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61"/>
  <workbookPr/>
  <mc:AlternateContent xmlns:mc="http://schemas.openxmlformats.org/markup-compatibility/2006">
    <mc:Choice Requires="x15">
      <x15ac:absPath xmlns:x15ac="http://schemas.microsoft.com/office/spreadsheetml/2010/11/ac" url="\\Nns005\財政課\共通\決算\財政比較分析表（通称　クモの巣）\R2決算\"/>
    </mc:Choice>
  </mc:AlternateContent>
  <xr:revisionPtr revIDLastSave="0" documentId="13_ncr:1_{78D1F329-1BB1-4ACE-9D02-5345697A7EDB}" xr6:coauthVersionLast="36" xr6:coauthVersionMax="36" xr10:uidLastSave="{00000000-0000-0000-0000-000000000000}"/>
  <bookViews>
    <workbookView xWindow="0" yWindow="0" windowWidth="15360" windowHeight="7635" tabRatio="873"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AA23" i="12" l="1"/>
  <c r="AA69" i="12" l="1"/>
  <c r="AA68" i="12"/>
  <c r="AA32" i="12" l="1"/>
  <c r="AA33" i="12"/>
  <c r="AA31" i="12"/>
  <c r="AA30" i="12" l="1"/>
  <c r="AA28" i="12"/>
  <c r="AA7" i="12"/>
  <c r="AO36" i="10" l="1"/>
  <c r="AO35" i="10"/>
  <c r="AO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BW36" i="10"/>
  <c r="BE36" i="10"/>
  <c r="C36" i="10"/>
  <c r="BE35" i="10"/>
  <c r="BW34" i="10"/>
  <c r="BW35" i="10" s="1"/>
  <c r="BE34" i="10"/>
  <c r="C34" i="10"/>
  <c r="CO34" i="10" l="1"/>
  <c r="CO35" i="10" s="1"/>
  <c r="CO36" i="10" s="1"/>
  <c r="C35" i="10"/>
  <c r="U34"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U35" i="10" l="1"/>
  <c r="U36" i="10" s="1"/>
  <c r="AM34" i="10"/>
  <c r="AM35" i="10" s="1"/>
  <c r="AM36" i="10" s="1"/>
</calcChain>
</file>

<file path=xl/sharedStrings.xml><?xml version="1.0" encoding="utf-8"?>
<sst xmlns="http://schemas.openxmlformats.org/spreadsheetml/2006/main" count="1147" uniqueCount="607">
  <si>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</si>
  <si>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</si>
  <si>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</si>
  <si>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</si>
  <si>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</si>
  <si>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</si>
  <si>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</si>
  <si>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</si>
  <si>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</si>
  <si>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</si>
  <si>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</si>
  <si>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</si>
  <si>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</si>
  <si>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</si>
  <si>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</si>
  <si>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</si>
  <si>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</si>
  <si>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</si>
  <si>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</si>
  <si>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</si>
  <si>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</si>
  <si>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</si>
  <si>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</si>
  <si>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</si>
  <si>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</si>
  <si>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</si>
  <si>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</si>
  <si>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</si>
  <si>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</si>
  <si>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</si>
  <si>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</si>
  <si>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</si>
  <si>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</si>
  <si>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</si>
  <si>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</si>
  <si>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</si>
  <si>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</si>
  <si>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</si>
  <si>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</si>
  <si>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</si>
  <si>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</si>
  <si>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</si>
  <si>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</si>
  <si>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</si>
  <si>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</si>
  <si>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</si>
  <si>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</si>
  <si>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</si>
  <si>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</si>
  <si>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</si>
  <si>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</si>
  <si>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</si>
  <si>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</si>
  <si>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</si>
  <si>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</si>
  <si>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</si>
  <si>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</si>
  <si>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</si>
  <si>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</si>
  <si>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</si>
  <si>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</si>
  <si>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</si>
  <si>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</si>
  <si>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</si>
  <si>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一時借入金の利子</t>
    <phoneticPr fontId="5"/>
  </si>
  <si>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</si>
  <si>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</si>
  <si>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</si>
  <si>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</si>
  <si>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</si>
  <si>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</si>
  <si>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</si>
  <si>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</si>
  <si>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</si>
  <si>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</si>
  <si>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</si>
  <si>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</si>
  <si>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</si>
  <si>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</si>
  <si>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</si>
  <si>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</si>
  <si>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</si>
  <si>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</si>
  <si>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奈良県</t>
    <phoneticPr fontId="5"/>
  </si>
  <si>
    <t>市町村類型</t>
    <phoneticPr fontId="5"/>
  </si>
  <si>
    <t>Ⅲ－３</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</si>
  <si>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</si>
  <si>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</si>
  <si>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</si>
  <si>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</si>
  <si>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</si>
  <si>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</si>
  <si>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</si>
  <si>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</si>
  <si>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</si>
  <si>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</si>
  <si>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</si>
  <si>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</si>
  <si>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生駒市</t>
    <phoneticPr fontId="5"/>
  </si>
  <si>
    <t>地方交付税種地</t>
    <rPh sb="0" eb="2">
      <t>チホウ</t>
    </rPh>
    <rPh sb="2" eb="5">
      <t>コウフゼイ</t>
    </rPh>
    <rPh sb="5" eb="6">
      <t>シュ</t>
    </rPh>
    <rPh sb="6" eb="7">
      <t>チ</t>
    </rPh>
    <phoneticPr fontId="5"/>
  </si>
  <si>
    <t>2-8</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</si>
  <si>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</si>
  <si>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</si>
  <si>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</si>
  <si>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</si>
  <si>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</si>
  <si>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</si>
  <si>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</si>
  <si>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t>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</si>
  <si>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</si>
  <si>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</si>
  <si>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</si>
  <si>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</si>
  <si>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</si>
  <si>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</si>
  <si>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</si>
  <si>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</si>
  <si>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</si>
  <si>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</si>
  <si>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</si>
  <si>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</si>
  <si>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</si>
  <si>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</si>
  <si>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</si>
  <si>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</si>
  <si>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</si>
  <si>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</si>
  <si>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</si>
  <si>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</si>
  <si>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</si>
  <si>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</si>
  <si>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</si>
  <si>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</si>
  <si>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</si>
  <si>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</si>
  <si>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</si>
  <si>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</si>
  <si>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</si>
  <si>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</si>
  <si>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</si>
  <si>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</si>
  <si>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</si>
  <si>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</si>
  <si>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</si>
  <si>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</si>
  <si>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</si>
  <si>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</si>
  <si>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-0.5</t>
    <phoneticPr fontId="5"/>
  </si>
  <si>
    <t>基準財政需要額</t>
    <phoneticPr fontId="25"/>
  </si>
  <si>
    <t>うち日本人(％)</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</si>
  <si>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</si>
  <si>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</si>
  <si>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</si>
  <si>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</si>
  <si>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</si>
  <si>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</si>
  <si>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</si>
  <si>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</si>
  <si>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</si>
  <si>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</si>
  <si>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</si>
  <si>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</si>
  <si>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</si>
  <si>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</si>
  <si>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</si>
  <si>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</si>
  <si>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</si>
  <si>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</si>
  <si>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</si>
  <si>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</si>
  <si>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</si>
  <si>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</si>
  <si>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</si>
  <si>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収益事業収入</t>
  </si>
  <si>
    <t>-</t>
    <phoneticPr fontId="5"/>
  </si>
  <si>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</si>
  <si>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</si>
  <si>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</si>
  <si>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</si>
  <si>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</si>
  <si>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</si>
  <si>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</si>
  <si>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</si>
  <si>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</si>
  <si>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</si>
  <si>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</si>
  <si>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</si>
  <si>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</si>
  <si>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</si>
  <si>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</si>
  <si>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</si>
  <si>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</si>
  <si>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</si>
  <si>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rPh sb="0" eb="2">
      <t>コウバン</t>
    </rPh>
    <phoneticPr fontId="5"/>
  </si>
  <si>
    <t>会計名</t>
    <rPh sb="0" eb="2">
      <t>カイケイ</t>
    </rPh>
    <rPh sb="2" eb="3">
      <t>メイ</t>
    </rPh>
    <phoneticPr fontId="5"/>
  </si>
  <si>
    <t>組合等名</t>
    <phoneticPr fontId="5"/>
  </si>
  <si>
    <t>項番</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</si>
  <si>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</si>
  <si>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</si>
  <si>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</si>
  <si>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</si>
  <si>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</si>
  <si>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</si>
  <si>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</si>
  <si>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</si>
  <si>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</si>
  <si>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</si>
  <si>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</si>
  <si>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奈良県生駒市</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</si>
  <si>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</si>
  <si>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</si>
  <si>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</si>
  <si>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</si>
  <si>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</si>
  <si>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</si>
  <si>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</si>
  <si>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</si>
  <si>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</si>
  <si>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</si>
  <si>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</si>
  <si>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</si>
  <si>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</si>
  <si>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</si>
  <si>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</si>
  <si>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</si>
  <si>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</si>
  <si>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</si>
  <si>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</si>
  <si>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t>
    <phoneticPr fontId="5"/>
  </si>
  <si>
    <t>利子割交付金</t>
  </si>
  <si>
    <t>　　市町村民税</t>
    <phoneticPr fontId="5"/>
  </si>
  <si>
    <t>総務費</t>
  </si>
  <si>
    <t>配当割交付金</t>
    <rPh sb="0" eb="2">
      <t>ハイトウ</t>
    </rPh>
    <rPh sb="2" eb="3">
      <t>ワリ</t>
    </rPh>
    <rPh sb="3" eb="6">
      <t>コウフキン</t>
    </rPh>
    <phoneticPr fontId="24"/>
  </si>
  <si>
    <t>　　　個人均等割</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</si>
  <si>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</si>
  <si>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</si>
  <si>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</si>
  <si>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</si>
  <si>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</si>
  <si>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</si>
  <si>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</si>
  <si>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</si>
  <si>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</si>
  <si>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</si>
  <si>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</si>
  <si>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</si>
  <si>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</si>
  <si>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</si>
  <si>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</si>
  <si>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</si>
  <si>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</si>
  <si>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</si>
  <si>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</si>
  <si>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</si>
  <si>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</si>
  <si>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</si>
  <si>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</si>
  <si>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</si>
  <si>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</si>
  <si>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</si>
  <si>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</si>
  <si>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</si>
  <si>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</si>
  <si>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</si>
  <si>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</si>
  <si>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</si>
  <si>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</si>
  <si>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</si>
  <si>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</si>
  <si>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</si>
  <si>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</si>
  <si>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</si>
  <si>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</si>
  <si>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</si>
  <si>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</si>
  <si>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</si>
  <si>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</si>
  <si>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</si>
  <si>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</si>
  <si>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</si>
  <si>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</si>
  <si>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</si>
  <si>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</si>
  <si>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</si>
  <si>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</si>
  <si>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</si>
  <si>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</si>
  <si>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</si>
  <si>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</si>
  <si>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</si>
  <si>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</si>
  <si>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</si>
  <si>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</si>
  <si>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</si>
  <si>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</si>
  <si>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</si>
  <si>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</si>
  <si>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</si>
  <si>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</si>
  <si>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元利償還金</t>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</si>
  <si>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</si>
  <si>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</si>
  <si>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</si>
  <si>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</si>
  <si>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</si>
  <si>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</si>
  <si>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</si>
  <si>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</si>
  <si>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</si>
  <si>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</si>
  <si>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</si>
  <si>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</si>
  <si>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</si>
  <si>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</si>
  <si>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</si>
  <si>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</si>
  <si>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</si>
  <si>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</si>
  <si>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</si>
  <si>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</si>
  <si>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</si>
  <si>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</si>
  <si>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</si>
  <si>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</si>
  <si>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</si>
  <si>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</si>
  <si>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病院</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</si>
  <si>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</si>
  <si>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</si>
  <si>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</si>
  <si>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</si>
  <si>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</si>
  <si>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</si>
  <si>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</si>
  <si>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上水道</t>
    <phoneticPr fontId="5"/>
  </si>
  <si>
    <t>被保険者数(人)</t>
  </si>
  <si>
    <t>　積立金</t>
    <phoneticPr fontId="5"/>
  </si>
  <si>
    <t>　うち減収補塡債(特例分)</t>
    <rPh sb="4" eb="5">
      <t>シュウ</t>
    </rPh>
    <rPh sb="9" eb="10">
      <t>トク</t>
    </rPh>
    <rPh sb="10" eb="11">
      <t>レイ</t>
    </rPh>
    <rPh sb="11" eb="12">
      <t>ブン</t>
    </rPh>
    <phoneticPr fontId="16"/>
  </si>
  <si>
    <t>介護サービス</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</si>
  <si>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</si>
  <si>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</si>
  <si>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</si>
  <si>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</si>
  <si>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</si>
  <si>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</si>
  <si>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</si>
  <si>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</si>
  <si>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</si>
  <si>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</si>
  <si>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</si>
  <si>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</si>
  <si>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</si>
  <si>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</si>
  <si>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</si>
  <si>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</si>
  <si>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</si>
  <si>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</si>
  <si>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</si>
  <si>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</si>
  <si>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</si>
  <si>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</si>
  <si>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</si>
  <si>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</si>
  <si>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奈良県生駒市</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</si>
  <si>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</si>
  <si>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</si>
  <si>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</si>
  <si>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</si>
  <si>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</si>
  <si>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</si>
  <si>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</si>
  <si>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</si>
  <si>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</si>
  <si>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</si>
  <si>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</si>
  <si>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</si>
  <si>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</si>
  <si>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</si>
  <si>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</si>
  <si>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</si>
  <si>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</si>
  <si>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</si>
  <si>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</si>
  <si>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</si>
  <si>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公共施設整備基金特別会計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</si>
  <si>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</si>
  <si>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</si>
  <si>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</si>
  <si>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</si>
  <si>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</si>
  <si>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</si>
  <si>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</si>
  <si>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</si>
  <si>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</si>
  <si>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</si>
  <si>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</si>
  <si>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</si>
  <si>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</si>
  <si>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介護保険特別会計</t>
    <phoneticPr fontId="5"/>
  </si>
  <si>
    <t>国民健康保険特別会計</t>
    <phoneticPr fontId="5"/>
  </si>
  <si>
    <t>後期高齢者医療特別会計</t>
    <phoneticPr fontId="5"/>
  </si>
  <si>
    <t>水道事業会計</t>
    <phoneticPr fontId="5"/>
  </si>
  <si>
    <t>法適用企業</t>
    <phoneticPr fontId="5"/>
  </si>
  <si>
    <t>病院事業会計</t>
    <phoneticPr fontId="5"/>
  </si>
  <si>
    <t>法適用企業</t>
    <phoneticPr fontId="5"/>
  </si>
  <si>
    <t>下水道事業会計</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</si>
  <si>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</si>
  <si>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</si>
  <si>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t>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</si>
  <si>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</si>
  <si>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</si>
  <si>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</si>
  <si>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</si>
  <si>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</si>
  <si>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</si>
  <si>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</si>
  <si>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</si>
  <si>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</si>
  <si>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</si>
  <si>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</si>
  <si>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</si>
  <si>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</si>
  <si>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</si>
  <si>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</si>
  <si>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</si>
  <si>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</si>
  <si>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</si>
  <si>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</si>
  <si>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</si>
  <si>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</si>
  <si>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</si>
  <si>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</si>
  <si>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</si>
  <si>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</si>
  <si>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</si>
  <si>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減債基金積立不足算定額</t>
    <rPh sb="0" eb="2">
      <t>ゲンサイ</t>
    </rPh>
    <rPh sb="2" eb="4">
      <t>キキン</t>
    </rPh>
    <rPh sb="4" eb="6">
      <t>ツミタテ</t>
    </rPh>
    <rPh sb="6" eb="8">
      <t>ブソク</t>
    </rPh>
    <rPh sb="8" eb="10">
      <t>サンテイ</t>
    </rPh>
    <rPh sb="10" eb="11">
      <t>ガク</t>
    </rPh>
    <phoneticPr fontId="5"/>
  </si>
  <si>
    <t>-</t>
    <phoneticPr fontId="5"/>
  </si>
  <si>
    <t>-</t>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</si>
  <si>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</si>
  <si>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</si>
  <si>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t>
    <phoneticPr fontId="5"/>
  </si>
  <si>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</si>
  <si>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</si>
  <si>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</si>
  <si>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</si>
  <si>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</si>
  <si>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</si>
  <si>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t>
    <phoneticPr fontId="5"/>
  </si>
  <si>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</si>
  <si>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</si>
  <si>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</si>
  <si>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</si>
  <si>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</si>
  <si>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</si>
  <si>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</si>
  <si>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</si>
  <si>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</si>
  <si>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</si>
  <si>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</si>
  <si>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</si>
  <si>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</si>
  <si>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</si>
  <si>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</si>
  <si>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</si>
  <si>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</si>
  <si>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</si>
  <si>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</si>
  <si>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</si>
  <si>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下水道事業会計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</si>
  <si>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</si>
  <si>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</si>
  <si>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病院事業会計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</si>
  <si>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</si>
  <si>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</si>
  <si>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</si>
  <si>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後期高齢者医療特別会計</t>
    <phoneticPr fontId="5"/>
  </si>
  <si>
    <t>将来負担比率（(Ｅ)－(Ｆ)）／（(Ｃ)－(Ｄ)）×１００</t>
    <rPh sb="0" eb="2">
      <t>ショウライ</t>
    </rPh>
    <rPh sb="2" eb="4">
      <t>フタン</t>
    </rPh>
    <rPh sb="4" eb="6">
      <t>ヒリツ</t>
    </rPh>
    <phoneticPr fontId="5"/>
  </si>
  <si>
    <t>その他の会計</t>
    <phoneticPr fontId="5"/>
  </si>
  <si>
    <t>-</t>
    <phoneticPr fontId="5"/>
  </si>
  <si>
    <t>-</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</si>
  <si>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</si>
  <si>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</si>
  <si>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t>
    <phoneticPr fontId="5"/>
  </si>
  <si>
    <t>-</t>
    <phoneticPr fontId="5"/>
  </si>
  <si>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</si>
  <si>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</si>
  <si>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</si>
  <si>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</si>
  <si>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</si>
  <si>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</si>
  <si>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</si>
  <si>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</si>
  <si>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</si>
  <si>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</si>
  <si>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</si>
  <si>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</si>
  <si>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</si>
  <si>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</si>
  <si>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</si>
  <si>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</si>
  <si>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</si>
  <si>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</si>
  <si>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</si>
  <si>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t>
    <phoneticPr fontId="5"/>
  </si>
  <si>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</si>
  <si>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</si>
  <si>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</si>
  <si>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</si>
  <si>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</si>
  <si>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</si>
  <si>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</si>
  <si>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</si>
  <si>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</si>
  <si>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</si>
  <si>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</si>
  <si>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</si>
  <si>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</si>
  <si>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</si>
  <si>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</si>
  <si>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</si>
  <si>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</si>
  <si>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</si>
  <si>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</si>
  <si>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</si>
  <si>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</si>
  <si>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</si>
  <si>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</si>
  <si>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</si>
  <si>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</si>
  <si>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</si>
  <si>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</si>
  <si>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</si>
  <si>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</si>
  <si>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</si>
  <si>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</si>
  <si>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</si>
  <si>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</si>
  <si>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</si>
  <si>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</si>
  <si>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</si>
  <si>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</si>
  <si>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</si>
  <si>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</si>
  <si>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</si>
  <si>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</si>
  <si>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</si>
  <si>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</si>
  <si>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</si>
  <si>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</si>
  <si>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</si>
  <si>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</si>
  <si>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</si>
  <si>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</si>
  <si>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</si>
  <si>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</si>
  <si>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</si>
  <si>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</si>
  <si>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</si>
  <si>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</si>
  <si>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</si>
  <si>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</si>
  <si>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</si>
  <si>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</si>
  <si>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</si>
  <si>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</si>
  <si>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1.04</t>
  </si>
  <si>
    <t>水道事業会計</t>
  </si>
  <si>
    <t>一般会計</t>
  </si>
  <si>
    <t>介護保険特別会計</t>
  </si>
  <si>
    <t>病院事業会計</t>
  </si>
  <si>
    <t>下水道事業会計</t>
  </si>
  <si>
    <t>後期高齢者医療特別会計</t>
  </si>
  <si>
    <t>公共施設整備基金特別会計</t>
  </si>
  <si>
    <t>国民健康保険特別会計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</si>
  <si>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</si>
  <si>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</si>
  <si>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</si>
  <si>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</si>
  <si>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</si>
  <si>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</si>
  <si>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</si>
  <si>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</si>
  <si>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生駒土地開発公社</t>
    <rPh sb="0" eb="2">
      <t>イコマ</t>
    </rPh>
    <rPh sb="2" eb="4">
      <t>トチ</t>
    </rPh>
    <rPh sb="4" eb="6">
      <t>カイハツ</t>
    </rPh>
    <rPh sb="6" eb="8">
      <t>コウシャ</t>
    </rPh>
    <phoneticPr fontId="2"/>
  </si>
  <si>
    <t>一般財団法人生駒市メディカルセンター</t>
    <rPh sb="0" eb="6">
      <t>イッパンザイダンホウジン</t>
    </rPh>
    <rPh sb="6" eb="9">
      <t>イコマシ</t>
    </rPh>
    <phoneticPr fontId="2"/>
  </si>
  <si>
    <t>いこま市民パワー</t>
    <rPh sb="3" eb="5">
      <t>シミン</t>
    </rPh>
    <phoneticPr fontId="2"/>
  </si>
  <si>
    <t>奈良県市町村総合事務組合</t>
    <rPh sb="0" eb="3">
      <t>ナラケン</t>
    </rPh>
    <rPh sb="3" eb="6">
      <t>シチョウソン</t>
    </rPh>
    <rPh sb="6" eb="8">
      <t>ソウゴウ</t>
    </rPh>
    <rPh sb="8" eb="10">
      <t>ジム</t>
    </rPh>
    <rPh sb="10" eb="12">
      <t>クミアイ</t>
    </rPh>
    <phoneticPr fontId="2"/>
  </si>
  <si>
    <t>奈良県後期高齢者医療広域連合</t>
    <rPh sb="0" eb="3">
      <t>ナラケン</t>
    </rPh>
    <rPh sb="3" eb="5">
      <t>コウキ</t>
    </rPh>
    <rPh sb="5" eb="8">
      <t>コウレイシャ</t>
    </rPh>
    <rPh sb="8" eb="10">
      <t>イリョウ</t>
    </rPh>
    <rPh sb="10" eb="12">
      <t>コウイキ</t>
    </rPh>
    <rPh sb="12" eb="14">
      <t>レンゴウ</t>
    </rPh>
    <phoneticPr fontId="2"/>
  </si>
  <si>
    <t>-</t>
    <phoneticPr fontId="2"/>
  </si>
  <si>
    <t>北部地域整備促進基金</t>
    <rPh sb="0" eb="2">
      <t>ホクブ</t>
    </rPh>
    <rPh sb="2" eb="4">
      <t>チイキ</t>
    </rPh>
    <rPh sb="4" eb="6">
      <t>セイビ</t>
    </rPh>
    <rPh sb="6" eb="8">
      <t>ソクシン</t>
    </rPh>
    <rPh sb="8" eb="10">
      <t>キキン</t>
    </rPh>
    <phoneticPr fontId="5"/>
  </si>
  <si>
    <t>職員退職給与基金</t>
    <rPh sb="0" eb="2">
      <t>ショクイン</t>
    </rPh>
    <rPh sb="2" eb="4">
      <t>タイショク</t>
    </rPh>
    <rPh sb="4" eb="6">
      <t>キュウヨ</t>
    </rPh>
    <rPh sb="6" eb="8">
      <t>キキン</t>
    </rPh>
    <phoneticPr fontId="5"/>
  </si>
  <si>
    <t>公共施設整備基金</t>
    <rPh sb="0" eb="2">
      <t>コウキョウ</t>
    </rPh>
    <rPh sb="2" eb="4">
      <t>シセツ</t>
    </rPh>
    <rPh sb="4" eb="6">
      <t>セイビ</t>
    </rPh>
    <rPh sb="6" eb="8">
      <t>キキン</t>
    </rPh>
    <phoneticPr fontId="5"/>
  </si>
  <si>
    <t>公共施設等総合管理基金</t>
    <rPh sb="0" eb="2">
      <t>コウキョウ</t>
    </rPh>
    <rPh sb="2" eb="4">
      <t>シセツ</t>
    </rPh>
    <rPh sb="4" eb="5">
      <t>トウ</t>
    </rPh>
    <rPh sb="5" eb="7">
      <t>ソウゴウ</t>
    </rPh>
    <rPh sb="7" eb="9">
      <t>カンリ</t>
    </rPh>
    <rPh sb="9" eb="11">
      <t>キキン</t>
    </rPh>
    <phoneticPr fontId="5"/>
  </si>
  <si>
    <t>市営住宅整備基金</t>
    <rPh sb="0" eb="2">
      <t>シエイ</t>
    </rPh>
    <rPh sb="2" eb="4">
      <t>ジュウタク</t>
    </rPh>
    <rPh sb="4" eb="6">
      <t>セイビ</t>
    </rPh>
    <rPh sb="6" eb="8">
      <t>キキン</t>
    </rPh>
    <phoneticPr fontId="5"/>
  </si>
  <si>
    <t>-</t>
    <phoneticPr fontId="2"/>
  </si>
  <si>
    <t>-</t>
    <phoneticPr fontId="2"/>
  </si>
  <si>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</si>
  <si>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</si>
  <si>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</si>
  <si>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平成19年度以降将来負担比率は「－」であり良好だが、今後の有形固定資産減価償却率の上昇を想定し、健全な財政運営に努める必要がある。</t>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</si>
  <si>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</si>
  <si>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</si>
  <si>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</si>
  <si>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</si>
  <si>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</si>
  <si>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</si>
  <si>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</si>
  <si>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前年度と比較して、国庫補助金の交付決定に伴う生駒北学校給食センター整備運営事業の前倒しでの支払い分としての公債費に準ずる債務負担行為に係るものが減少したことにより、準元利償還金が減少し、単年度の比率は前年度6.9%から2.9%に改善したが、3ヶ年平均では平成30年度分以降の平均となるため4.6%と横ばいとなった。
これまでと同様に新規に起債する場合は、十分に必要性や将来に負担を残さないよう厳選して借り入れを行う。</t>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</si>
</sst>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4" xfId="5" applyNumberFormat="1" applyFont="1" applyFill="1" applyBorder="1" applyAlignment="1" applyProtection="1">
      <alignment horizontal="right" vertical="center" shrinkToFit="1"/>
      <protection locked="0"/>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1" xfId="5" applyNumberFormat="1" applyFont="1" applyFill="1" applyBorder="1" applyAlignment="1" applyProtection="1">
      <alignment horizontal="right" vertical="center" shrinkToFit="1"/>
      <protection locked="0"/>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179" fontId="1" fillId="6" borderId="0" xfId="17" applyNumberFormat="1" applyFont="1" applyFill="1" applyAlignment="1">
      <alignment vertical="center" wrapText="1"/>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178" fontId="1" fillId="0" borderId="64" xfId="16" applyNumberFormat="1" applyFont="1" applyBorder="1">
      <alignment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0" fontId="39" fillId="0" borderId="0" xfId="20" applyFont="1">
      <alignment vertical="center"/>
    </xf>
    <xf numFmtId="180" fontId="1" fillId="0" borderId="0" xfId="16" applyNumberFormat="1" applyFont="1">
      <alignment vertical="center"/>
    </xf>
    <xf numFmtId="0" fontId="26" fillId="0" borderId="0" xfId="8" applyNumberFormat="1" applyFont="1" applyFill="1" applyBorder="1" applyAlignment="1" applyProtection="1">
      <alignment horizontal="left" vertical="center" wrapText="1"/>
      <protection hidden="1"/>
    </xf>
    <xf numFmtId="186" fontId="20" fillId="0" borderId="0" xfId="8" applyNumberFormat="1" applyFont="1" applyFill="1" applyBorder="1" applyAlignment="1" applyProtection="1">
      <alignment horizontal="center" vertical="center" shrinkToFit="1"/>
      <protection hidden="1"/>
    </xf>
    <xf numFmtId="0" fontId="20" fillId="0" borderId="0" xfId="8" applyFont="1" applyFill="1" applyBorder="1" applyAlignment="1" applyProtection="1">
      <alignment horizontal="center" vertical="center" shrinkToFit="1"/>
      <protection hidden="1"/>
    </xf>
    <xf numFmtId="0" fontId="20" fillId="0" borderId="0" xfId="8" applyFont="1" applyFill="1" applyBorder="1" applyAlignment="1">
      <alignment horizontal="center" vertical="center" shrinkToFit="1"/>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0" fontId="20" fillId="0" borderId="39"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42"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0" fillId="0" borderId="41" xfId="8" applyFont="1" applyFill="1" applyBorder="1" applyAlignment="1">
      <alignment horizontal="center" vertical="center"/>
    </xf>
    <xf numFmtId="0" fontId="26" fillId="0" borderId="48"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7" fillId="0" borderId="31" xfId="8" applyFont="1" applyFill="1" applyBorder="1">
      <alignment vertical="center"/>
    </xf>
    <xf numFmtId="0" fontId="27" fillId="0" borderId="42" xfId="8" applyFont="1" applyFill="1" applyBorder="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78" xfId="8" applyFont="1" applyFill="1" applyBorder="1" applyAlignment="1">
      <alignment horizontal="center" vertical="center"/>
    </xf>
    <xf numFmtId="0" fontId="20" fillId="0" borderId="77"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0" fontId="20" fillId="0" borderId="30" xfId="8" applyFont="1" applyFill="1" applyBorder="1" applyAlignment="1">
      <alignment vertical="center"/>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0" fillId="0" borderId="11" xfId="8" applyFont="1" applyFill="1" applyBorder="1" applyAlignment="1">
      <alignment horizontal="center" vertical="center"/>
    </xf>
    <xf numFmtId="0" fontId="20" fillId="0" borderId="70" xfId="8" applyFont="1" applyFill="1" applyBorder="1" applyAlignment="1">
      <alignment horizontal="center" vertical="center"/>
    </xf>
    <xf numFmtId="0" fontId="24" fillId="0" borderId="41" xfId="8" applyFont="1" applyFill="1" applyBorder="1" applyAlignment="1">
      <alignment vertical="center"/>
    </xf>
    <xf numFmtId="0" fontId="24" fillId="0" borderId="12" xfId="8" applyFont="1" applyFill="1" applyBorder="1" applyAlignment="1">
      <alignment vertical="center"/>
    </xf>
    <xf numFmtId="0" fontId="24" fillId="0" borderId="48" xfId="8" applyFont="1" applyFill="1" applyBorder="1" applyAlignment="1">
      <alignment vertical="center"/>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0" fontId="20" fillId="0" borderId="24" xfId="8" applyFont="1" applyFill="1" applyBorder="1" applyAlignment="1">
      <alignment horizontal="center"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31" xfId="8" applyFont="1" applyFill="1" applyBorder="1" applyAlignment="1">
      <alignment vertical="center"/>
    </xf>
    <xf numFmtId="0" fontId="24" fillId="0" borderId="42"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66" xfId="8" applyFont="1" applyFill="1" applyBorder="1" applyAlignment="1">
      <alignment horizontal="center"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0" fontId="20" fillId="0" borderId="14"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3" xfId="8" applyFont="1" applyFill="1" applyBorder="1" applyAlignment="1">
      <alignment horizontal="center"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178"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0" fontId="1" fillId="0" borderId="89" xfId="1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85"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85" xfId="11" applyNumberForma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54" xfId="11" applyFont="1" applyFill="1" applyBorder="1">
      <alignment vertical="center"/>
    </xf>
    <xf numFmtId="0" fontId="20" fillId="0" borderId="40" xfId="11" applyFont="1" applyFill="1" applyBorder="1">
      <alignment vertical="center"/>
    </xf>
    <xf numFmtId="178" fontId="20" fillId="0" borderId="40"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1" fillId="0" borderId="38" xfId="11" applyNumberForma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1" fillId="0" borderId="38" xfId="1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4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181" fontId="20" fillId="0" borderId="37" xfId="11" applyNumberFormat="1" applyFont="1" applyFill="1" applyBorder="1" applyAlignment="1">
      <alignment horizontal="right" vertical="center" shrinkToFit="1"/>
    </xf>
    <xf numFmtId="0" fontId="1" fillId="0" borderId="0" xfId="11" applyFill="1" applyBorder="1" applyAlignment="1">
      <alignment horizontal="right" vertical="center" shrinkToFit="1"/>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81" fontId="20" fillId="0" borderId="41" xfId="11" applyNumberFormat="1" applyFont="1" applyFill="1" applyBorder="1" applyAlignment="1">
      <alignment horizontal="right" vertical="center" shrinkToFit="1"/>
    </xf>
    <xf numFmtId="0" fontId="1" fillId="0" borderId="12" xfId="1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0" fontId="1" fillId="0" borderId="48" xfId="11" applyFill="1" applyBorder="1" applyAlignment="1">
      <alignment horizontal="right" vertical="center" shrinkToFit="1"/>
    </xf>
    <xf numFmtId="181" fontId="20" fillId="0" borderId="64" xfId="11" applyNumberFormat="1" applyFont="1" applyFill="1" applyBorder="1" applyAlignment="1">
      <alignment horizontal="right" vertical="center" shrinkToFit="1"/>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0" fontId="20" fillId="0" borderId="64" xfId="11" applyFont="1" applyBorder="1" applyAlignment="1">
      <alignment vertical="center"/>
    </xf>
    <xf numFmtId="0" fontId="16" fillId="0" borderId="0" xfId="6" applyBorder="1" applyAlignment="1">
      <alignment vertical="center"/>
    </xf>
    <xf numFmtId="0" fontId="16" fillId="0" borderId="38" xfId="6" applyBorder="1" applyAlignment="1">
      <alignment vertical="center"/>
    </xf>
    <xf numFmtId="178" fontId="20" fillId="0" borderId="87" xfId="11" applyNumberFormat="1" applyFon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16" fillId="0" borderId="0" xfId="6" applyAlignment="1">
      <alignment vertical="center"/>
    </xf>
    <xf numFmtId="181" fontId="20" fillId="0" borderId="82" xfId="11" applyNumberFormat="1" applyFont="1" applyFill="1" applyBorder="1" applyAlignment="1">
      <alignment horizontal="right" vertical="center" shrinkToFit="1"/>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7" xfId="11" applyFont="1" applyFill="1" applyBorder="1">
      <alignment vertical="center"/>
    </xf>
    <xf numFmtId="178" fontId="20" fillId="0" borderId="64"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178" fontId="20" fillId="0" borderId="88"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178" fontId="20" fillId="0" borderId="38" xfId="11" applyNumberFormat="1" applyFont="1" applyFill="1" applyBorder="1" applyAlignment="1">
      <alignment horizontal="right" vertical="center"/>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4" xfId="11" applyFont="1" applyBorder="1" applyAlignment="1">
      <alignment horizontal="center" vertical="center"/>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77" fontId="34" fillId="6" borderId="37"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2"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6" fontId="34" fillId="6" borderId="48" xfId="14" applyNumberFormat="1" applyFont="1" applyFill="1" applyBorder="1" applyAlignment="1" applyProtection="1">
      <alignment horizontal="right" vertical="center" shrinkToFit="1"/>
    </xf>
    <xf numFmtId="0" fontId="34" fillId="6" borderId="45"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26" xfId="12" applyFont="1" applyFill="1" applyBorder="1" applyAlignment="1" applyProtection="1">
      <alignment horizontal="center" vertical="center"/>
    </xf>
    <xf numFmtId="0" fontId="34" fillId="6" borderId="64" xfId="12" applyFont="1" applyFill="1" applyBorder="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87" fontId="34" fillId="6" borderId="129"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0" fontId="34" fillId="6" borderId="81" xfId="12" applyFont="1" applyFill="1" applyBorder="1" applyAlignment="1" applyProtection="1">
      <alignment horizontal="center" vertical="center"/>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0" fontId="34" fillId="6" borderId="41" xfId="12" applyFont="1" applyFill="1" applyBorder="1" applyProtection="1">
      <alignment vertical="center"/>
    </xf>
    <xf numFmtId="177" fontId="34" fillId="6" borderId="151"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31" xfId="12" applyFont="1" applyFill="1" applyBorder="1" applyAlignment="1" applyProtection="1">
      <alignment horizontal="center" vertical="center" wrapText="1"/>
    </xf>
    <xf numFmtId="0" fontId="36" fillId="6" borderId="42" xfId="12"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54" xfId="12" applyFont="1" applyFill="1" applyBorder="1" applyProtection="1">
      <alignment vertical="center"/>
    </xf>
    <xf numFmtId="0" fontId="34" fillId="6" borderId="40" xfId="12" applyFont="1" applyFill="1" applyBorder="1" applyProtection="1">
      <alignment vertical="center"/>
    </xf>
    <xf numFmtId="177" fontId="34" fillId="6" borderId="161"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30"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9" xfId="12" applyFont="1" applyFill="1" applyBorder="1" applyAlignment="1" applyProtection="1">
      <alignment horizontal="center"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0" fontId="34" fillId="6" borderId="0" xfId="12" applyFont="1" applyFill="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38" xfId="12" applyFont="1" applyFill="1" applyBorder="1" applyAlignment="1" applyProtection="1">
      <alignment horizontal="left" vertical="center"/>
    </xf>
    <xf numFmtId="0" fontId="34" fillId="6" borderId="41"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32" xfId="12" applyFont="1" applyFill="1" applyBorder="1" applyAlignment="1" applyProtection="1">
      <alignment horizontal="center" vertical="center"/>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0" borderId="116"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34" fillId="7" borderId="62"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87" fontId="34" fillId="8" borderId="134" xfId="12" applyNumberFormat="1" applyFont="1" applyFill="1" applyBorder="1" applyAlignment="1" applyProtection="1">
      <alignment horizontal="righ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0" fontId="34" fillId="0" borderId="81" xfId="12" applyFont="1" applyBorder="1" applyAlignment="1" applyProtection="1">
      <alignment horizontal="center"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0" fontId="34" fillId="6" borderId="75" xfId="12" applyFont="1" applyFill="1" applyBorder="1" applyAlignment="1" applyProtection="1">
      <alignment horizontal="left" vertical="center"/>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0" fontId="1" fillId="0" borderId="0" xfId="16" applyFont="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87" fontId="1" fillId="6" borderId="34" xfId="17" applyNumberFormat="1" applyFont="1" applyFill="1" applyBorder="1" applyAlignment="1">
      <alignment horizontal="center" vertical="center"/>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79" fontId="1" fillId="0" borderId="0" xfId="17" applyNumberFormat="1" applyFont="1" applyAlignment="1">
      <alignment horizontal="center" vertical="center" wrapText="1"/>
    </xf>
    <xf numFmtId="178" fontId="16" fillId="0" borderId="0" xfId="16" applyNumberFormat="1" applyAlignment="1">
      <alignment horizontal="center" vertical="center"/>
    </xf>
    <xf numFmtId="179" fontId="1" fillId="6" borderId="0" xfId="17" applyNumberFormat="1" applyFont="1" applyFill="1" applyAlignment="1">
      <alignment horizontal="center" vertical="center" wrapText="1"/>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9D5DA7A1-CEA3-45B6-B5F4-51279ABCC969}"/>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theme" Target="theme/theme1.xml"/><Relationship Id="rId3" Type="http://schemas.openxmlformats.org/officeDocument/2006/relationships/worksheet" Target="worksheets/sheet3.xml"/><Relationship Id="rId21" Type="http://schemas.openxmlformats.org/officeDocument/2006/relationships/calcChain" Target="calcChain.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40879</c:v>
                </c:pt>
                <c:pt idx="1">
                  <c:v>42651</c:v>
                </c:pt>
                <c:pt idx="2">
                  <c:v>43226</c:v>
                </c:pt>
                <c:pt idx="3">
                  <c:v>42836</c:v>
                </c:pt>
                <c:pt idx="4">
                  <c:v>44161</c:v>
                </c:pt>
              </c:numCache>
            </c:numRef>
          </c:val>
          <c:smooth val="0"/>
          <c:extLst>
            <c:ext xmlns:c16="http://schemas.microsoft.com/office/drawing/2014/chart" uri="{C3380CC4-5D6E-409C-BE32-E72D297353CC}">
              <c16:uniqueId val="{00000000-0E56-4EF2-AC0D-B5D821180C2A}"/>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40316</c:v>
                </c:pt>
                <c:pt idx="1">
                  <c:v>27191</c:v>
                </c:pt>
                <c:pt idx="2">
                  <c:v>19011</c:v>
                </c:pt>
                <c:pt idx="3">
                  <c:v>35888</c:v>
                </c:pt>
                <c:pt idx="4">
                  <c:v>19081</c:v>
                </c:pt>
              </c:numCache>
            </c:numRef>
          </c:val>
          <c:smooth val="0"/>
          <c:extLst>
            <c:ext xmlns:c16="http://schemas.microsoft.com/office/drawing/2014/chart" uri="{C3380CC4-5D6E-409C-BE32-E72D297353CC}">
              <c16:uniqueId val="{00000001-0E56-4EF2-AC0D-B5D821180C2A}"/>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55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3.05</c:v>
                </c:pt>
                <c:pt idx="1">
                  <c:v>4.0199999999999996</c:v>
                </c:pt>
                <c:pt idx="2">
                  <c:v>4.99</c:v>
                </c:pt>
                <c:pt idx="3">
                  <c:v>6.5</c:v>
                </c:pt>
                <c:pt idx="4">
                  <c:v>7.65</c:v>
                </c:pt>
              </c:numCache>
            </c:numRef>
          </c:val>
          <c:extLst>
            <c:ext xmlns:c16="http://schemas.microsoft.com/office/drawing/2014/chart" uri="{C3380CC4-5D6E-409C-BE32-E72D297353CC}">
              <c16:uniqueId val="{00000000-D20E-4359-8258-5B3A09C6CAC8}"/>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10.75</c:v>
                </c:pt>
                <c:pt idx="1">
                  <c:v>10.68</c:v>
                </c:pt>
                <c:pt idx="2">
                  <c:v>10.62</c:v>
                </c:pt>
                <c:pt idx="3">
                  <c:v>10.59</c:v>
                </c:pt>
                <c:pt idx="4">
                  <c:v>11.21</c:v>
                </c:pt>
              </c:numCache>
            </c:numRef>
          </c:val>
          <c:extLst>
            <c:ext xmlns:c16="http://schemas.microsoft.com/office/drawing/2014/chart" uri="{C3380CC4-5D6E-409C-BE32-E72D297353CC}">
              <c16:uniqueId val="{00000001-D20E-4359-8258-5B3A09C6CAC8}"/>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-1.04</c:v>
                </c:pt>
                <c:pt idx="1">
                  <c:v>2.5499999999999998</c:v>
                </c:pt>
                <c:pt idx="2">
                  <c:v>1</c:v>
                </c:pt>
                <c:pt idx="3">
                  <c:v>1.53</c:v>
                </c:pt>
                <c:pt idx="4">
                  <c:v>2.4500000000000002</c:v>
                </c:pt>
              </c:numCache>
            </c:numRef>
          </c:val>
          <c:smooth val="0"/>
          <c:extLst>
            <c:ext xmlns:c16="http://schemas.microsoft.com/office/drawing/2014/chart" uri="{C3380CC4-5D6E-409C-BE32-E72D297353CC}">
              <c16:uniqueId val="{00000002-D20E-4359-8258-5B3A09C6CAC8}"/>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#N/A</c:v>
                </c:pt>
                <c:pt idx="1">
                  <c:v>0</c:v>
                </c:pt>
                <c:pt idx="2">
                  <c:v>#N/A</c:v>
                </c:pt>
                <c:pt idx="3">
                  <c:v>0</c:v>
                </c:pt>
                <c:pt idx="4">
                  <c:v>#N/A</c:v>
                </c:pt>
                <c:pt idx="5">
                  <c:v>0</c:v>
                </c:pt>
                <c:pt idx="6">
                  <c:v>#N/A</c:v>
                </c:pt>
                <c:pt idx="7">
                  <c:v>0.4</c:v>
                </c:pt>
                <c:pt idx="8">
                  <c:v>0</c:v>
                </c:pt>
                <c:pt idx="9">
                  <c:v>0</c:v>
                </c:pt>
              </c:numCache>
            </c:numRef>
          </c:val>
          <c:extLst>
            <c:ext xmlns:c16="http://schemas.microsoft.com/office/drawing/2014/chart" uri="{C3380CC4-5D6E-409C-BE32-E72D297353CC}">
              <c16:uniqueId val="{00000000-3E80-48AF-B53D-1284D4A7DDC2}"/>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3E80-48AF-B53D-1284D4A7DDC2}"/>
            </c:ext>
          </c:extLst>
        </c:ser>
        <c:ser>
          <c:idx val="2"/>
          <c:order val="2"/>
          <c:tx>
            <c:strRef>
              <c:f>データシート!$A$29</c:f>
              <c:strCache>
                <c:ptCount val="1"/>
                <c:pt idx="0">
                  <c:v>国民健康保険特別会計</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#N/A</c:v>
                </c:pt>
                <c:pt idx="1">
                  <c:v>1.06</c:v>
                </c:pt>
                <c:pt idx="2">
                  <c:v>#N/A</c:v>
                </c:pt>
                <c:pt idx="3">
                  <c:v>1.75</c:v>
                </c:pt>
                <c:pt idx="4">
                  <c:v>#N/A</c:v>
                </c:pt>
                <c:pt idx="5">
                  <c:v>0</c:v>
                </c:pt>
                <c:pt idx="6">
                  <c:v>#N/A</c:v>
                </c:pt>
                <c:pt idx="7">
                  <c:v>0</c:v>
                </c:pt>
                <c:pt idx="8">
                  <c:v>#N/A</c:v>
                </c:pt>
                <c:pt idx="9">
                  <c:v>0</c:v>
                </c:pt>
              </c:numCache>
            </c:numRef>
          </c:val>
          <c:extLst>
            <c:ext xmlns:c16="http://schemas.microsoft.com/office/drawing/2014/chart" uri="{C3380CC4-5D6E-409C-BE32-E72D297353CC}">
              <c16:uniqueId val="{00000002-3E80-48AF-B53D-1284D4A7DDC2}"/>
            </c:ext>
          </c:extLst>
        </c:ser>
        <c:ser>
          <c:idx val="3"/>
          <c:order val="3"/>
          <c:tx>
            <c:strRef>
              <c:f>データシート!$A$30</c:f>
              <c:strCache>
                <c:ptCount val="1"/>
                <c:pt idx="0">
                  <c:v>公共施設整備基金特別会計</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3-3E80-48AF-B53D-1284D4A7DDC2}"/>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0.01</c:v>
                </c:pt>
                <c:pt idx="2">
                  <c:v>#N/A</c:v>
                </c:pt>
                <c:pt idx="3">
                  <c:v>0.02</c:v>
                </c:pt>
                <c:pt idx="4">
                  <c:v>#N/A</c:v>
                </c:pt>
                <c:pt idx="5">
                  <c:v>0.03</c:v>
                </c:pt>
                <c:pt idx="6">
                  <c:v>#N/A</c:v>
                </c:pt>
                <c:pt idx="7">
                  <c:v>0.02</c:v>
                </c:pt>
                <c:pt idx="8">
                  <c:v>#N/A</c:v>
                </c:pt>
                <c:pt idx="9">
                  <c:v>0.01</c:v>
                </c:pt>
              </c:numCache>
            </c:numRef>
          </c:val>
          <c:extLst>
            <c:ext xmlns:c16="http://schemas.microsoft.com/office/drawing/2014/chart" uri="{C3380CC4-5D6E-409C-BE32-E72D297353CC}">
              <c16:uniqueId val="{00000004-3E80-48AF-B53D-1284D4A7DDC2}"/>
            </c:ext>
          </c:extLst>
        </c:ser>
        <c:ser>
          <c:idx val="5"/>
          <c:order val="5"/>
          <c:tx>
            <c:strRef>
              <c:f>データシート!$A$32</c:f>
              <c:strCache>
                <c:ptCount val="1"/>
                <c:pt idx="0">
                  <c:v>下水道事業会計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0</c:v>
                </c:pt>
                <c:pt idx="1">
                  <c:v>0</c:v>
                </c:pt>
                <c:pt idx="2">
                  <c:v>0</c:v>
                </c:pt>
                <c:pt idx="3">
                  <c:v>0</c:v>
                </c:pt>
                <c:pt idx="4">
                  <c:v>0</c:v>
                </c:pt>
                <c:pt idx="5">
                  <c:v>0</c:v>
                </c:pt>
                <c:pt idx="6">
                  <c:v>0</c:v>
                </c:pt>
                <c:pt idx="7">
                  <c:v>0</c:v>
                </c:pt>
                <c:pt idx="8">
                  <c:v>#N/A</c:v>
                </c:pt>
                <c:pt idx="9">
                  <c:v>0.22</c:v>
                </c:pt>
              </c:numCache>
            </c:numRef>
          </c:val>
          <c:extLst>
            <c:ext xmlns:c16="http://schemas.microsoft.com/office/drawing/2014/chart" uri="{C3380CC4-5D6E-409C-BE32-E72D297353CC}">
              <c16:uniqueId val="{00000005-3E80-48AF-B53D-1284D4A7DDC2}"/>
            </c:ext>
          </c:extLst>
        </c:ser>
        <c:ser>
          <c:idx val="6"/>
          <c:order val="6"/>
          <c:tx>
            <c:strRef>
              <c:f>データシート!$A$33</c:f>
              <c:strCache>
                <c:ptCount val="1"/>
                <c:pt idx="0">
                  <c:v>病院事業会計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0.53</c:v>
                </c:pt>
                <c:pt idx="2">
                  <c:v>#N/A</c:v>
                </c:pt>
                <c:pt idx="3">
                  <c:v>0.55000000000000004</c:v>
                </c:pt>
                <c:pt idx="4">
                  <c:v>#N/A</c:v>
                </c:pt>
                <c:pt idx="5">
                  <c:v>0.51</c:v>
                </c:pt>
                <c:pt idx="6">
                  <c:v>#N/A</c:v>
                </c:pt>
                <c:pt idx="7">
                  <c:v>0.47</c:v>
                </c:pt>
                <c:pt idx="8">
                  <c:v>#N/A</c:v>
                </c:pt>
                <c:pt idx="9">
                  <c:v>0.39</c:v>
                </c:pt>
              </c:numCache>
            </c:numRef>
          </c:val>
          <c:extLst>
            <c:ext xmlns:c16="http://schemas.microsoft.com/office/drawing/2014/chart" uri="{C3380CC4-5D6E-409C-BE32-E72D297353CC}">
              <c16:uniqueId val="{00000006-3E80-48AF-B53D-1284D4A7DDC2}"/>
            </c:ext>
          </c:extLst>
        </c:ser>
        <c:ser>
          <c:idx val="7"/>
          <c:order val="7"/>
          <c:tx>
            <c:strRef>
              <c:f>データシート!$A$34</c:f>
              <c:strCache>
                <c:ptCount val="1"/>
                <c:pt idx="0">
                  <c:v>介護保険特別会計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0.61</c:v>
                </c:pt>
                <c:pt idx="2">
                  <c:v>#N/A</c:v>
                </c:pt>
                <c:pt idx="3">
                  <c:v>0.74</c:v>
                </c:pt>
                <c:pt idx="4">
                  <c:v>#N/A</c:v>
                </c:pt>
                <c:pt idx="5">
                  <c:v>1.1200000000000001</c:v>
                </c:pt>
                <c:pt idx="6">
                  <c:v>#N/A</c:v>
                </c:pt>
                <c:pt idx="7">
                  <c:v>7.0000000000000007E-2</c:v>
                </c:pt>
                <c:pt idx="8">
                  <c:v>#N/A</c:v>
                </c:pt>
                <c:pt idx="9">
                  <c:v>0.65</c:v>
                </c:pt>
              </c:numCache>
            </c:numRef>
          </c:val>
          <c:extLst>
            <c:ext xmlns:c16="http://schemas.microsoft.com/office/drawing/2014/chart" uri="{C3380CC4-5D6E-409C-BE32-E72D297353CC}">
              <c16:uniqueId val="{00000007-3E80-48AF-B53D-1284D4A7DDC2}"/>
            </c:ext>
          </c:extLst>
        </c:ser>
        <c:ser>
          <c:idx val="8"/>
          <c:order val="8"/>
          <c:tx>
            <c:strRef>
              <c:f>データシート!$A$35</c:f>
              <c:strCache>
                <c:ptCount val="1"/>
                <c:pt idx="0">
                  <c:v>一般会計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3.05</c:v>
                </c:pt>
                <c:pt idx="2">
                  <c:v>#N/A</c:v>
                </c:pt>
                <c:pt idx="3">
                  <c:v>4.01</c:v>
                </c:pt>
                <c:pt idx="4">
                  <c:v>#N/A</c:v>
                </c:pt>
                <c:pt idx="5">
                  <c:v>4.99</c:v>
                </c:pt>
                <c:pt idx="6">
                  <c:v>#N/A</c:v>
                </c:pt>
                <c:pt idx="7">
                  <c:v>6.49</c:v>
                </c:pt>
                <c:pt idx="8">
                  <c:v>#N/A</c:v>
                </c:pt>
                <c:pt idx="9">
                  <c:v>7.64</c:v>
                </c:pt>
              </c:numCache>
            </c:numRef>
          </c:val>
          <c:extLst>
            <c:ext xmlns:c16="http://schemas.microsoft.com/office/drawing/2014/chart" uri="{C3380CC4-5D6E-409C-BE32-E72D297353CC}">
              <c16:uniqueId val="{00000008-3E80-48AF-B53D-1284D4A7DDC2}"/>
            </c:ext>
          </c:extLst>
        </c:ser>
        <c:ser>
          <c:idx val="9"/>
          <c:order val="9"/>
          <c:tx>
            <c:strRef>
              <c:f>データシート!$A$36</c:f>
              <c:strCache>
                <c:ptCount val="1"/>
                <c:pt idx="0">
                  <c:v>水道事業会計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20.87</c:v>
                </c:pt>
                <c:pt idx="2">
                  <c:v>#N/A</c:v>
                </c:pt>
                <c:pt idx="3">
                  <c:v>22.13</c:v>
                </c:pt>
                <c:pt idx="4">
                  <c:v>#N/A</c:v>
                </c:pt>
                <c:pt idx="5">
                  <c:v>21.73</c:v>
                </c:pt>
                <c:pt idx="6">
                  <c:v>#N/A</c:v>
                </c:pt>
                <c:pt idx="7">
                  <c:v>21.83</c:v>
                </c:pt>
                <c:pt idx="8">
                  <c:v>#N/A</c:v>
                </c:pt>
                <c:pt idx="9">
                  <c:v>20.77</c:v>
                </c:pt>
              </c:numCache>
            </c:numRef>
          </c:val>
          <c:extLst>
            <c:ext xmlns:c16="http://schemas.microsoft.com/office/drawing/2014/chart" uri="{C3380CC4-5D6E-409C-BE32-E72D297353CC}">
              <c16:uniqueId val="{00000009-3E80-48AF-B53D-1284D4A7DDC2}"/>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3492</c:v>
                </c:pt>
                <c:pt idx="5">
                  <c:v>3416</c:v>
                </c:pt>
                <c:pt idx="8">
                  <c:v>3442</c:v>
                </c:pt>
                <c:pt idx="11">
                  <c:v>3740</c:v>
                </c:pt>
                <c:pt idx="14">
                  <c:v>3592</c:v>
                </c:pt>
              </c:numCache>
            </c:numRef>
          </c:val>
          <c:extLst>
            <c:ext xmlns:c16="http://schemas.microsoft.com/office/drawing/2014/chart" uri="{C3380CC4-5D6E-409C-BE32-E72D297353CC}">
              <c16:uniqueId val="{00000000-E9E6-43A1-BC5C-0B23CE1D38A5}"/>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1-E9E6-43A1-BC5C-0B23CE1D38A5}"/>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0</c:v>
                </c:pt>
                <c:pt idx="3">
                  <c:v>0</c:v>
                </c:pt>
                <c:pt idx="6">
                  <c:v>0</c:v>
                </c:pt>
                <c:pt idx="9">
                  <c:v>898</c:v>
                </c:pt>
                <c:pt idx="12">
                  <c:v>124</c:v>
                </c:pt>
              </c:numCache>
            </c:numRef>
          </c:val>
          <c:extLst>
            <c:ext xmlns:c16="http://schemas.microsoft.com/office/drawing/2014/chart" uri="{C3380CC4-5D6E-409C-BE32-E72D297353CC}">
              <c16:uniqueId val="{00000002-E9E6-43A1-BC5C-0B23CE1D38A5}"/>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E9E6-43A1-BC5C-0B23CE1D38A5}"/>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799</c:v>
                </c:pt>
                <c:pt idx="3">
                  <c:v>1051</c:v>
                </c:pt>
                <c:pt idx="6">
                  <c:v>1203</c:v>
                </c:pt>
                <c:pt idx="9">
                  <c:v>1058</c:v>
                </c:pt>
                <c:pt idx="12">
                  <c:v>1090</c:v>
                </c:pt>
              </c:numCache>
            </c:numRef>
          </c:val>
          <c:extLst>
            <c:ext xmlns:c16="http://schemas.microsoft.com/office/drawing/2014/chart" uri="{C3380CC4-5D6E-409C-BE32-E72D297353CC}">
              <c16:uniqueId val="{00000004-E9E6-43A1-BC5C-0B23CE1D38A5}"/>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E9E6-43A1-BC5C-0B23CE1D38A5}"/>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E9E6-43A1-BC5C-0B23CE1D38A5}"/>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2808</c:v>
                </c:pt>
                <c:pt idx="3">
                  <c:v>2930</c:v>
                </c:pt>
                <c:pt idx="6">
                  <c:v>3060</c:v>
                </c:pt>
                <c:pt idx="9">
                  <c:v>3178</c:v>
                </c:pt>
                <c:pt idx="12">
                  <c:v>2993</c:v>
                </c:pt>
              </c:numCache>
            </c:numRef>
          </c:val>
          <c:extLst>
            <c:ext xmlns:c16="http://schemas.microsoft.com/office/drawing/2014/chart" uri="{C3380CC4-5D6E-409C-BE32-E72D297353CC}">
              <c16:uniqueId val="{00000007-E9E6-43A1-BC5C-0B23CE1D38A5}"/>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115</c:v>
                </c:pt>
                <c:pt idx="2">
                  <c:v>#N/A</c:v>
                </c:pt>
                <c:pt idx="3">
                  <c:v>#N/A</c:v>
                </c:pt>
                <c:pt idx="4">
                  <c:v>565</c:v>
                </c:pt>
                <c:pt idx="5">
                  <c:v>#N/A</c:v>
                </c:pt>
                <c:pt idx="6">
                  <c:v>#N/A</c:v>
                </c:pt>
                <c:pt idx="7">
                  <c:v>821</c:v>
                </c:pt>
                <c:pt idx="8">
                  <c:v>#N/A</c:v>
                </c:pt>
                <c:pt idx="9">
                  <c:v>#N/A</c:v>
                </c:pt>
                <c:pt idx="10">
                  <c:v>1394</c:v>
                </c:pt>
                <c:pt idx="11">
                  <c:v>#N/A</c:v>
                </c:pt>
                <c:pt idx="12">
                  <c:v>#N/A</c:v>
                </c:pt>
                <c:pt idx="13">
                  <c:v>615</c:v>
                </c:pt>
                <c:pt idx="14">
                  <c:v>#N/A</c:v>
                </c:pt>
              </c:numCache>
            </c:numRef>
          </c:val>
          <c:smooth val="0"/>
          <c:extLst>
            <c:ext xmlns:c16="http://schemas.microsoft.com/office/drawing/2014/chart" uri="{C3380CC4-5D6E-409C-BE32-E72D297353CC}">
              <c16:uniqueId val="{00000008-E9E6-43A1-BC5C-0B23CE1D38A5}"/>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33618</c:v>
                </c:pt>
                <c:pt idx="5">
                  <c:v>33563</c:v>
                </c:pt>
                <c:pt idx="8">
                  <c:v>33514</c:v>
                </c:pt>
                <c:pt idx="11">
                  <c:v>33345</c:v>
                </c:pt>
                <c:pt idx="14">
                  <c:v>32708</c:v>
                </c:pt>
              </c:numCache>
            </c:numRef>
          </c:val>
          <c:extLst>
            <c:ext xmlns:c16="http://schemas.microsoft.com/office/drawing/2014/chart" uri="{C3380CC4-5D6E-409C-BE32-E72D297353CC}">
              <c16:uniqueId val="{00000000-2935-44EF-877C-AF6C0CFA957A}"/>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6127</c:v>
                </c:pt>
                <c:pt idx="5">
                  <c:v>6806</c:v>
                </c:pt>
                <c:pt idx="8">
                  <c:v>7137</c:v>
                </c:pt>
                <c:pt idx="11">
                  <c:v>7450</c:v>
                </c:pt>
                <c:pt idx="14">
                  <c:v>7950</c:v>
                </c:pt>
              </c:numCache>
            </c:numRef>
          </c:val>
          <c:extLst>
            <c:ext xmlns:c16="http://schemas.microsoft.com/office/drawing/2014/chart" uri="{C3380CC4-5D6E-409C-BE32-E72D297353CC}">
              <c16:uniqueId val="{00000001-2935-44EF-877C-AF6C0CFA957A}"/>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13902</c:v>
                </c:pt>
                <c:pt idx="5">
                  <c:v>13445</c:v>
                </c:pt>
                <c:pt idx="8">
                  <c:v>12487</c:v>
                </c:pt>
                <c:pt idx="11">
                  <c:v>12135</c:v>
                </c:pt>
                <c:pt idx="14">
                  <c:v>12875</c:v>
                </c:pt>
              </c:numCache>
            </c:numRef>
          </c:val>
          <c:extLst>
            <c:ext xmlns:c16="http://schemas.microsoft.com/office/drawing/2014/chart" uri="{C3380CC4-5D6E-409C-BE32-E72D297353CC}">
              <c16:uniqueId val="{00000002-2935-44EF-877C-AF6C0CFA957A}"/>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2935-44EF-877C-AF6C0CFA957A}"/>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2935-44EF-877C-AF6C0CFA957A}"/>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10</c:v>
                </c:pt>
                <c:pt idx="9">
                  <c:v>21</c:v>
                </c:pt>
                <c:pt idx="12">
                  <c:v>0</c:v>
                </c:pt>
              </c:numCache>
            </c:numRef>
          </c:val>
          <c:extLst>
            <c:ext xmlns:c16="http://schemas.microsoft.com/office/drawing/2014/chart" uri="{C3380CC4-5D6E-409C-BE32-E72D297353CC}">
              <c16:uniqueId val="{00000005-2935-44EF-877C-AF6C0CFA957A}"/>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7377</c:v>
                </c:pt>
                <c:pt idx="3">
                  <c:v>7232</c:v>
                </c:pt>
                <c:pt idx="6">
                  <c:v>6721</c:v>
                </c:pt>
                <c:pt idx="9">
                  <c:v>6494</c:v>
                </c:pt>
                <c:pt idx="12">
                  <c:v>6505</c:v>
                </c:pt>
              </c:numCache>
            </c:numRef>
          </c:val>
          <c:extLst>
            <c:ext xmlns:c16="http://schemas.microsoft.com/office/drawing/2014/chart" uri="{C3380CC4-5D6E-409C-BE32-E72D297353CC}">
              <c16:uniqueId val="{00000006-2935-44EF-877C-AF6C0CFA957A}"/>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7-2935-44EF-877C-AF6C0CFA957A}"/>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9640</c:v>
                </c:pt>
                <c:pt idx="3">
                  <c:v>8305</c:v>
                </c:pt>
                <c:pt idx="6">
                  <c:v>9632</c:v>
                </c:pt>
                <c:pt idx="9">
                  <c:v>9525</c:v>
                </c:pt>
                <c:pt idx="12">
                  <c:v>7937</c:v>
                </c:pt>
              </c:numCache>
            </c:numRef>
          </c:val>
          <c:extLst>
            <c:ext xmlns:c16="http://schemas.microsoft.com/office/drawing/2014/chart" uri="{C3380CC4-5D6E-409C-BE32-E72D297353CC}">
              <c16:uniqueId val="{00000008-2935-44EF-877C-AF6C0CFA957A}"/>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0</c:v>
                </c:pt>
                <c:pt idx="3">
                  <c:v>2790</c:v>
                </c:pt>
                <c:pt idx="6">
                  <c:v>2790</c:v>
                </c:pt>
                <c:pt idx="9">
                  <c:v>1730</c:v>
                </c:pt>
                <c:pt idx="12">
                  <c:v>1615</c:v>
                </c:pt>
              </c:numCache>
            </c:numRef>
          </c:val>
          <c:extLst>
            <c:ext xmlns:c16="http://schemas.microsoft.com/office/drawing/2014/chart" uri="{C3380CC4-5D6E-409C-BE32-E72D297353CC}">
              <c16:uniqueId val="{00000009-2935-44EF-877C-AF6C0CFA957A}"/>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20102</c:v>
                </c:pt>
                <c:pt idx="3">
                  <c:v>19323</c:v>
                </c:pt>
                <c:pt idx="6">
                  <c:v>18507</c:v>
                </c:pt>
                <c:pt idx="9">
                  <c:v>18005</c:v>
                </c:pt>
                <c:pt idx="12">
                  <c:v>17322</c:v>
                </c:pt>
              </c:numCache>
            </c:numRef>
          </c:val>
          <c:extLst>
            <c:ext xmlns:c16="http://schemas.microsoft.com/office/drawing/2014/chart" uri="{C3380CC4-5D6E-409C-BE32-E72D297353CC}">
              <c16:uniqueId val="{0000000A-2935-44EF-877C-AF6C0CFA957A}"/>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2935-44EF-877C-AF6C0CFA957A}"/>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2407</c:v>
                </c:pt>
                <c:pt idx="1">
                  <c:v>2409</c:v>
                </c:pt>
                <c:pt idx="2">
                  <c:v>2656</c:v>
                </c:pt>
              </c:numCache>
            </c:numRef>
          </c:val>
          <c:extLst>
            <c:ext xmlns:c16="http://schemas.microsoft.com/office/drawing/2014/chart" uri="{C3380CC4-5D6E-409C-BE32-E72D297353CC}">
              <c16:uniqueId val="{00000000-006E-4BE1-A3DE-48050869C5B1}"/>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4250</c:v>
                </c:pt>
                <c:pt idx="1">
                  <c:v>2266</c:v>
                </c:pt>
                <c:pt idx="2">
                  <c:v>2043</c:v>
                </c:pt>
              </c:numCache>
            </c:numRef>
          </c:val>
          <c:extLst>
            <c:ext xmlns:c16="http://schemas.microsoft.com/office/drawing/2014/chart" uri="{C3380CC4-5D6E-409C-BE32-E72D297353CC}">
              <c16:uniqueId val="{00000001-006E-4BE1-A3DE-48050869C5B1}"/>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4765</c:v>
                </c:pt>
                <c:pt idx="1">
                  <c:v>4536</c:v>
                </c:pt>
                <c:pt idx="2">
                  <c:v>5178</c:v>
                </c:pt>
              </c:numCache>
            </c:numRef>
          </c:val>
          <c:extLst>
            <c:ext xmlns:c16="http://schemas.microsoft.com/office/drawing/2014/chart" uri="{C3380CC4-5D6E-409C-BE32-E72D297353CC}">
              <c16:uniqueId val="{00000002-006E-4BE1-A3DE-48050869C5B1}"/>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{C1112DB2-851F-4DDE-9C98-B44CE83CDCA0}</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B7E5-44EE-B711-0590B2659AC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{FF76C3A6-9C22-4C29-A086-0A1B3014303A}</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B7E5-44EE-B711-0590B2659AC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{56FB14CD-E701-444A-A279-23AA48A28246}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B7E5-44EE-B711-0590B2659AC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{532DAE1F-C4EF-41C6-B53E-940A964AC29F}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B7E5-44EE-B711-0590B2659AC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{410D7DB2-7BF2-43B9-9197-4D3D4238A3CE}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B7E5-44EE-B711-0590B2659AC2}"/>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{7A1730FE-845C-4345-8B8A-B0C4E91F6472}</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B7E5-44EE-B711-0590B2659AC2}"/>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{067AEFB0-26F4-483B-9A6E-9A296DC615F9}</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B7E5-44EE-B711-0590B2659AC2}"/>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{37A8DB75-7484-488A-9B61-FD2595037AF6}</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B7E5-44EE-B711-0590B2659AC2}"/>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{A4E01782-AE90-4A1F-A84D-EAC2895B48DE}</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B7E5-44EE-B711-0590B2659AC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55.5</c:v>
                </c:pt>
                <c:pt idx="8">
                  <c:v>58.8</c:v>
                </c:pt>
                <c:pt idx="16">
                  <c:v>60.7</c:v>
                </c:pt>
                <c:pt idx="24">
                  <c:v>61.5</c:v>
                </c:pt>
                <c:pt idx="32">
                  <c:v>63.3</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B7E5-44EE-B711-0590B2659AC2}"/>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{693A61AA-C581-4AA4-A34A-F51A51F8E094}</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B7E5-44EE-B711-0590B2659AC2}"/>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{4CDB71B0-7611-46D3-B50B-DB6B58B506C9}</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B7E5-44EE-B711-0590B2659AC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{E092C301-8018-497F-A1BA-D4CAC6E29886}</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B7E5-44EE-B711-0590B2659AC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{694EBC7D-F43C-48D3-B67F-51C32C657623}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B7E5-44EE-B711-0590B2659AC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{4A877552-C183-47F1-8100-43F71C084A2C}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B7E5-44EE-B711-0590B2659AC2}"/>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{6EAEFCF2-4A88-4CB3-90E0-2ADC776A14BF}</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B7E5-44EE-B711-0590B2659AC2}"/>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{2F53516D-D918-477E-890A-BA04F96586FB}</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B7E5-44EE-B711-0590B2659AC2}"/>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{1174FD4E-CF62-44C0-B515-869D07D78B29}</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B7E5-44EE-B711-0590B2659AC2}"/>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{429F038A-6032-4F2C-97DF-E2BC75E7BBA4}</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B7E5-44EE-B711-0590B2659AC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60.1</c:v>
                </c:pt>
                <c:pt idx="8">
                  <c:v>61.2</c:v>
                </c:pt>
                <c:pt idx="16">
                  <c:v>61.7</c:v>
                </c:pt>
                <c:pt idx="24">
                  <c:v>62.6</c:v>
                </c:pt>
                <c:pt idx="32">
                  <c:v>63.1</c:v>
                </c:pt>
              </c:numCache>
            </c:numRef>
          </c:xVal>
          <c:yVal>
            <c:numRef>
              <c:f>公会計指標分析・財政指標組合せ分析表!$BP$55:$DC$55</c:f>
              <c:numCache>
                <c:formatCode>#,##0.0;"▲ "#,##0.0</c:formatCode>
                <c:ptCount val="40"/>
                <c:pt idx="0">
                  <c:v>15</c:v>
                </c:pt>
                <c:pt idx="8">
                  <c:v>12.2</c:v>
                </c:pt>
                <c:pt idx="16">
                  <c:v>5</c:v>
                </c:pt>
                <c:pt idx="24">
                  <c:v>5.4</c:v>
                </c:pt>
                <c:pt idx="32">
                  <c:v>3.9</c:v>
                </c:pt>
              </c:numCache>
            </c:numRef>
          </c:yVal>
          <c:smooth val="0"/>
          <c:extLst>
            <c:ext xmlns:c16="http://schemas.microsoft.com/office/drawing/2014/chart" uri="{C3380CC4-5D6E-409C-BE32-E72D297353CC}">
              <c16:uniqueId val="{00000013-B7E5-44EE-B711-0590B2659AC2}"/>
            </c:ext>
          </c:extLst>
        </c:ser>
        <c:dLbls>
          <c:showLegendKey val="0"/>
          <c:showVal val="1"/>
          <c:showCatName val="0"/>
          <c:showSerName val="0"/>
          <c:showPercent val="0"/>
          <c:showBubbleSize val="0"/>
        </c:dLbls>
        <c:axId val="46179840"/>
        <c:axId val="46181760"/>
      </c:scatterChart>
      <c:valAx>
        <c:axId val="46179840"/>
        <c:scaling>
          <c:orientation val="maxMin"/>
          <c:max val="64"/>
          <c:min val="59"/>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2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{CF9A81C0-6D8A-4C06-B92E-E181BFB5D00E}</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5B39-4985-AD51-B5C459449702}"/>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{E46E83DD-758A-4C25-86DF-7E8D76504830}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B39-4985-AD51-B5C459449702}"/>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{95B91EE4-EBF7-47A2-8DAE-AEF63279085B}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B39-4985-AD51-B5C459449702}"/>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{224B278A-9913-4F1D-A7A1-4757E339E41E}</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B39-4985-AD51-B5C459449702}"/>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{E230B80F-551A-4B52-96B4-70FBFD5AB560}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B39-4985-AD51-B5C459449702}"/>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{A1DACD53-37FC-4EE4-936C-7F7923007C5D}</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5B39-4985-AD51-B5C459449702}"/>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{1273A7EF-7813-401E-BF64-C3DB1C0B8189}</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5B39-4985-AD51-B5C459449702}"/>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{0F8756E3-9814-426B-A070-8F30ECFF21BF}</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5B39-4985-AD51-B5C459449702}"/>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{79A68F96-AF15-4422-A9CE-8F8F4CC8BF0D}</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5B39-4985-AD51-B5C459449702}"/>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0.2</c:v>
                </c:pt>
                <c:pt idx="8">
                  <c:v>1.3</c:v>
                </c:pt>
                <c:pt idx="16">
                  <c:v>2.5</c:v>
                </c:pt>
                <c:pt idx="24">
                  <c:v>4.5999999999999996</c:v>
                </c:pt>
                <c:pt idx="32">
                  <c:v>4.5999999999999996</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5B39-4985-AD51-B5C459449702}"/>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{2ADA1CF8-41CF-49C2-82CF-225B7F131695}</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5B39-4985-AD51-B5C459449702}"/>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{C3F4449A-39F7-4D27-9406-41E270D7808D}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B39-4985-AD51-B5C459449702}"/>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{7A9FCC25-417A-42CF-B311-FD85BEEC9F68}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B39-4985-AD51-B5C459449702}"/>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{972BB88F-E7E6-43C2-B4DF-524B7D1696C0}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B39-4985-AD51-B5C459449702}"/>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{E41347A1-0FFD-470C-9DBB-38D84368AA0F}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B39-4985-AD51-B5C459449702}"/>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{8DE78BD4-F312-4551-A540-226FCE0657AE}</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5B39-4985-AD51-B5C459449702}"/>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{E7C2A5A3-2AEB-49A6-A152-89C7D3A27542}</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5B39-4985-AD51-B5C459449702}"/>
                </c:ext>
              </c:extLst>
            </c:dLbl>
            <c:dLbl>
              <c:idx val="24"/>
              <c:tx>
                <c:strRef>
                  <c:f>公会計指標分析・財政指標組合せ分析表!$CN$72</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{3059463F-07BE-464D-A69D-F55093A5F9CD}</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5B39-4985-AD51-B5C459449702}"/>
                </c:ext>
              </c:extLst>
            </c:dLbl>
            <c:dLbl>
              <c:idx val="32"/>
              <c:tx>
                <c:strRef>
                  <c:f>公会計指標分析・財政指標組合せ分析表!$CV$72</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{3EEA2F68-9BB8-430E-B365-DDE35B9A2081}</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5B39-4985-AD51-B5C459449702}"/>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5</c:v>
                </c:pt>
                <c:pt idx="8">
                  <c:v>4.8</c:v>
                </c:pt>
                <c:pt idx="16">
                  <c:v>4.5</c:v>
                </c:pt>
                <c:pt idx="24">
                  <c:v>4.2</c:v>
                </c:pt>
                <c:pt idx="32">
                  <c:v>4.2</c:v>
                </c:pt>
              </c:numCache>
            </c:numRef>
          </c:xVal>
          <c:yVal>
            <c:numRef>
              <c:f>公会計指標分析・財政指標組合せ分析表!$BP$77:$DC$77</c:f>
              <c:numCache>
                <c:formatCode>#,##0.0;"▲ "#,##0.0</c:formatCode>
                <c:ptCount val="40"/>
                <c:pt idx="0">
                  <c:v>15</c:v>
                </c:pt>
                <c:pt idx="8">
                  <c:v>12.2</c:v>
                </c:pt>
                <c:pt idx="16">
                  <c:v>5</c:v>
                </c:pt>
                <c:pt idx="24">
                  <c:v>5.4</c:v>
                </c:pt>
                <c:pt idx="32">
                  <c:v>3.9</c:v>
                </c:pt>
              </c:numCache>
            </c:numRef>
          </c:yVal>
          <c:smooth val="0"/>
          <c:extLst>
            <c:ext xmlns:c16="http://schemas.microsoft.com/office/drawing/2014/chart" uri="{C3380CC4-5D6E-409C-BE32-E72D297353CC}">
              <c16:uniqueId val="{00000013-5B39-4985-AD51-B5C459449702}"/>
            </c:ext>
          </c:extLst>
        </c:ser>
        <c:dLbls>
          <c:showLegendKey val="0"/>
          <c:showVal val="1"/>
          <c:showCatName val="0"/>
          <c:showSerName val="0"/>
          <c:showPercent val="0"/>
          <c:showBubbleSize val="0"/>
        </c:dLbls>
        <c:axId val="84219776"/>
        <c:axId val="84234240"/>
      </c:scatterChart>
      <c:valAx>
        <c:axId val="84219776"/>
        <c:scaling>
          <c:orientation val="maxMin"/>
          <c:max val="5.0999999999999996"/>
          <c:min val="4"/>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20"/>
          <c:min val="0"/>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[0.82]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は前年度と比較して、基準財政収入額は個人市民税や地方消費税交付金が増額となったこと等により全体として増加となったものの、基準財政需要額においても幼児教育無償化等の影響により増額となり、単年度の指数は</a:t>
          </a:r>
          <a:r>
            <a:rPr kumimoji="1" lang="en-US" altLang="ja-JP" sz="1300">
              <a:latin typeface="ＭＳ Ｐゴシック" panose="020B0600070205080204" pitchFamily="50" charset="-128"/>
              <a:ea typeface="ＭＳ Ｐゴシック" panose="020B0600070205080204" pitchFamily="50" charset="-128"/>
            </a:rPr>
            <a:t>0.81</a:t>
          </a:r>
          <a:r>
            <a:rPr kumimoji="1" lang="ja-JP" altLang="en-US" sz="1300">
              <a:latin typeface="ＭＳ Ｐゴシック" panose="020B0600070205080204" pitchFamily="50" charset="-128"/>
              <a:ea typeface="ＭＳ Ｐゴシック" panose="020B0600070205080204" pitchFamily="50" charset="-128"/>
            </a:rPr>
            <a:t>と前年度と比較して</a:t>
          </a:r>
          <a:r>
            <a:rPr kumimoji="1" lang="en-US" altLang="ja-JP" sz="1300">
              <a:latin typeface="ＭＳ Ｐゴシック" panose="020B0600070205080204" pitchFamily="50" charset="-128"/>
              <a:ea typeface="ＭＳ Ｐゴシック" panose="020B0600070205080204" pitchFamily="50" charset="-128"/>
            </a:rPr>
            <a:t>0.01</a:t>
          </a:r>
          <a:r>
            <a:rPr kumimoji="1" lang="ja-JP" altLang="en-US" sz="1300">
              <a:latin typeface="ＭＳ Ｐゴシック" panose="020B0600070205080204" pitchFamily="50" charset="-128"/>
              <a:ea typeface="ＭＳ Ｐゴシック" panose="020B0600070205080204" pitchFamily="50" charset="-128"/>
            </a:rPr>
            <a:t>ポイント減少、３ヵ年平均においても</a:t>
          </a:r>
          <a:r>
            <a:rPr kumimoji="1" lang="en-US" altLang="ja-JP" sz="1300">
              <a:latin typeface="ＭＳ Ｐゴシック" panose="020B0600070205080204" pitchFamily="50" charset="-128"/>
              <a:ea typeface="ＭＳ Ｐゴシック" panose="020B0600070205080204" pitchFamily="50" charset="-128"/>
            </a:rPr>
            <a:t>0.82</a:t>
          </a:r>
          <a:r>
            <a:rPr kumimoji="1" lang="ja-JP" altLang="en-US" sz="1300">
              <a:latin typeface="ＭＳ Ｐゴシック" panose="020B0600070205080204" pitchFamily="50" charset="-128"/>
              <a:ea typeface="ＭＳ Ｐゴシック" panose="020B0600070205080204" pitchFamily="50" charset="-128"/>
            </a:rPr>
            <a:t>と前年度と比べて微減となりました。</a:t>
          </a:r>
        </a:p>
        <a:p>
          <a:r>
            <a:rPr kumimoji="1" lang="ja-JP" altLang="en-US" sz="1300">
              <a:latin typeface="ＭＳ Ｐゴシック" panose="020B0600070205080204" pitchFamily="50" charset="-128"/>
              <a:ea typeface="ＭＳ Ｐゴシック" panose="020B0600070205080204" pitchFamily="50" charset="-128"/>
            </a:rPr>
            <a:t>今後も市税収入のみならず、収入の確保に努め、財政基盤の強化に努める。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46</xdr:row>
      <xdr:rowOff>162577</xdr:rowOff>
    </xdr:from>
    <xdr:ext cx="762000" cy="259045"/>
    <xdr:sp macro="" textlink="">
      <xdr:nvSpPr>
        <xdr:cNvPr id="50" name="テキスト ボックス 49">
          <a:extLst>
            <a:ext uri="{FF2B5EF4-FFF2-40B4-BE49-F238E27FC236}">
              <a16:creationId xmlns:a16="http://schemas.microsoft.com/office/drawing/2014/main" id="{00000000-0008-0000-0300-000032000000}"/>
            </a:ext>
          </a:extLst>
        </xdr:cNvPr>
        <xdr:cNvSpPr txBox="1"/>
      </xdr:nvSpPr>
      <xdr:spPr>
        <a:xfrm>
          <a:off x="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45</xdr:row>
      <xdr:rowOff>74083</xdr:rowOff>
    </xdr:from>
    <xdr:to>
      <xdr:col>27</xdr:col>
      <xdr:colOff>184150</xdr:colOff>
      <xdr:row>45</xdr:row>
      <xdr:rowOff>74083</xdr:rowOff>
    </xdr:to>
    <xdr:cxnSp macro="">
      <xdr:nvCxnSpPr>
        <xdr:cNvPr id="51" name="直線コネクタ 50">
          <a:extLst>
            <a:ext uri="{FF2B5EF4-FFF2-40B4-BE49-F238E27FC236}">
              <a16:creationId xmlns:a16="http://schemas.microsoft.com/office/drawing/2014/main" id="{00000000-0008-0000-0300-000033000000}"/>
            </a:ext>
          </a:extLst>
        </xdr:cNvPr>
        <xdr:cNvCxnSpPr/>
      </xdr:nvCxnSpPr>
      <xdr:spPr>
        <a:xfrm>
          <a:off x="762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44</xdr:row>
      <xdr:rowOff>103310</xdr:rowOff>
    </xdr:from>
    <xdr:ext cx="762000" cy="259045"/>
    <xdr:sp macro="" textlink="">
      <xdr:nvSpPr>
        <xdr:cNvPr id="52" name="テキスト ボックス 51">
          <a:extLst>
            <a:ext uri="{FF2B5EF4-FFF2-40B4-BE49-F238E27FC236}">
              <a16:creationId xmlns:a16="http://schemas.microsoft.com/office/drawing/2014/main" id="{00000000-0008-0000-0300-000034000000}"/>
            </a:ext>
          </a:extLst>
        </xdr:cNvPr>
        <xdr:cNvSpPr txBox="1"/>
      </xdr:nvSpPr>
      <xdr:spPr>
        <a:xfrm>
          <a:off x="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43</xdr:row>
      <xdr:rowOff>14817</xdr:rowOff>
    </xdr:from>
    <xdr:to>
      <xdr:col>27</xdr:col>
      <xdr:colOff>184150</xdr:colOff>
      <xdr:row>43</xdr:row>
      <xdr:rowOff>14817</xdr:rowOff>
    </xdr:to>
    <xdr:cxnSp macro="">
      <xdr:nvCxnSpPr>
        <xdr:cNvPr id="53" name="直線コネクタ 52">
          <a:extLst>
            <a:ext uri="{FF2B5EF4-FFF2-40B4-BE49-F238E27FC236}">
              <a16:creationId xmlns:a16="http://schemas.microsoft.com/office/drawing/2014/main" id="{00000000-0008-0000-0300-000035000000}"/>
            </a:ext>
          </a:extLst>
        </xdr:cNvPr>
        <xdr:cNvCxnSpPr/>
      </xdr:nvCxnSpPr>
      <xdr:spPr>
        <a:xfrm>
          <a:off x="762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42</xdr:row>
      <xdr:rowOff>44044</xdr:rowOff>
    </xdr:from>
    <xdr:ext cx="762000" cy="259045"/>
    <xdr:sp macro="" textlink="">
      <xdr:nvSpPr>
        <xdr:cNvPr id="54" name="テキスト ボックス 53">
          <a:extLst>
            <a:ext uri="{FF2B5EF4-FFF2-40B4-BE49-F238E27FC236}">
              <a16:creationId xmlns:a16="http://schemas.microsoft.com/office/drawing/2014/main" id="{00000000-0008-0000-0300-000036000000}"/>
            </a:ext>
          </a:extLst>
        </xdr:cNvPr>
        <xdr:cNvSpPr txBox="1"/>
      </xdr:nvSpPr>
      <xdr:spPr>
        <a:xfrm>
          <a:off x="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5" name="直線コネクタ 54">
          <a:extLst>
            <a:ext uri="{FF2B5EF4-FFF2-40B4-BE49-F238E27FC236}">
              <a16:creationId xmlns:a16="http://schemas.microsoft.com/office/drawing/2014/main" id="{00000000-0008-0000-0300-000037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6" name="テキスト ボックス 55">
          <a:extLst>
            <a:ext uri="{FF2B5EF4-FFF2-40B4-BE49-F238E27FC236}">
              <a16:creationId xmlns:a16="http://schemas.microsoft.com/office/drawing/2014/main" id="{00000000-0008-0000-0300-000038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38</xdr:row>
      <xdr:rowOff>67733</xdr:rowOff>
    </xdr:from>
    <xdr:to>
      <xdr:col>27</xdr:col>
      <xdr:colOff>184150</xdr:colOff>
      <xdr:row>38</xdr:row>
      <xdr:rowOff>67733</xdr:rowOff>
    </xdr:to>
    <xdr:cxnSp macro="">
      <xdr:nvCxnSpPr>
        <xdr:cNvPr id="57" name="直線コネクタ 56">
          <a:extLst>
            <a:ext uri="{FF2B5EF4-FFF2-40B4-BE49-F238E27FC236}">
              <a16:creationId xmlns:a16="http://schemas.microsoft.com/office/drawing/2014/main" id="{00000000-0008-0000-0300-000039000000}"/>
            </a:ext>
          </a:extLst>
        </xdr:cNvPr>
        <xdr:cNvCxnSpPr/>
      </xdr:nvCxnSpPr>
      <xdr:spPr>
        <a:xfrm>
          <a:off x="762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37</xdr:row>
      <xdr:rowOff>96960</xdr:rowOff>
    </xdr:from>
    <xdr:ext cx="762000" cy="259045"/>
    <xdr:sp macro="" textlink="">
      <xdr:nvSpPr>
        <xdr:cNvPr id="58" name="テキスト ボックス 57">
          <a:extLst>
            <a:ext uri="{FF2B5EF4-FFF2-40B4-BE49-F238E27FC236}">
              <a16:creationId xmlns:a16="http://schemas.microsoft.com/office/drawing/2014/main" id="{00000000-0008-0000-0300-00003A000000}"/>
            </a:ext>
          </a:extLst>
        </xdr:cNvPr>
        <xdr:cNvSpPr txBox="1"/>
      </xdr:nvSpPr>
      <xdr:spPr>
        <a:xfrm>
          <a:off x="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36</xdr:row>
      <xdr:rowOff>8467</xdr:rowOff>
    </xdr:from>
    <xdr:to>
      <xdr:col>27</xdr:col>
      <xdr:colOff>184150</xdr:colOff>
      <xdr:row>36</xdr:row>
      <xdr:rowOff>8467</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a:off x="762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35</xdr:row>
      <xdr:rowOff>37694</xdr:rowOff>
    </xdr:from>
    <xdr:ext cx="762000" cy="259045"/>
    <xdr:sp macro="" textlink="">
      <xdr:nvSpPr>
        <xdr:cNvPr id="60" name="テキスト ボックス 59">
          <a:extLst>
            <a:ext uri="{FF2B5EF4-FFF2-40B4-BE49-F238E27FC236}">
              <a16:creationId xmlns:a16="http://schemas.microsoft.com/office/drawing/2014/main" id="{00000000-0008-0000-0300-00003C000000}"/>
            </a:ext>
          </a:extLst>
        </xdr:cNvPr>
        <xdr:cNvSpPr txBox="1"/>
      </xdr:nvSpPr>
      <xdr:spPr>
        <a:xfrm>
          <a:off x="0" y="603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62" name="テキスト ボックス 61">
          <a:extLst>
            <a:ext uri="{FF2B5EF4-FFF2-40B4-BE49-F238E27FC236}">
              <a16:creationId xmlns:a16="http://schemas.microsoft.com/office/drawing/2014/main" id="{00000000-0008-0000-0300-00003E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63" name="財政力グラフ枠">
          <a:extLst>
            <a:ext uri="{FF2B5EF4-FFF2-40B4-BE49-F238E27FC236}">
              <a16:creationId xmlns:a16="http://schemas.microsoft.com/office/drawing/2014/main" id="{00000000-0008-0000-0300-00003F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35</xdr:row>
      <xdr:rowOff>79375</xdr:rowOff>
    </xdr:from>
    <xdr:to>
      <xdr:col>23</xdr:col>
      <xdr:colOff>133350</xdr:colOff>
      <xdr:row>44</xdr:row>
      <xdr:rowOff>124883</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flipV="1">
          <a:off x="4953000" y="6080125"/>
          <a:ext cx="0" cy="158855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44</xdr:row>
      <xdr:rowOff>96960</xdr:rowOff>
    </xdr:from>
    <xdr:ext cx="762000" cy="259045"/>
    <xdr:sp macro="" textlink="">
      <xdr:nvSpPr>
        <xdr:cNvPr id="65" name="財政力最小値テキスト">
          <a:extLst>
            <a:ext uri="{FF2B5EF4-FFF2-40B4-BE49-F238E27FC236}">
              <a16:creationId xmlns:a16="http://schemas.microsoft.com/office/drawing/2014/main" id="{00000000-0008-0000-0300-000041000000}"/>
            </a:ext>
          </a:extLst>
        </xdr:cNvPr>
        <xdr:cNvSpPr txBox="1"/>
      </xdr:nvSpPr>
      <xdr:spPr>
        <a:xfrm>
          <a:off x="5041900" y="76407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44</xdr:row>
      <xdr:rowOff>124883</xdr:rowOff>
    </xdr:from>
    <xdr:to>
      <xdr:col>24</xdr:col>
      <xdr:colOff>12700</xdr:colOff>
      <xdr:row>44</xdr:row>
      <xdr:rowOff>124883</xdr:rowOff>
    </xdr:to>
    <xdr:cxnSp macro="">
      <xdr:nvCxnSpPr>
        <xdr:cNvPr id="66" name="直線コネクタ 65">
          <a:extLst>
            <a:ext uri="{FF2B5EF4-FFF2-40B4-BE49-F238E27FC236}">
              <a16:creationId xmlns:a16="http://schemas.microsoft.com/office/drawing/2014/main" id="{00000000-0008-0000-0300-000042000000}"/>
            </a:ext>
          </a:extLst>
        </xdr:cNvPr>
        <xdr:cNvCxnSpPr/>
      </xdr:nvCxnSpPr>
      <xdr:spPr>
        <a:xfrm>
          <a:off x="4864100" y="76686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33</xdr:row>
      <xdr:rowOff>165752</xdr:rowOff>
    </xdr:from>
    <xdr:ext cx="762000" cy="259045"/>
    <xdr:sp macro="" textlink="">
      <xdr:nvSpPr>
        <xdr:cNvPr id="67" name="財政力最大値テキスト">
          <a:extLst>
            <a:ext uri="{FF2B5EF4-FFF2-40B4-BE49-F238E27FC236}">
              <a16:creationId xmlns:a16="http://schemas.microsoft.com/office/drawing/2014/main" id="{00000000-0008-0000-0300-000043000000}"/>
            </a:ext>
          </a:extLst>
        </xdr:cNvPr>
        <xdr:cNvSpPr txBox="1"/>
      </xdr:nvSpPr>
      <xdr:spPr>
        <a:xfrm>
          <a:off x="5041900" y="58236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35</xdr:row>
      <xdr:rowOff>79375</xdr:rowOff>
    </xdr:from>
    <xdr:to>
      <xdr:col>24</xdr:col>
      <xdr:colOff>12700</xdr:colOff>
      <xdr:row>35</xdr:row>
      <xdr:rowOff>79375</xdr:rowOff>
    </xdr:to>
    <xdr:cxnSp macro="">
      <xdr:nvCxnSpPr>
        <xdr:cNvPr id="68" name="直線コネクタ 67">
          <a:extLst>
            <a:ext uri="{FF2B5EF4-FFF2-40B4-BE49-F238E27FC236}">
              <a16:creationId xmlns:a16="http://schemas.microsoft.com/office/drawing/2014/main" id="{00000000-0008-0000-0300-000044000000}"/>
            </a:ext>
          </a:extLst>
        </xdr:cNvPr>
        <xdr:cNvCxnSpPr/>
      </xdr:nvCxnSpPr>
      <xdr:spPr>
        <a:xfrm>
          <a:off x="4864100" y="60801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40</xdr:row>
      <xdr:rowOff>66675</xdr:rowOff>
    </xdr:from>
    <xdr:to>
      <xdr:col>23</xdr:col>
      <xdr:colOff>133350</xdr:colOff>
      <xdr:row>40</xdr:row>
      <xdr:rowOff>86783</xdr:rowOff>
    </xdr:to>
    <xdr:cxnSp macro="">
      <xdr:nvCxnSpPr>
        <xdr:cNvPr id="69" name="直線コネクタ 68">
          <a:extLst>
            <a:ext uri="{FF2B5EF4-FFF2-40B4-BE49-F238E27FC236}">
              <a16:creationId xmlns:a16="http://schemas.microsoft.com/office/drawing/2014/main" id="{00000000-0008-0000-0300-000045000000}"/>
            </a:ext>
          </a:extLst>
        </xdr:cNvPr>
        <xdr:cNvCxnSpPr/>
      </xdr:nvCxnSpPr>
      <xdr:spPr>
        <a:xfrm>
          <a:off x="4114800" y="6924675"/>
          <a:ext cx="8382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40</xdr:row>
      <xdr:rowOff>68385</xdr:rowOff>
    </xdr:from>
    <xdr:ext cx="762000" cy="259045"/>
    <xdr:sp macro="" textlink="">
      <xdr:nvSpPr>
        <xdr:cNvPr id="70" name="財政力平均値テキスト">
          <a:extLst>
            <a:ext uri="{FF2B5EF4-FFF2-40B4-BE49-F238E27FC236}">
              <a16:creationId xmlns:a16="http://schemas.microsoft.com/office/drawing/2014/main" id="{00000000-0008-0000-0300-000046000000}"/>
            </a:ext>
          </a:extLst>
        </xdr:cNvPr>
        <xdr:cNvSpPr txBox="1"/>
      </xdr:nvSpPr>
      <xdr:spPr>
        <a:xfrm>
          <a:off x="5041900" y="69263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96308</xdr:rowOff>
    </xdr:from>
    <xdr:to>
      <xdr:col>23</xdr:col>
      <xdr:colOff>184150</xdr:colOff>
      <xdr:row>41</xdr:row>
      <xdr:rowOff>26458</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4902200" y="6954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40</xdr:row>
      <xdr:rowOff>66675</xdr:rowOff>
    </xdr:from>
    <xdr:to>
      <xdr:col>19</xdr:col>
      <xdr:colOff>133350</xdr:colOff>
      <xdr:row>40</xdr:row>
      <xdr:rowOff>66675</xdr:rowOff>
    </xdr:to>
    <xdr:cxnSp macro="">
      <xdr:nvCxnSpPr>
        <xdr:cNvPr id="72" name="直線コネクタ 71">
          <a:extLst>
            <a:ext uri="{FF2B5EF4-FFF2-40B4-BE49-F238E27FC236}">
              <a16:creationId xmlns:a16="http://schemas.microsoft.com/office/drawing/2014/main" id="{00000000-0008-0000-0300-000048000000}"/>
            </a:ext>
          </a:extLst>
        </xdr:cNvPr>
        <xdr:cNvCxnSpPr/>
      </xdr:nvCxnSpPr>
      <xdr:spPr>
        <a:xfrm>
          <a:off x="3225800" y="692467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40</xdr:row>
      <xdr:rowOff>96308</xdr:rowOff>
    </xdr:from>
    <xdr:to>
      <xdr:col>19</xdr:col>
      <xdr:colOff>184150</xdr:colOff>
      <xdr:row>41</xdr:row>
      <xdr:rowOff>26458</xdr:rowOff>
    </xdr:to>
    <xdr:sp macro="" textlink="">
      <xdr:nvSpPr>
        <xdr:cNvPr id="73" name="フローチャート: 判断 72">
          <a:extLst>
            <a:ext uri="{FF2B5EF4-FFF2-40B4-BE49-F238E27FC236}">
              <a16:creationId xmlns:a16="http://schemas.microsoft.com/office/drawing/2014/main" id="{00000000-0008-0000-0300-000049000000}"/>
            </a:ext>
          </a:extLst>
        </xdr:cNvPr>
        <xdr:cNvSpPr/>
      </xdr:nvSpPr>
      <xdr:spPr>
        <a:xfrm>
          <a:off x="4064000" y="6954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11235</xdr:rowOff>
    </xdr:from>
    <xdr:ext cx="736600" cy="259045"/>
    <xdr:sp macro="" textlink="">
      <xdr:nvSpPr>
        <xdr:cNvPr id="74" name="テキスト ボックス 73">
          <a:extLst>
            <a:ext uri="{FF2B5EF4-FFF2-40B4-BE49-F238E27FC236}">
              <a16:creationId xmlns:a16="http://schemas.microsoft.com/office/drawing/2014/main" id="{00000000-0008-0000-0300-00004A000000}"/>
            </a:ext>
          </a:extLst>
        </xdr:cNvPr>
        <xdr:cNvSpPr txBox="1"/>
      </xdr:nvSpPr>
      <xdr:spPr>
        <a:xfrm>
          <a:off x="3733800" y="70406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40</xdr:row>
      <xdr:rowOff>66675</xdr:rowOff>
    </xdr:from>
    <xdr:to>
      <xdr:col>15</xdr:col>
      <xdr:colOff>82550</xdr:colOff>
      <xdr:row>40</xdr:row>
      <xdr:rowOff>86783</xdr:rowOff>
    </xdr:to>
    <xdr:cxnSp macro="">
      <xdr:nvCxnSpPr>
        <xdr:cNvPr id="75" name="直線コネクタ 74">
          <a:extLst>
            <a:ext uri="{FF2B5EF4-FFF2-40B4-BE49-F238E27FC236}">
              <a16:creationId xmlns:a16="http://schemas.microsoft.com/office/drawing/2014/main" id="{00000000-0008-0000-0300-00004B000000}"/>
            </a:ext>
          </a:extLst>
        </xdr:cNvPr>
        <xdr:cNvCxnSpPr/>
      </xdr:nvCxnSpPr>
      <xdr:spPr>
        <a:xfrm flipV="1">
          <a:off x="2336800" y="6924675"/>
          <a:ext cx="889000" cy="201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40</xdr:row>
      <xdr:rowOff>96308</xdr:rowOff>
    </xdr:from>
    <xdr:to>
      <xdr:col>15</xdr:col>
      <xdr:colOff>133350</xdr:colOff>
      <xdr:row>41</xdr:row>
      <xdr:rowOff>26458</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3175000" y="6954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11235</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2844800" y="70406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40</xdr:row>
      <xdr:rowOff>86783</xdr:rowOff>
    </xdr:from>
    <xdr:to>
      <xdr:col>11</xdr:col>
      <xdr:colOff>31750</xdr:colOff>
      <xdr:row>40</xdr:row>
      <xdr:rowOff>86783</xdr:rowOff>
    </xdr:to>
    <xdr:cxnSp macro="">
      <xdr:nvCxnSpPr>
        <xdr:cNvPr id="78" name="直線コネクタ 77">
          <a:extLst>
            <a:ext uri="{FF2B5EF4-FFF2-40B4-BE49-F238E27FC236}">
              <a16:creationId xmlns:a16="http://schemas.microsoft.com/office/drawing/2014/main" id="{00000000-0008-0000-0300-00004E000000}"/>
            </a:ext>
          </a:extLst>
        </xdr:cNvPr>
        <xdr:cNvCxnSpPr/>
      </xdr:nvCxnSpPr>
      <xdr:spPr>
        <a:xfrm>
          <a:off x="1447800" y="694478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40</xdr:row>
      <xdr:rowOff>116417</xdr:rowOff>
    </xdr:from>
    <xdr:to>
      <xdr:col>11</xdr:col>
      <xdr:colOff>82550</xdr:colOff>
      <xdr:row>41</xdr:row>
      <xdr:rowOff>46567</xdr:rowOff>
    </xdr:to>
    <xdr:sp macro="" textlink="">
      <xdr:nvSpPr>
        <xdr:cNvPr id="79" name="フローチャート: 判断 78">
          <a:extLst>
            <a:ext uri="{FF2B5EF4-FFF2-40B4-BE49-F238E27FC236}">
              <a16:creationId xmlns:a16="http://schemas.microsoft.com/office/drawing/2014/main" id="{00000000-0008-0000-0300-00004F000000}"/>
            </a:ext>
          </a:extLst>
        </xdr:cNvPr>
        <xdr:cNvSpPr/>
      </xdr:nvSpPr>
      <xdr:spPr>
        <a:xfrm>
          <a:off x="2286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31344</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1955800" y="706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116417</xdr:rowOff>
    </xdr:from>
    <xdr:to>
      <xdr:col>7</xdr:col>
      <xdr:colOff>31750</xdr:colOff>
      <xdr:row>41</xdr:row>
      <xdr:rowOff>46567</xdr:rowOff>
    </xdr:to>
    <xdr:sp macro="" textlink="">
      <xdr:nvSpPr>
        <xdr:cNvPr id="81" name="フローチャート: 判断 80">
          <a:extLst>
            <a:ext uri="{FF2B5EF4-FFF2-40B4-BE49-F238E27FC236}">
              <a16:creationId xmlns:a16="http://schemas.microsoft.com/office/drawing/2014/main" id="{00000000-0008-0000-0300-000051000000}"/>
            </a:ext>
          </a:extLst>
        </xdr:cNvPr>
        <xdr:cNvSpPr/>
      </xdr:nvSpPr>
      <xdr:spPr>
        <a:xfrm>
          <a:off x="1397000" y="69744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31344</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066800" y="70607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83" name="テキスト ボックス 82">
          <a:extLst>
            <a:ext uri="{FF2B5EF4-FFF2-40B4-BE49-F238E27FC236}">
              <a16:creationId xmlns:a16="http://schemas.microsoft.com/office/drawing/2014/main" id="{00000000-0008-0000-0300-000053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84" name="テキスト ボックス 83">
          <a:extLst>
            <a:ext uri="{FF2B5EF4-FFF2-40B4-BE49-F238E27FC236}">
              <a16:creationId xmlns:a16="http://schemas.microsoft.com/office/drawing/2014/main" id="{00000000-0008-0000-0300-000054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5" name="テキスト ボックス 84">
          <a:extLst>
            <a:ext uri="{FF2B5EF4-FFF2-40B4-BE49-F238E27FC236}">
              <a16:creationId xmlns:a16="http://schemas.microsoft.com/office/drawing/2014/main" id="{00000000-0008-0000-0300-000055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7" name="テキスト ボックス 86">
          <a:extLst>
            <a:ext uri="{FF2B5EF4-FFF2-40B4-BE49-F238E27FC236}">
              <a16:creationId xmlns:a16="http://schemas.microsoft.com/office/drawing/2014/main" id="{00000000-0008-0000-0300-000057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40</xdr:row>
      <xdr:rowOff>35983</xdr:rowOff>
    </xdr:from>
    <xdr:to>
      <xdr:col>23</xdr:col>
      <xdr:colOff>184150</xdr:colOff>
      <xdr:row>40</xdr:row>
      <xdr:rowOff>137583</xdr:rowOff>
    </xdr:to>
    <xdr:sp macro="" textlink="">
      <xdr:nvSpPr>
        <xdr:cNvPr id="88" name="楕円 87">
          <a:extLst>
            <a:ext uri="{FF2B5EF4-FFF2-40B4-BE49-F238E27FC236}">
              <a16:creationId xmlns:a16="http://schemas.microsoft.com/office/drawing/2014/main" id="{00000000-0008-0000-0300-000058000000}"/>
            </a:ext>
          </a:extLst>
        </xdr:cNvPr>
        <xdr:cNvSpPr/>
      </xdr:nvSpPr>
      <xdr:spPr>
        <a:xfrm>
          <a:off x="49022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39</xdr:row>
      <xdr:rowOff>52510</xdr:rowOff>
    </xdr:from>
    <xdr:ext cx="762000" cy="259045"/>
    <xdr:sp macro="" textlink="">
      <xdr:nvSpPr>
        <xdr:cNvPr id="89" name="財政力該当値テキスト">
          <a:extLst>
            <a:ext uri="{FF2B5EF4-FFF2-40B4-BE49-F238E27FC236}">
              <a16:creationId xmlns:a16="http://schemas.microsoft.com/office/drawing/2014/main" id="{00000000-0008-0000-0300-000059000000}"/>
            </a:ext>
          </a:extLst>
        </xdr:cNvPr>
        <xdr:cNvSpPr txBox="1"/>
      </xdr:nvSpPr>
      <xdr:spPr>
        <a:xfrm>
          <a:off x="5041900" y="6739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40</xdr:row>
      <xdr:rowOff>15875</xdr:rowOff>
    </xdr:from>
    <xdr:to>
      <xdr:col>19</xdr:col>
      <xdr:colOff>184150</xdr:colOff>
      <xdr:row>40</xdr:row>
      <xdr:rowOff>117475</xdr:rowOff>
    </xdr:to>
    <xdr:sp macro="" textlink="">
      <xdr:nvSpPr>
        <xdr:cNvPr id="90" name="楕円 89">
          <a:extLst>
            <a:ext uri="{FF2B5EF4-FFF2-40B4-BE49-F238E27FC236}">
              <a16:creationId xmlns:a16="http://schemas.microsoft.com/office/drawing/2014/main" id="{00000000-0008-0000-0300-00005A000000}"/>
            </a:ext>
          </a:extLst>
        </xdr:cNvPr>
        <xdr:cNvSpPr/>
      </xdr:nvSpPr>
      <xdr:spPr>
        <a:xfrm>
          <a:off x="4064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38</xdr:row>
      <xdr:rowOff>127652</xdr:rowOff>
    </xdr:from>
    <xdr:ext cx="736600" cy="259045"/>
    <xdr:sp macro="" textlink="">
      <xdr:nvSpPr>
        <xdr:cNvPr id="91" name="テキスト ボックス 90">
          <a:extLst>
            <a:ext uri="{FF2B5EF4-FFF2-40B4-BE49-F238E27FC236}">
              <a16:creationId xmlns:a16="http://schemas.microsoft.com/office/drawing/2014/main" id="{00000000-0008-0000-0300-00005B000000}"/>
            </a:ext>
          </a:extLst>
        </xdr:cNvPr>
        <xdr:cNvSpPr txBox="1"/>
      </xdr:nvSpPr>
      <xdr:spPr>
        <a:xfrm>
          <a:off x="3733800" y="66427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40</xdr:row>
      <xdr:rowOff>15875</xdr:rowOff>
    </xdr:from>
    <xdr:to>
      <xdr:col>15</xdr:col>
      <xdr:colOff>133350</xdr:colOff>
      <xdr:row>40</xdr:row>
      <xdr:rowOff>117475</xdr:rowOff>
    </xdr:to>
    <xdr:sp macro="" textlink="">
      <xdr:nvSpPr>
        <xdr:cNvPr id="92" name="楕円 91">
          <a:extLst>
            <a:ext uri="{FF2B5EF4-FFF2-40B4-BE49-F238E27FC236}">
              <a16:creationId xmlns:a16="http://schemas.microsoft.com/office/drawing/2014/main" id="{00000000-0008-0000-0300-00005C000000}"/>
            </a:ext>
          </a:extLst>
        </xdr:cNvPr>
        <xdr:cNvSpPr/>
      </xdr:nvSpPr>
      <xdr:spPr>
        <a:xfrm>
          <a:off x="3175000" y="6873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38</xdr:row>
      <xdr:rowOff>127652</xdr:rowOff>
    </xdr:from>
    <xdr:ext cx="762000" cy="259045"/>
    <xdr:sp macro="" textlink="">
      <xdr:nvSpPr>
        <xdr:cNvPr id="93" name="テキスト ボックス 92">
          <a:extLst>
            <a:ext uri="{FF2B5EF4-FFF2-40B4-BE49-F238E27FC236}">
              <a16:creationId xmlns:a16="http://schemas.microsoft.com/office/drawing/2014/main" id="{00000000-0008-0000-0300-00005D000000}"/>
            </a:ext>
          </a:extLst>
        </xdr:cNvPr>
        <xdr:cNvSpPr txBox="1"/>
      </xdr:nvSpPr>
      <xdr:spPr>
        <a:xfrm>
          <a:off x="2844800" y="66427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40</xdr:row>
      <xdr:rowOff>35983</xdr:rowOff>
    </xdr:from>
    <xdr:to>
      <xdr:col>11</xdr:col>
      <xdr:colOff>82550</xdr:colOff>
      <xdr:row>40</xdr:row>
      <xdr:rowOff>137583</xdr:rowOff>
    </xdr:to>
    <xdr:sp macro="" textlink="">
      <xdr:nvSpPr>
        <xdr:cNvPr id="94" name="楕円 93">
          <a:extLst>
            <a:ext uri="{FF2B5EF4-FFF2-40B4-BE49-F238E27FC236}">
              <a16:creationId xmlns:a16="http://schemas.microsoft.com/office/drawing/2014/main" id="{00000000-0008-0000-0300-00005E000000}"/>
            </a:ext>
          </a:extLst>
        </xdr:cNvPr>
        <xdr:cNvSpPr/>
      </xdr:nvSpPr>
      <xdr:spPr>
        <a:xfrm>
          <a:off x="2286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38</xdr:row>
      <xdr:rowOff>147760</xdr:rowOff>
    </xdr:from>
    <xdr:ext cx="762000" cy="259045"/>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1955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40</xdr:row>
      <xdr:rowOff>35983</xdr:rowOff>
    </xdr:from>
    <xdr:to>
      <xdr:col>7</xdr:col>
      <xdr:colOff>31750</xdr:colOff>
      <xdr:row>40</xdr:row>
      <xdr:rowOff>137583</xdr:rowOff>
    </xdr:to>
    <xdr:sp macro="" textlink="">
      <xdr:nvSpPr>
        <xdr:cNvPr id="96" name="楕円 95">
          <a:extLst>
            <a:ext uri="{FF2B5EF4-FFF2-40B4-BE49-F238E27FC236}">
              <a16:creationId xmlns:a16="http://schemas.microsoft.com/office/drawing/2014/main" id="{00000000-0008-0000-0300-000060000000}"/>
            </a:ext>
          </a:extLst>
        </xdr:cNvPr>
        <xdr:cNvSpPr/>
      </xdr:nvSpPr>
      <xdr:spPr>
        <a:xfrm>
          <a:off x="1397000" y="68939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38</xdr:row>
      <xdr:rowOff>147760</xdr:rowOff>
    </xdr:from>
    <xdr:ext cx="762000" cy="259045"/>
    <xdr:sp macro="" textlink="">
      <xdr:nvSpPr>
        <xdr:cNvPr id="97" name="テキスト ボックス 96">
          <a:extLst>
            <a:ext uri="{FF2B5EF4-FFF2-40B4-BE49-F238E27FC236}">
              <a16:creationId xmlns:a16="http://schemas.microsoft.com/office/drawing/2014/main" id="{00000000-0008-0000-0300-000061000000}"/>
            </a:ext>
          </a:extLst>
        </xdr:cNvPr>
        <xdr:cNvSpPr txBox="1"/>
      </xdr:nvSpPr>
      <xdr:spPr>
        <a:xfrm>
          <a:off x="1066800" y="66628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9" name="テキスト ボックス 98">
          <a:extLst>
            <a:ext uri="{FF2B5EF4-FFF2-40B4-BE49-F238E27FC236}">
              <a16:creationId xmlns:a16="http://schemas.microsoft.com/office/drawing/2014/main" id="{00000000-0008-0000-0300-000063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100" name="テキスト ボックス 99">
          <a:extLst>
            <a:ext uri="{FF2B5EF4-FFF2-40B4-BE49-F238E27FC236}">
              <a16:creationId xmlns:a16="http://schemas.microsoft.com/office/drawing/2014/main" id="{00000000-0008-0000-0300-000064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5" name="正方形/長方形 104">
          <a:extLst>
            <a:ext uri="{FF2B5EF4-FFF2-40B4-BE49-F238E27FC236}">
              <a16:creationId xmlns:a16="http://schemas.microsoft.com/office/drawing/2014/main" id="{00000000-0008-0000-0300-000069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6" name="正方形/長方形 105">
          <a:extLst>
            <a:ext uri="{FF2B5EF4-FFF2-40B4-BE49-F238E27FC236}">
              <a16:creationId xmlns:a16="http://schemas.microsoft.com/office/drawing/2014/main" id="{00000000-0008-0000-0300-00006A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7" name="正方形/長方形 106">
          <a:extLst>
            <a:ext uri="{FF2B5EF4-FFF2-40B4-BE49-F238E27FC236}">
              <a16:creationId xmlns:a16="http://schemas.microsoft.com/office/drawing/2014/main" id="{00000000-0008-0000-0300-00006B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8" name="正方形/長方形 107">
          <a:extLst>
            <a:ext uri="{FF2B5EF4-FFF2-40B4-BE49-F238E27FC236}">
              <a16:creationId xmlns:a16="http://schemas.microsoft.com/office/drawing/2014/main" id="{00000000-0008-0000-0300-00006C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9" name="正方形/長方形 108">
          <a:extLst>
            <a:ext uri="{FF2B5EF4-FFF2-40B4-BE49-F238E27FC236}">
              <a16:creationId xmlns:a16="http://schemas.microsoft.com/office/drawing/2014/main" id="{00000000-0008-0000-0300-00006D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令和</a:t>
          </a:r>
          <a:r>
            <a:rPr kumimoji="1" lang="en-US" altLang="ja-JP" sz="1150">
              <a:latin typeface="ＭＳ Ｐゴシック" panose="020B0600070205080204" pitchFamily="50" charset="-128"/>
              <a:ea typeface="ＭＳ Ｐゴシック" panose="020B0600070205080204" pitchFamily="50" charset="-128"/>
            </a:rPr>
            <a:t>2</a:t>
          </a:r>
          <a:r>
            <a:rPr kumimoji="1" lang="ja-JP" altLang="en-US" sz="1150">
              <a:latin typeface="ＭＳ Ｐゴシック" panose="020B0600070205080204" pitchFamily="50" charset="-128"/>
              <a:ea typeface="ＭＳ Ｐゴシック" panose="020B0600070205080204" pitchFamily="50" charset="-128"/>
            </a:rPr>
            <a:t>年度は前年度と比較して、歳入（経常一般財源＋臨時財政対策債）は、地方消費税交付金を始めとする県税交付金が増加するとともに、地方交付税においても増となり、全体として増加となる一方で、歳出（経常経費充当一般財源）は、新型コロナウイルス感染症対策として補助費等が増加するものの、退職手当、公債費等が減となり全体として減少となった。その結果、経常収支比率は昨年度より</a:t>
          </a:r>
          <a:r>
            <a:rPr kumimoji="1" lang="en-US" altLang="ja-JP" sz="1150">
              <a:latin typeface="ＭＳ Ｐゴシック" panose="020B0600070205080204" pitchFamily="50" charset="-128"/>
              <a:ea typeface="ＭＳ Ｐゴシック" panose="020B0600070205080204" pitchFamily="50" charset="-128"/>
            </a:rPr>
            <a:t>4.6</a:t>
          </a:r>
          <a:r>
            <a:rPr kumimoji="1" lang="ja-JP" altLang="en-US" sz="1150">
              <a:latin typeface="ＭＳ Ｐゴシック" panose="020B0600070205080204" pitchFamily="50" charset="-128"/>
              <a:ea typeface="ＭＳ Ｐゴシック" panose="020B0600070205080204" pitchFamily="50" charset="-128"/>
            </a:rPr>
            <a:t>ポイント改善し、</a:t>
          </a:r>
          <a:r>
            <a:rPr kumimoji="1" lang="en-US" altLang="ja-JP" sz="1150">
              <a:latin typeface="ＭＳ Ｐゴシック" panose="020B0600070205080204" pitchFamily="50" charset="-128"/>
              <a:ea typeface="ＭＳ Ｐゴシック" panose="020B0600070205080204" pitchFamily="50" charset="-128"/>
            </a:rPr>
            <a:t>89.7</a:t>
          </a:r>
          <a:r>
            <a:rPr kumimoji="1" lang="ja-JP" altLang="en-US" sz="1150">
              <a:latin typeface="ＭＳ Ｐゴシック" panose="020B0600070205080204" pitchFamily="50" charset="-128"/>
              <a:ea typeface="ＭＳ Ｐゴシック" panose="020B0600070205080204" pitchFamily="50" charset="-128"/>
            </a:rPr>
            <a:t>％となった。</a:t>
          </a:r>
          <a:endParaRPr kumimoji="1" lang="en-US" altLang="ja-JP" sz="1150">
            <a:latin typeface="ＭＳ Ｐゴシック" panose="020B0600070205080204" pitchFamily="50" charset="-128"/>
            <a:ea typeface="ＭＳ Ｐゴシック" panose="020B0600070205080204" pitchFamily="50" charset="-128"/>
          </a:endParaRPr>
        </a:p>
        <a:p>
          <a:r>
            <a:rPr kumimoji="1" lang="ja-JP" altLang="en-US" sz="1150">
              <a:latin typeface="ＭＳ Ｐゴシック" panose="020B0600070205080204" pitchFamily="50" charset="-128"/>
              <a:ea typeface="ＭＳ Ｐゴシック" panose="020B0600070205080204" pitchFamily="50" charset="-128"/>
            </a:rPr>
            <a:t>令和</a:t>
          </a:r>
          <a:r>
            <a:rPr kumimoji="1" lang="en-US" altLang="ja-JP" sz="1150">
              <a:latin typeface="ＭＳ Ｐゴシック" panose="020B0600070205080204" pitchFamily="50" charset="-128"/>
              <a:ea typeface="ＭＳ Ｐゴシック" panose="020B0600070205080204" pitchFamily="50" charset="-128"/>
            </a:rPr>
            <a:t>2</a:t>
          </a:r>
          <a:r>
            <a:rPr kumimoji="1" lang="ja-JP" altLang="en-US" sz="1150">
              <a:latin typeface="ＭＳ Ｐゴシック" panose="020B0600070205080204" pitchFamily="50" charset="-128"/>
              <a:ea typeface="ＭＳ Ｐゴシック" panose="020B0600070205080204" pitchFamily="50" charset="-128"/>
            </a:rPr>
            <a:t>年度の改善の要因は臨時的要素が強く、次年度以降も同水準になるとは考えにくいため、引き続き経常経費の縮減を念頭に置いた手堅い財政運営が必要である。</a:t>
          </a:r>
        </a:p>
      </xdr:txBody>
    </xdr:sp>
    <xdr:clientData/>
  </xdr:twoCellAnchor>
  <xdr:oneCellAnchor>
    <xdr:from>
      <xdr:col>3</xdr:col>
      <xdr:colOff>95250</xdr:colOff>
      <xdr:row>54</xdr:row>
      <xdr:rowOff>139700</xdr:rowOff>
    </xdr:from>
    <xdr:ext cx="298543" cy="225703"/>
    <xdr:sp macro="" textlink="">
      <xdr:nvSpPr>
        <xdr:cNvPr id="111" name="テキスト ボックス 110">
          <a:extLst>
            <a:ext uri="{FF2B5EF4-FFF2-40B4-BE49-F238E27FC236}">
              <a16:creationId xmlns:a16="http://schemas.microsoft.com/office/drawing/2014/main" id="{00000000-0008-0000-0300-00006F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12" name="直線コネクタ 111">
          <a:extLst>
            <a:ext uri="{FF2B5EF4-FFF2-40B4-BE49-F238E27FC236}">
              <a16:creationId xmlns:a16="http://schemas.microsoft.com/office/drawing/2014/main" id="{00000000-0008-0000-0300-000070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13" name="テキスト ボックス 112">
          <a:extLst>
            <a:ext uri="{FF2B5EF4-FFF2-40B4-BE49-F238E27FC236}">
              <a16:creationId xmlns:a16="http://schemas.microsoft.com/office/drawing/2014/main" id="{00000000-0008-0000-0300-000071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14" name="直線コネクタ 113">
          <a:extLst>
            <a:ext uri="{FF2B5EF4-FFF2-40B4-BE49-F238E27FC236}">
              <a16:creationId xmlns:a16="http://schemas.microsoft.com/office/drawing/2014/main" id="{00000000-0008-0000-0300-000072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5" name="テキスト ボックス 114">
          <a:extLst>
            <a:ext uri="{FF2B5EF4-FFF2-40B4-BE49-F238E27FC236}">
              <a16:creationId xmlns:a16="http://schemas.microsoft.com/office/drawing/2014/main" id="{00000000-0008-0000-0300-000073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6" name="直線コネクタ 115">
          <a:extLst>
            <a:ext uri="{FF2B5EF4-FFF2-40B4-BE49-F238E27FC236}">
              <a16:creationId xmlns:a16="http://schemas.microsoft.com/office/drawing/2014/main" id="{00000000-0008-0000-0300-000074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7" name="テキスト ボックス 116">
          <a:extLst>
            <a:ext uri="{FF2B5EF4-FFF2-40B4-BE49-F238E27FC236}">
              <a16:creationId xmlns:a16="http://schemas.microsoft.com/office/drawing/2014/main" id="{00000000-0008-0000-0300-000075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8" name="直線コネクタ 117">
          <a:extLst>
            <a:ext uri="{FF2B5EF4-FFF2-40B4-BE49-F238E27FC236}">
              <a16:creationId xmlns:a16="http://schemas.microsoft.com/office/drawing/2014/main" id="{00000000-0008-0000-0300-000076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9" name="テキスト ボックス 118">
          <a:extLst>
            <a:ext uri="{FF2B5EF4-FFF2-40B4-BE49-F238E27FC236}">
              <a16:creationId xmlns:a16="http://schemas.microsoft.com/office/drawing/2014/main" id="{00000000-0008-0000-0300-000077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21" name="テキスト ボックス 120">
          <a:extLst>
            <a:ext uri="{FF2B5EF4-FFF2-40B4-BE49-F238E27FC236}">
              <a16:creationId xmlns:a16="http://schemas.microsoft.com/office/drawing/2014/main" id="{00000000-0008-0000-0300-000079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23" name="テキスト ボックス 122">
          <a:extLst>
            <a:ext uri="{FF2B5EF4-FFF2-40B4-BE49-F238E27FC236}">
              <a16:creationId xmlns:a16="http://schemas.microsoft.com/office/drawing/2014/main" id="{00000000-0008-0000-0300-00007B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24" name="財政構造の弾力性グラフ枠">
          <a:extLst>
            <a:ext uri="{FF2B5EF4-FFF2-40B4-BE49-F238E27FC236}">
              <a16:creationId xmlns:a16="http://schemas.microsoft.com/office/drawing/2014/main" id="{00000000-0008-0000-0300-00007C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60</xdr:row>
      <xdr:rowOff>112268</xdr:rowOff>
    </xdr:from>
    <xdr:to>
      <xdr:col>23</xdr:col>
      <xdr:colOff>133350</xdr:colOff>
      <xdr:row>67</xdr:row>
      <xdr:rowOff>2794</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953000" y="10399268"/>
          <a:ext cx="0" cy="10906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66</xdr:row>
      <xdr:rowOff>146321</xdr:rowOff>
    </xdr:from>
    <xdr:ext cx="762000" cy="259045"/>
    <xdr:sp macro="" textlink="">
      <xdr:nvSpPr>
        <xdr:cNvPr id="126" name="財政構造の弾力性最小値テキスト">
          <a:extLst>
            <a:ext uri="{FF2B5EF4-FFF2-40B4-BE49-F238E27FC236}">
              <a16:creationId xmlns:a16="http://schemas.microsoft.com/office/drawing/2014/main" id="{00000000-0008-0000-0300-00007E000000}"/>
            </a:ext>
          </a:extLst>
        </xdr:cNvPr>
        <xdr:cNvSpPr txBox="1"/>
      </xdr:nvSpPr>
      <xdr:spPr>
        <a:xfrm>
          <a:off x="5041900" y="11462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109.4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2794</xdr:rowOff>
    </xdr:from>
    <xdr:to>
      <xdr:col>24</xdr:col>
      <xdr:colOff>12700</xdr:colOff>
      <xdr:row>67</xdr:row>
      <xdr:rowOff>2794</xdr:rowOff>
    </xdr:to>
    <xdr:cxnSp macro="">
      <xdr:nvCxnSpPr>
        <xdr:cNvPr id="127" name="直線コネクタ 126">
          <a:extLst>
            <a:ext uri="{FF2B5EF4-FFF2-40B4-BE49-F238E27FC236}">
              <a16:creationId xmlns:a16="http://schemas.microsoft.com/office/drawing/2014/main" id="{00000000-0008-0000-0300-00007F000000}"/>
            </a:ext>
          </a:extLst>
        </xdr:cNvPr>
        <xdr:cNvCxnSpPr/>
      </xdr:nvCxnSpPr>
      <xdr:spPr>
        <a:xfrm>
          <a:off x="4864100" y="11489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59</xdr:row>
      <xdr:rowOff>27195</xdr:rowOff>
    </xdr:from>
    <xdr:ext cx="762000" cy="259045"/>
    <xdr:sp macro="" textlink="">
      <xdr:nvSpPr>
        <xdr:cNvPr id="128" name="財政構造の弾力性最大値テキスト">
          <a:extLst>
            <a:ext uri="{FF2B5EF4-FFF2-40B4-BE49-F238E27FC236}">
              <a16:creationId xmlns:a16="http://schemas.microsoft.com/office/drawing/2014/main" id="{00000000-0008-0000-0300-000080000000}"/>
            </a:ext>
          </a:extLst>
        </xdr:cNvPr>
        <xdr:cNvSpPr txBox="1"/>
      </xdr:nvSpPr>
      <xdr:spPr>
        <a:xfrm>
          <a:off x="5041900" y="101427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60</xdr:row>
      <xdr:rowOff>112268</xdr:rowOff>
    </xdr:from>
    <xdr:to>
      <xdr:col>24</xdr:col>
      <xdr:colOff>12700</xdr:colOff>
      <xdr:row>60</xdr:row>
      <xdr:rowOff>112268</xdr:rowOff>
    </xdr:to>
    <xdr:cxnSp macro="">
      <xdr:nvCxnSpPr>
        <xdr:cNvPr id="129" name="直線コネクタ 128">
          <a:extLst>
            <a:ext uri="{FF2B5EF4-FFF2-40B4-BE49-F238E27FC236}">
              <a16:creationId xmlns:a16="http://schemas.microsoft.com/office/drawing/2014/main" id="{00000000-0008-0000-0300-000081000000}"/>
            </a:ext>
          </a:extLst>
        </xdr:cNvPr>
        <xdr:cNvCxnSpPr/>
      </xdr:nvCxnSpPr>
      <xdr:spPr>
        <a:xfrm>
          <a:off x="4864100" y="103992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61</xdr:row>
      <xdr:rowOff>80772</xdr:rowOff>
    </xdr:from>
    <xdr:to>
      <xdr:col>23</xdr:col>
      <xdr:colOff>133350</xdr:colOff>
      <xdr:row>62</xdr:row>
      <xdr:rowOff>131318</xdr:rowOff>
    </xdr:to>
    <xdr:cxnSp macro="">
      <xdr:nvCxnSpPr>
        <xdr:cNvPr id="130" name="直線コネクタ 129">
          <a:extLst>
            <a:ext uri="{FF2B5EF4-FFF2-40B4-BE49-F238E27FC236}">
              <a16:creationId xmlns:a16="http://schemas.microsoft.com/office/drawing/2014/main" id="{00000000-0008-0000-0300-000082000000}"/>
            </a:ext>
          </a:extLst>
        </xdr:cNvPr>
        <xdr:cNvCxnSpPr/>
      </xdr:nvCxnSpPr>
      <xdr:spPr>
        <a:xfrm flipV="1">
          <a:off x="4114800" y="10539222"/>
          <a:ext cx="838200" cy="2219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62</xdr:row>
      <xdr:rowOff>33291</xdr:rowOff>
    </xdr:from>
    <xdr:ext cx="762000" cy="259045"/>
    <xdr:sp macro="" textlink="">
      <xdr:nvSpPr>
        <xdr:cNvPr id="131" name="財政構造の弾力性平均値テキスト">
          <a:extLst>
            <a:ext uri="{FF2B5EF4-FFF2-40B4-BE49-F238E27FC236}">
              <a16:creationId xmlns:a16="http://schemas.microsoft.com/office/drawing/2014/main" id="{00000000-0008-0000-0300-000083000000}"/>
            </a:ext>
          </a:extLst>
        </xdr:cNvPr>
        <xdr:cNvSpPr txBox="1"/>
      </xdr:nvSpPr>
      <xdr:spPr>
        <a:xfrm>
          <a:off x="5041900" y="1066319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61214</xdr:rowOff>
    </xdr:from>
    <xdr:to>
      <xdr:col>23</xdr:col>
      <xdr:colOff>184150</xdr:colOff>
      <xdr:row>62</xdr:row>
      <xdr:rowOff>162814</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49022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62</xdr:row>
      <xdr:rowOff>92710</xdr:rowOff>
    </xdr:from>
    <xdr:to>
      <xdr:col>19</xdr:col>
      <xdr:colOff>133350</xdr:colOff>
      <xdr:row>62</xdr:row>
      <xdr:rowOff>131318</xdr:rowOff>
    </xdr:to>
    <xdr:cxnSp macro="">
      <xdr:nvCxnSpPr>
        <xdr:cNvPr id="133" name="直線コネクタ 132">
          <a:extLst>
            <a:ext uri="{FF2B5EF4-FFF2-40B4-BE49-F238E27FC236}">
              <a16:creationId xmlns:a16="http://schemas.microsoft.com/office/drawing/2014/main" id="{00000000-0008-0000-0300-000085000000}"/>
            </a:ext>
          </a:extLst>
        </xdr:cNvPr>
        <xdr:cNvCxnSpPr/>
      </xdr:nvCxnSpPr>
      <xdr:spPr>
        <a:xfrm>
          <a:off x="3225800" y="10722610"/>
          <a:ext cx="889000" cy="38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80518</xdr:rowOff>
    </xdr:from>
    <xdr:to>
      <xdr:col>19</xdr:col>
      <xdr:colOff>184150</xdr:colOff>
      <xdr:row>63</xdr:row>
      <xdr:rowOff>10668</xdr:rowOff>
    </xdr:to>
    <xdr:sp macro="" textlink="">
      <xdr:nvSpPr>
        <xdr:cNvPr id="134" name="フローチャート: 判断 133">
          <a:extLst>
            <a:ext uri="{FF2B5EF4-FFF2-40B4-BE49-F238E27FC236}">
              <a16:creationId xmlns:a16="http://schemas.microsoft.com/office/drawing/2014/main" id="{00000000-0008-0000-0300-000086000000}"/>
            </a:ext>
          </a:extLst>
        </xdr:cNvPr>
        <xdr:cNvSpPr/>
      </xdr:nvSpPr>
      <xdr:spPr>
        <a:xfrm>
          <a:off x="4064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20845</xdr:rowOff>
    </xdr:from>
    <xdr:ext cx="736600" cy="259045"/>
    <xdr:sp macro="" textlink="">
      <xdr:nvSpPr>
        <xdr:cNvPr id="135" name="テキスト ボックス 134">
          <a:extLst>
            <a:ext uri="{FF2B5EF4-FFF2-40B4-BE49-F238E27FC236}">
              <a16:creationId xmlns:a16="http://schemas.microsoft.com/office/drawing/2014/main" id="{00000000-0008-0000-0300-000087000000}"/>
            </a:ext>
          </a:extLst>
        </xdr:cNvPr>
        <xdr:cNvSpPr txBox="1"/>
      </xdr:nvSpPr>
      <xdr:spPr>
        <a:xfrm>
          <a:off x="3733800" y="104792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62</xdr:row>
      <xdr:rowOff>5842</xdr:rowOff>
    </xdr:from>
    <xdr:to>
      <xdr:col>15</xdr:col>
      <xdr:colOff>82550</xdr:colOff>
      <xdr:row>62</xdr:row>
      <xdr:rowOff>92710</xdr:rowOff>
    </xdr:to>
    <xdr:cxnSp macro="">
      <xdr:nvCxnSpPr>
        <xdr:cNvPr id="136" name="直線コネクタ 135">
          <a:extLst>
            <a:ext uri="{FF2B5EF4-FFF2-40B4-BE49-F238E27FC236}">
              <a16:creationId xmlns:a16="http://schemas.microsoft.com/office/drawing/2014/main" id="{00000000-0008-0000-0300-000088000000}"/>
            </a:ext>
          </a:extLst>
        </xdr:cNvPr>
        <xdr:cNvCxnSpPr/>
      </xdr:nvCxnSpPr>
      <xdr:spPr>
        <a:xfrm>
          <a:off x="2336800" y="10635742"/>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61214</xdr:rowOff>
    </xdr:from>
    <xdr:to>
      <xdr:col>15</xdr:col>
      <xdr:colOff>133350</xdr:colOff>
      <xdr:row>62</xdr:row>
      <xdr:rowOff>162814</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3175000" y="10691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62</xdr:row>
      <xdr:rowOff>147591</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2844800" y="10777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61</xdr:row>
      <xdr:rowOff>148336</xdr:rowOff>
    </xdr:from>
    <xdr:to>
      <xdr:col>11</xdr:col>
      <xdr:colOff>31750</xdr:colOff>
      <xdr:row>62</xdr:row>
      <xdr:rowOff>5842</xdr:rowOff>
    </xdr:to>
    <xdr:cxnSp macro="">
      <xdr:nvCxnSpPr>
        <xdr:cNvPr id="139" name="直線コネクタ 138">
          <a:extLst>
            <a:ext uri="{FF2B5EF4-FFF2-40B4-BE49-F238E27FC236}">
              <a16:creationId xmlns:a16="http://schemas.microsoft.com/office/drawing/2014/main" id="{00000000-0008-0000-0300-00008B000000}"/>
            </a:ext>
          </a:extLst>
        </xdr:cNvPr>
        <xdr:cNvCxnSpPr/>
      </xdr:nvCxnSpPr>
      <xdr:spPr>
        <a:xfrm>
          <a:off x="1447800" y="10606786"/>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41910</xdr:rowOff>
    </xdr:from>
    <xdr:to>
      <xdr:col>11</xdr:col>
      <xdr:colOff>82550</xdr:colOff>
      <xdr:row>62</xdr:row>
      <xdr:rowOff>143510</xdr:rowOff>
    </xdr:to>
    <xdr:sp macro="" textlink="">
      <xdr:nvSpPr>
        <xdr:cNvPr id="140" name="フローチャート: 判断 139">
          <a:extLst>
            <a:ext uri="{FF2B5EF4-FFF2-40B4-BE49-F238E27FC236}">
              <a16:creationId xmlns:a16="http://schemas.microsoft.com/office/drawing/2014/main" id="{00000000-0008-0000-0300-00008C000000}"/>
            </a:ext>
          </a:extLst>
        </xdr:cNvPr>
        <xdr:cNvSpPr/>
      </xdr:nvSpPr>
      <xdr:spPr>
        <a:xfrm>
          <a:off x="2286000" y="1067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62</xdr:row>
      <xdr:rowOff>128287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1955800" y="107581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62</xdr:row>
      <xdr:rowOff>46736</xdr:rowOff>
    </xdr:from>
    <xdr:to>
      <xdr:col>7</xdr:col>
      <xdr:colOff>31750</xdr:colOff>
      <xdr:row>62</xdr:row>
      <xdr:rowOff>148336</xdr:rowOff>
    </xdr:to>
    <xdr:sp macro="" textlink="">
      <xdr:nvSpPr>
        <xdr:cNvPr id="142" name="フローチャート: 判断 141">
          <a:extLst>
            <a:ext uri="{FF2B5EF4-FFF2-40B4-BE49-F238E27FC236}">
              <a16:creationId xmlns:a16="http://schemas.microsoft.com/office/drawing/2014/main" id="{00000000-0008-0000-0300-00008E000000}"/>
            </a:ext>
          </a:extLst>
        </xdr:cNvPr>
        <xdr:cNvSpPr/>
      </xdr:nvSpPr>
      <xdr:spPr>
        <a:xfrm>
          <a:off x="1397000" y="106766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62</xdr:row>
      <xdr:rowOff>133113</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066800" y="10763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44" name="テキスト ボックス 143">
          <a:extLst>
            <a:ext uri="{FF2B5EF4-FFF2-40B4-BE49-F238E27FC236}">
              <a16:creationId xmlns:a16="http://schemas.microsoft.com/office/drawing/2014/main" id="{00000000-0008-0000-0300-000090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5" name="テキスト ボックス 144">
          <a:extLst>
            <a:ext uri="{FF2B5EF4-FFF2-40B4-BE49-F238E27FC236}">
              <a16:creationId xmlns:a16="http://schemas.microsoft.com/office/drawing/2014/main" id="{00000000-0008-0000-0300-000091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6" name="テキスト ボックス 145">
          <a:extLst>
            <a:ext uri="{FF2B5EF4-FFF2-40B4-BE49-F238E27FC236}">
              <a16:creationId xmlns:a16="http://schemas.microsoft.com/office/drawing/2014/main" id="{00000000-0008-0000-0300-000092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8" name="テキスト ボックス 147">
          <a:extLst>
            <a:ext uri="{FF2B5EF4-FFF2-40B4-BE49-F238E27FC236}">
              <a16:creationId xmlns:a16="http://schemas.microsoft.com/office/drawing/2014/main" id="{00000000-0008-0000-0300-000094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61</xdr:row>
      <xdr:rowOff>29972</xdr:rowOff>
    </xdr:from>
    <xdr:to>
      <xdr:col>23</xdr:col>
      <xdr:colOff>184150</xdr:colOff>
      <xdr:row>61</xdr:row>
      <xdr:rowOff>131572</xdr:rowOff>
    </xdr:to>
    <xdr:sp macro="" textlink="">
      <xdr:nvSpPr>
        <xdr:cNvPr id="149" name="楕円 148">
          <a:extLst>
            <a:ext uri="{FF2B5EF4-FFF2-40B4-BE49-F238E27FC236}">
              <a16:creationId xmlns:a16="http://schemas.microsoft.com/office/drawing/2014/main" id="{00000000-0008-0000-0300-000095000000}"/>
            </a:ext>
          </a:extLst>
        </xdr:cNvPr>
        <xdr:cNvSpPr/>
      </xdr:nvSpPr>
      <xdr:spPr>
        <a:xfrm>
          <a:off x="4902200" y="104884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60</xdr:row>
      <xdr:rowOff>46499</xdr:rowOff>
    </xdr:from>
    <xdr:ext cx="762000" cy="259045"/>
    <xdr:sp macro="" textlink="">
      <xdr:nvSpPr>
        <xdr:cNvPr id="150" name="財政構造の弾力性該当値テキスト">
          <a:extLst>
            <a:ext uri="{FF2B5EF4-FFF2-40B4-BE49-F238E27FC236}">
              <a16:creationId xmlns:a16="http://schemas.microsoft.com/office/drawing/2014/main" id="{00000000-0008-0000-0300-000096000000}"/>
            </a:ext>
          </a:extLst>
        </xdr:cNvPr>
        <xdr:cNvSpPr txBox="1"/>
      </xdr:nvSpPr>
      <xdr:spPr>
        <a:xfrm>
          <a:off x="5041900" y="103334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62</xdr:row>
      <xdr:rowOff>80518</xdr:rowOff>
    </xdr:from>
    <xdr:to>
      <xdr:col>19</xdr:col>
      <xdr:colOff>184150</xdr:colOff>
      <xdr:row>63</xdr:row>
      <xdr:rowOff>10668</xdr:rowOff>
    </xdr:to>
    <xdr:sp macro="" textlink="">
      <xdr:nvSpPr>
        <xdr:cNvPr id="151" name="楕円 150">
          <a:extLst>
            <a:ext uri="{FF2B5EF4-FFF2-40B4-BE49-F238E27FC236}">
              <a16:creationId xmlns:a16="http://schemas.microsoft.com/office/drawing/2014/main" id="{00000000-0008-0000-0300-000097000000}"/>
            </a:ext>
          </a:extLst>
        </xdr:cNvPr>
        <xdr:cNvSpPr/>
      </xdr:nvSpPr>
      <xdr:spPr>
        <a:xfrm>
          <a:off x="4064000" y="107104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62</xdr:row>
      <xdr:rowOff>166895</xdr:rowOff>
    </xdr:from>
    <xdr:ext cx="736600" cy="259045"/>
    <xdr:sp macro="" textlink="">
      <xdr:nvSpPr>
        <xdr:cNvPr id="152" name="テキスト ボックス 151">
          <a:extLst>
            <a:ext uri="{FF2B5EF4-FFF2-40B4-BE49-F238E27FC236}">
              <a16:creationId xmlns:a16="http://schemas.microsoft.com/office/drawing/2014/main" id="{00000000-0008-0000-0300-000098000000}"/>
            </a:ext>
          </a:extLst>
        </xdr:cNvPr>
        <xdr:cNvSpPr txBox="1"/>
      </xdr:nvSpPr>
      <xdr:spPr>
        <a:xfrm>
          <a:off x="3733800" y="107967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62</xdr:row>
      <xdr:rowOff>41910</xdr:rowOff>
    </xdr:from>
    <xdr:to>
      <xdr:col>15</xdr:col>
      <xdr:colOff>133350</xdr:colOff>
      <xdr:row>62</xdr:row>
      <xdr:rowOff>143510</xdr:rowOff>
    </xdr:to>
    <xdr:sp macro="" textlink="">
      <xdr:nvSpPr>
        <xdr:cNvPr id="153" name="楕円 152">
          <a:extLst>
            <a:ext uri="{FF2B5EF4-FFF2-40B4-BE49-F238E27FC236}">
              <a16:creationId xmlns:a16="http://schemas.microsoft.com/office/drawing/2014/main" id="{00000000-0008-0000-0300-000099000000}"/>
            </a:ext>
          </a:extLst>
        </xdr:cNvPr>
        <xdr:cNvSpPr/>
      </xdr:nvSpPr>
      <xdr:spPr>
        <a:xfrm>
          <a:off x="3175000" y="106718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153687</xdr:rowOff>
    </xdr:from>
    <xdr:ext cx="762000" cy="259045"/>
    <xdr:sp macro="" textlink="">
      <xdr:nvSpPr>
        <xdr:cNvPr id="154" name="テキスト ボックス 153">
          <a:extLst>
            <a:ext uri="{FF2B5EF4-FFF2-40B4-BE49-F238E27FC236}">
              <a16:creationId xmlns:a16="http://schemas.microsoft.com/office/drawing/2014/main" id="{00000000-0008-0000-0300-00009A000000}"/>
            </a:ext>
          </a:extLst>
        </xdr:cNvPr>
        <xdr:cNvSpPr txBox="1"/>
      </xdr:nvSpPr>
      <xdr:spPr>
        <a:xfrm>
          <a:off x="2844800" y="10440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61</xdr:row>
      <xdr:rowOff>126492</xdr:rowOff>
    </xdr:from>
    <xdr:to>
      <xdr:col>11</xdr:col>
      <xdr:colOff>82550</xdr:colOff>
      <xdr:row>62</xdr:row>
      <xdr:rowOff>56642</xdr:rowOff>
    </xdr:to>
    <xdr:sp macro="" textlink="">
      <xdr:nvSpPr>
        <xdr:cNvPr id="155" name="楕円 154">
          <a:extLst>
            <a:ext uri="{FF2B5EF4-FFF2-40B4-BE49-F238E27FC236}">
              <a16:creationId xmlns:a16="http://schemas.microsoft.com/office/drawing/2014/main" id="{00000000-0008-0000-0300-00009B000000}"/>
            </a:ext>
          </a:extLst>
        </xdr:cNvPr>
        <xdr:cNvSpPr/>
      </xdr:nvSpPr>
      <xdr:spPr>
        <a:xfrm>
          <a:off x="2286000" y="105849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66819</xdr:rowOff>
    </xdr:from>
    <xdr:ext cx="762000" cy="259045"/>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1955800" y="1035381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97536</xdr:rowOff>
    </xdr:from>
    <xdr:to>
      <xdr:col>7</xdr:col>
      <xdr:colOff>31750</xdr:colOff>
      <xdr:row>62</xdr:row>
      <xdr:rowOff>27686</xdr:rowOff>
    </xdr:to>
    <xdr:sp macro="" textlink="">
      <xdr:nvSpPr>
        <xdr:cNvPr id="157" name="楕円 156">
          <a:extLst>
            <a:ext uri="{FF2B5EF4-FFF2-40B4-BE49-F238E27FC236}">
              <a16:creationId xmlns:a16="http://schemas.microsoft.com/office/drawing/2014/main" id="{00000000-0008-0000-0300-00009D000000}"/>
            </a:ext>
          </a:extLst>
        </xdr:cNvPr>
        <xdr:cNvSpPr/>
      </xdr:nvSpPr>
      <xdr:spPr>
        <a:xfrm>
          <a:off x="1397000" y="10555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37863</xdr:rowOff>
    </xdr:from>
    <xdr:ext cx="762000" cy="259045"/>
    <xdr:sp macro="" textlink="">
      <xdr:nvSpPr>
        <xdr:cNvPr id="158" name="テキスト ボックス 157">
          <a:extLst>
            <a:ext uri="{FF2B5EF4-FFF2-40B4-BE49-F238E27FC236}">
              <a16:creationId xmlns:a16="http://schemas.microsoft.com/office/drawing/2014/main" id="{00000000-0008-0000-0300-00009E000000}"/>
            </a:ext>
          </a:extLst>
        </xdr:cNvPr>
        <xdr:cNvSpPr txBox="1"/>
      </xdr:nvSpPr>
      <xdr:spPr>
        <a:xfrm>
          <a:off x="1066800" y="10324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60" name="テキスト ボックス 159">
          <a:extLst>
            <a:ext uri="{FF2B5EF4-FFF2-40B4-BE49-F238E27FC236}">
              <a16:creationId xmlns:a16="http://schemas.microsoft.com/office/drawing/2014/main" id="{00000000-0008-0000-0300-0000A0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61" name="テキスト ボックス 160">
          <a:extLst>
            <a:ext uri="{FF2B5EF4-FFF2-40B4-BE49-F238E27FC236}">
              <a16:creationId xmlns:a16="http://schemas.microsoft.com/office/drawing/2014/main" id="{00000000-0008-0000-0300-0000A1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[127,875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6" name="正方形/長方形 165">
          <a:extLst>
            <a:ext uri="{FF2B5EF4-FFF2-40B4-BE49-F238E27FC236}">
              <a16:creationId xmlns:a16="http://schemas.microsoft.com/office/drawing/2014/main" id="{00000000-0008-0000-0300-0000A6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7" name="正方形/長方形 166">
          <a:extLst>
            <a:ext uri="{FF2B5EF4-FFF2-40B4-BE49-F238E27FC236}">
              <a16:creationId xmlns:a16="http://schemas.microsoft.com/office/drawing/2014/main" id="{00000000-0008-0000-0300-0000A7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8" name="正方形/長方形 167">
          <a:extLst>
            <a:ext uri="{FF2B5EF4-FFF2-40B4-BE49-F238E27FC236}">
              <a16:creationId xmlns:a16="http://schemas.microsoft.com/office/drawing/2014/main" id="{00000000-0008-0000-0300-0000A8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9" name="正方形/長方形 168">
          <a:extLst>
            <a:ext uri="{FF2B5EF4-FFF2-40B4-BE49-F238E27FC236}">
              <a16:creationId xmlns:a16="http://schemas.microsoft.com/office/drawing/2014/main" id="{00000000-0008-0000-0300-0000A9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70" name="正方形/長方形 169">
          <a:extLst>
            <a:ext uri="{FF2B5EF4-FFF2-40B4-BE49-F238E27FC236}">
              <a16:creationId xmlns:a16="http://schemas.microsoft.com/office/drawing/2014/main" id="{00000000-0008-0000-0300-0000AA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南北に細長い地勢的要因による各種施設数の多さに起因する人件費や、施設の維持管理費用をはじめとする物件費の割合が高く、例年、類似団体平均を上回っている。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引き続き、定員適正化計画に則った適正な職員配置による人件費の抑制や、事務事業の見直し等による物件費の抑制を図る必要がある。</a:t>
          </a:r>
        </a:p>
      </xdr:txBody>
    </xdr:sp>
    <xdr:clientData/>
  </xdr:twoCellAnchor>
  <xdr:oneCellAnchor>
    <xdr:from>
      <xdr:col>3</xdr:col>
      <xdr:colOff>95250</xdr:colOff>
      <xdr:row>77</xdr:row>
      <xdr:rowOff>6350</xdr:rowOff>
    </xdr:from>
    <xdr:ext cx="349839" cy="225703"/>
    <xdr:sp macro="" textlink="">
      <xdr:nvSpPr>
        <xdr:cNvPr id="172" name="テキスト ボックス 171">
          <a:extLst>
            <a:ext uri="{FF2B5EF4-FFF2-40B4-BE49-F238E27FC236}">
              <a16:creationId xmlns:a16="http://schemas.microsoft.com/office/drawing/2014/main" id="{00000000-0008-0000-0300-0000AC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73" name="直線コネクタ 172">
          <a:extLst>
            <a:ext uri="{FF2B5EF4-FFF2-40B4-BE49-F238E27FC236}">
              <a16:creationId xmlns:a16="http://schemas.microsoft.com/office/drawing/2014/main" id="{00000000-0008-0000-0300-0000AD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74" name="テキスト ボックス 173">
          <a:extLst>
            <a:ext uri="{FF2B5EF4-FFF2-40B4-BE49-F238E27FC236}">
              <a16:creationId xmlns:a16="http://schemas.microsoft.com/office/drawing/2014/main" id="{00000000-0008-0000-0300-0000AE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5" name="直線コネクタ 174">
          <a:extLst>
            <a:ext uri="{FF2B5EF4-FFF2-40B4-BE49-F238E27FC236}">
              <a16:creationId xmlns:a16="http://schemas.microsoft.com/office/drawing/2014/main" id="{00000000-0008-0000-0300-0000AF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6" name="テキスト ボックス 175">
          <a:extLst>
            <a:ext uri="{FF2B5EF4-FFF2-40B4-BE49-F238E27FC236}">
              <a16:creationId xmlns:a16="http://schemas.microsoft.com/office/drawing/2014/main" id="{00000000-0008-0000-0300-0000B0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7" name="直線コネクタ 176">
          <a:extLst>
            <a:ext uri="{FF2B5EF4-FFF2-40B4-BE49-F238E27FC236}">
              <a16:creationId xmlns:a16="http://schemas.microsoft.com/office/drawing/2014/main" id="{00000000-0008-0000-0300-0000B1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8" name="テキスト ボックス 177">
          <a:extLst>
            <a:ext uri="{FF2B5EF4-FFF2-40B4-BE49-F238E27FC236}">
              <a16:creationId xmlns:a16="http://schemas.microsoft.com/office/drawing/2014/main" id="{00000000-0008-0000-0300-0000B2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9" name="直線コネクタ 178">
          <a:extLst>
            <a:ext uri="{FF2B5EF4-FFF2-40B4-BE49-F238E27FC236}">
              <a16:creationId xmlns:a16="http://schemas.microsoft.com/office/drawing/2014/main" id="{00000000-0008-0000-0300-0000B3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80" name="テキスト ボックス 179">
          <a:extLst>
            <a:ext uri="{FF2B5EF4-FFF2-40B4-BE49-F238E27FC236}">
              <a16:creationId xmlns:a16="http://schemas.microsoft.com/office/drawing/2014/main" id="{00000000-0008-0000-0300-0000B4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81" name="直線コネクタ 180">
          <a:extLst>
            <a:ext uri="{FF2B5EF4-FFF2-40B4-BE49-F238E27FC236}">
              <a16:creationId xmlns:a16="http://schemas.microsoft.com/office/drawing/2014/main" id="{00000000-0008-0000-0300-0000B5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82" name="テキスト ボックス 181">
          <a:extLst>
            <a:ext uri="{FF2B5EF4-FFF2-40B4-BE49-F238E27FC236}">
              <a16:creationId xmlns:a16="http://schemas.microsoft.com/office/drawing/2014/main" id="{00000000-0008-0000-0300-0000B6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84" name="テキスト ボックス 183">
          <a:extLst>
            <a:ext uri="{FF2B5EF4-FFF2-40B4-BE49-F238E27FC236}">
              <a16:creationId xmlns:a16="http://schemas.microsoft.com/office/drawing/2014/main" id="{00000000-0008-0000-0300-0000B8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6" name="テキスト ボックス 185">
          <a:extLst>
            <a:ext uri="{FF2B5EF4-FFF2-40B4-BE49-F238E27FC236}">
              <a16:creationId xmlns:a16="http://schemas.microsoft.com/office/drawing/2014/main" id="{00000000-0008-0000-0300-0000BA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7" name="人件費・物件費等の状況グラフ枠">
          <a:extLst>
            <a:ext uri="{FF2B5EF4-FFF2-40B4-BE49-F238E27FC236}">
              <a16:creationId xmlns:a16="http://schemas.microsoft.com/office/drawing/2014/main" id="{00000000-0008-0000-0300-0000BB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80</xdr:row>
      <xdr:rowOff>147385</xdr:rowOff>
    </xdr:from>
    <xdr:to>
      <xdr:col>23</xdr:col>
      <xdr:colOff>133350</xdr:colOff>
      <xdr:row>89</xdr:row>
      <xdr:rowOff>7776</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flipV="1">
          <a:off x="4953000" y="13863385"/>
          <a:ext cx="0" cy="140344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88</xdr:row>
      <xdr:rowOff>151303</xdr:rowOff>
    </xdr:from>
    <xdr:ext cx="762000" cy="259045"/>
    <xdr:sp macro="" textlink="">
      <xdr:nvSpPr>
        <xdr:cNvPr id="189" name="人件費・物件費等の状況最小値テキスト">
          <a:extLst>
            <a:ext uri="{FF2B5EF4-FFF2-40B4-BE49-F238E27FC236}">
              <a16:creationId xmlns:a16="http://schemas.microsoft.com/office/drawing/2014/main" id="{00000000-0008-0000-0300-0000BD000000}"/>
            </a:ext>
          </a:extLst>
        </xdr:cNvPr>
        <xdr:cNvSpPr txBox="1"/>
      </xdr:nvSpPr>
      <xdr:spPr>
        <a:xfrm>
          <a:off x="5041900" y="152389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152,913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7776</xdr:rowOff>
    </xdr:from>
    <xdr:to>
      <xdr:col>24</xdr:col>
      <xdr:colOff>12700</xdr:colOff>
      <xdr:row>89</xdr:row>
      <xdr:rowOff>7776</xdr:rowOff>
    </xdr:to>
    <xdr:cxnSp macro="">
      <xdr:nvCxnSpPr>
        <xdr:cNvPr id="190" name="直線コネクタ 189">
          <a:extLst>
            <a:ext uri="{FF2B5EF4-FFF2-40B4-BE49-F238E27FC236}">
              <a16:creationId xmlns:a16="http://schemas.microsoft.com/office/drawing/2014/main" id="{00000000-0008-0000-0300-0000BE000000}"/>
            </a:ext>
          </a:extLst>
        </xdr:cNvPr>
        <xdr:cNvCxnSpPr/>
      </xdr:nvCxnSpPr>
      <xdr:spPr>
        <a:xfrm>
          <a:off x="4864100" y="15266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79</xdr:row>
      <xdr:rowOff>62312</xdr:rowOff>
    </xdr:from>
    <xdr:ext cx="762000" cy="259045"/>
    <xdr:sp macro="" textlink="">
      <xdr:nvSpPr>
        <xdr:cNvPr id="191" name="人件費・物件費等の状況最大値テキスト">
          <a:extLst>
            <a:ext uri="{FF2B5EF4-FFF2-40B4-BE49-F238E27FC236}">
              <a16:creationId xmlns:a16="http://schemas.microsoft.com/office/drawing/2014/main" id="{00000000-0008-0000-0300-0000BF000000}"/>
            </a:ext>
          </a:extLst>
        </xdr:cNvPr>
        <xdr:cNvSpPr txBox="1"/>
      </xdr:nvSpPr>
      <xdr:spPr>
        <a:xfrm>
          <a:off x="5041900" y="136068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83,119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80</xdr:row>
      <xdr:rowOff>147385</xdr:rowOff>
    </xdr:from>
    <xdr:to>
      <xdr:col>24</xdr:col>
      <xdr:colOff>12700</xdr:colOff>
      <xdr:row>80</xdr:row>
      <xdr:rowOff>147385</xdr:rowOff>
    </xdr:to>
    <xdr:cxnSp macro="">
      <xdr:nvCxnSpPr>
        <xdr:cNvPr id="192" name="直線コネクタ 191">
          <a:extLst>
            <a:ext uri="{FF2B5EF4-FFF2-40B4-BE49-F238E27FC236}">
              <a16:creationId xmlns:a16="http://schemas.microsoft.com/office/drawing/2014/main" id="{00000000-0008-0000-0300-0000C0000000}"/>
            </a:ext>
          </a:extLst>
        </xdr:cNvPr>
        <xdr:cNvCxnSpPr/>
      </xdr:nvCxnSpPr>
      <xdr:spPr>
        <a:xfrm>
          <a:off x="4864100" y="138633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85</xdr:row>
      <xdr:rowOff>11078</xdr:rowOff>
    </xdr:from>
    <xdr:to>
      <xdr:col>23</xdr:col>
      <xdr:colOff>133350</xdr:colOff>
      <xdr:row>86</xdr:row>
      <xdr:rowOff>18653</xdr:rowOff>
    </xdr:to>
    <xdr:cxnSp macro="">
      <xdr:nvCxnSpPr>
        <xdr:cNvPr id="193" name="直線コネクタ 192">
          <a:extLst>
            <a:ext uri="{FF2B5EF4-FFF2-40B4-BE49-F238E27FC236}">
              <a16:creationId xmlns:a16="http://schemas.microsoft.com/office/drawing/2014/main" id="{00000000-0008-0000-0300-0000C1000000}"/>
            </a:ext>
          </a:extLst>
        </xdr:cNvPr>
        <xdr:cNvCxnSpPr/>
      </xdr:nvCxnSpPr>
      <xdr:spPr>
        <a:xfrm>
          <a:off x="4114800" y="14584328"/>
          <a:ext cx="838200" cy="1790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83</xdr:row>
      <xdr:rowOff>164202</xdr:rowOff>
    </xdr:from>
    <xdr:ext cx="762000" cy="259045"/>
    <xdr:sp macro="" textlink="">
      <xdr:nvSpPr>
        <xdr:cNvPr id="194" name="人件費・物件費等の状況平均値テキスト">
          <a:extLst>
            <a:ext uri="{FF2B5EF4-FFF2-40B4-BE49-F238E27FC236}">
              <a16:creationId xmlns:a16="http://schemas.microsoft.com/office/drawing/2014/main" id="{00000000-0008-0000-0300-0000C2000000}"/>
            </a:ext>
          </a:extLst>
        </xdr:cNvPr>
        <xdr:cNvSpPr txBox="1"/>
      </xdr:nvSpPr>
      <xdr:spPr>
        <a:xfrm>
          <a:off x="5041900" y="1439455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119,765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147675</xdr:rowOff>
    </xdr:from>
    <xdr:to>
      <xdr:col>23</xdr:col>
      <xdr:colOff>184150</xdr:colOff>
      <xdr:row>85</xdr:row>
      <xdr:rowOff>77825</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4902200" y="145494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104549</xdr:rowOff>
    </xdr:from>
    <xdr:to>
      <xdr:col>19</xdr:col>
      <xdr:colOff>133350</xdr:colOff>
      <xdr:row>85</xdr:row>
      <xdr:rowOff>11078</xdr:rowOff>
    </xdr:to>
    <xdr:cxnSp macro="">
      <xdr:nvCxnSpPr>
        <xdr:cNvPr id="196" name="直線コネクタ 195">
          <a:extLst>
            <a:ext uri="{FF2B5EF4-FFF2-40B4-BE49-F238E27FC236}">
              <a16:creationId xmlns:a16="http://schemas.microsoft.com/office/drawing/2014/main" id="{00000000-0008-0000-0300-0000C4000000}"/>
            </a:ext>
          </a:extLst>
        </xdr:cNvPr>
        <xdr:cNvCxnSpPr/>
      </xdr:nvCxnSpPr>
      <xdr:spPr>
        <a:xfrm>
          <a:off x="3225800" y="14506349"/>
          <a:ext cx="889000" cy="77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84</xdr:row>
      <xdr:rowOff>18720</xdr:rowOff>
    </xdr:from>
    <xdr:to>
      <xdr:col>19</xdr:col>
      <xdr:colOff>184150</xdr:colOff>
      <xdr:row>84</xdr:row>
      <xdr:rowOff>120320</xdr:rowOff>
    </xdr:to>
    <xdr:sp macro="" textlink="">
      <xdr:nvSpPr>
        <xdr:cNvPr id="197" name="フローチャート: 判断 196">
          <a:extLst>
            <a:ext uri="{FF2B5EF4-FFF2-40B4-BE49-F238E27FC236}">
              <a16:creationId xmlns:a16="http://schemas.microsoft.com/office/drawing/2014/main" id="{00000000-0008-0000-0300-0000C5000000}"/>
            </a:ext>
          </a:extLst>
        </xdr:cNvPr>
        <xdr:cNvSpPr/>
      </xdr:nvSpPr>
      <xdr:spPr>
        <a:xfrm>
          <a:off x="4064000" y="1442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82</xdr:row>
      <xdr:rowOff>130497</xdr:rowOff>
    </xdr:from>
    <xdr:ext cx="736600" cy="259045"/>
    <xdr:sp macro="" textlink="">
      <xdr:nvSpPr>
        <xdr:cNvPr id="198" name="テキスト ボックス 197">
          <a:extLst>
            <a:ext uri="{FF2B5EF4-FFF2-40B4-BE49-F238E27FC236}">
              <a16:creationId xmlns:a16="http://schemas.microsoft.com/office/drawing/2014/main" id="{00000000-0008-0000-0300-0000C6000000}"/>
            </a:ext>
          </a:extLst>
        </xdr:cNvPr>
        <xdr:cNvSpPr txBox="1"/>
      </xdr:nvSpPr>
      <xdr:spPr>
        <a:xfrm>
          <a:off x="3733800" y="141893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113,352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104549</xdr:rowOff>
    </xdr:from>
    <xdr:to>
      <xdr:col>15</xdr:col>
      <xdr:colOff>82550</xdr:colOff>
      <xdr:row>84</xdr:row>
      <xdr:rowOff>170704</xdr:rowOff>
    </xdr:to>
    <xdr:cxnSp macro="">
      <xdr:nvCxnSpPr>
        <xdr:cNvPr id="199" name="直線コネクタ 198">
          <a:extLst>
            <a:ext uri="{FF2B5EF4-FFF2-40B4-BE49-F238E27FC236}">
              <a16:creationId xmlns:a16="http://schemas.microsoft.com/office/drawing/2014/main" id="{00000000-0008-0000-0300-0000C7000000}"/>
            </a:ext>
          </a:extLst>
        </xdr:cNvPr>
        <xdr:cNvCxnSpPr/>
      </xdr:nvCxnSpPr>
      <xdr:spPr>
        <a:xfrm flipV="1">
          <a:off x="2336800" y="14506349"/>
          <a:ext cx="889000" cy="661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83</xdr:row>
      <xdr:rowOff>133786</xdr:rowOff>
    </xdr:from>
    <xdr:to>
      <xdr:col>15</xdr:col>
      <xdr:colOff>133350</xdr:colOff>
      <xdr:row>84</xdr:row>
      <xdr:rowOff>63936</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3175000" y="14364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82</xdr:row>
      <xdr:rowOff>74113</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2844800" y="1413301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84</xdr:row>
      <xdr:rowOff>156488</xdr:rowOff>
    </xdr:from>
    <xdr:to>
      <xdr:col>11</xdr:col>
      <xdr:colOff>31750</xdr:colOff>
      <xdr:row>84</xdr:row>
      <xdr:rowOff>170704</xdr:rowOff>
    </xdr:to>
    <xdr:cxnSp macro="">
      <xdr:nvCxnSpPr>
        <xdr:cNvPr id="202" name="直線コネクタ 201">
          <a:extLst>
            <a:ext uri="{FF2B5EF4-FFF2-40B4-BE49-F238E27FC236}">
              <a16:creationId xmlns:a16="http://schemas.microsoft.com/office/drawing/2014/main" id="{00000000-0008-0000-0300-0000CA000000}"/>
            </a:ext>
          </a:extLst>
        </xdr:cNvPr>
        <xdr:cNvCxnSpPr/>
      </xdr:nvCxnSpPr>
      <xdr:spPr>
        <a:xfrm>
          <a:off x="1447800" y="14558288"/>
          <a:ext cx="889000" cy="142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83</xdr:row>
      <xdr:rowOff>90734</xdr:rowOff>
    </xdr:from>
    <xdr:to>
      <xdr:col>11</xdr:col>
      <xdr:colOff>82550</xdr:colOff>
      <xdr:row>84</xdr:row>
      <xdr:rowOff>20884</xdr:rowOff>
    </xdr:to>
    <xdr:sp macro="" textlink="">
      <xdr:nvSpPr>
        <xdr:cNvPr id="203" name="フローチャート: 判断 202">
          <a:extLst>
            <a:ext uri="{FF2B5EF4-FFF2-40B4-BE49-F238E27FC236}">
              <a16:creationId xmlns:a16="http://schemas.microsoft.com/office/drawing/2014/main" id="{00000000-0008-0000-0300-0000CB000000}"/>
            </a:ext>
          </a:extLst>
        </xdr:cNvPr>
        <xdr:cNvSpPr/>
      </xdr:nvSpPr>
      <xdr:spPr>
        <a:xfrm>
          <a:off x="2286000" y="143210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82</xdr:row>
      <xdr:rowOff>31061</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1955800" y="140899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67951</xdr:rowOff>
    </xdr:from>
    <xdr:to>
      <xdr:col>7</xdr:col>
      <xdr:colOff>31750</xdr:colOff>
      <xdr:row>83</xdr:row>
      <xdr:rowOff>169551</xdr:rowOff>
    </xdr:to>
    <xdr:sp macro="" textlink="">
      <xdr:nvSpPr>
        <xdr:cNvPr id="205" name="フローチャート: 判断 204">
          <a:extLst>
            <a:ext uri="{FF2B5EF4-FFF2-40B4-BE49-F238E27FC236}">
              <a16:creationId xmlns:a16="http://schemas.microsoft.com/office/drawing/2014/main" id="{00000000-0008-0000-0300-0000CD000000}"/>
            </a:ext>
          </a:extLst>
        </xdr:cNvPr>
        <xdr:cNvSpPr/>
      </xdr:nvSpPr>
      <xdr:spPr>
        <a:xfrm>
          <a:off x="1397000" y="14298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82</xdr:row>
      <xdr:rowOff>8278</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066800" y="1406717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107,274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7" name="テキスト ボックス 206">
          <a:extLst>
            <a:ext uri="{FF2B5EF4-FFF2-40B4-BE49-F238E27FC236}">
              <a16:creationId xmlns:a16="http://schemas.microsoft.com/office/drawing/2014/main" id="{00000000-0008-0000-0300-0000CF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8" name="テキスト ボックス 207">
          <a:extLst>
            <a:ext uri="{FF2B5EF4-FFF2-40B4-BE49-F238E27FC236}">
              <a16:creationId xmlns:a16="http://schemas.microsoft.com/office/drawing/2014/main" id="{00000000-0008-0000-0300-0000D0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9" name="テキスト ボックス 208">
          <a:extLst>
            <a:ext uri="{FF2B5EF4-FFF2-40B4-BE49-F238E27FC236}">
              <a16:creationId xmlns:a16="http://schemas.microsoft.com/office/drawing/2014/main" id="{00000000-0008-0000-0300-0000D1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11" name="テキスト ボックス 210">
          <a:extLst>
            <a:ext uri="{FF2B5EF4-FFF2-40B4-BE49-F238E27FC236}">
              <a16:creationId xmlns:a16="http://schemas.microsoft.com/office/drawing/2014/main" id="{00000000-0008-0000-0300-0000D3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85</xdr:row>
      <xdr:rowOff>139303</xdr:rowOff>
    </xdr:from>
    <xdr:to>
      <xdr:col>23</xdr:col>
      <xdr:colOff>184150</xdr:colOff>
      <xdr:row>86</xdr:row>
      <xdr:rowOff>69453</xdr:rowOff>
    </xdr:to>
    <xdr:sp macro="" textlink="">
      <xdr:nvSpPr>
        <xdr:cNvPr id="212" name="楕円 211">
          <a:extLst>
            <a:ext uri="{FF2B5EF4-FFF2-40B4-BE49-F238E27FC236}">
              <a16:creationId xmlns:a16="http://schemas.microsoft.com/office/drawing/2014/main" id="{00000000-0008-0000-0300-0000D4000000}"/>
            </a:ext>
          </a:extLst>
        </xdr:cNvPr>
        <xdr:cNvSpPr/>
      </xdr:nvSpPr>
      <xdr:spPr>
        <a:xfrm>
          <a:off x="4902200" y="147125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85</xdr:row>
      <xdr:rowOff>111380</xdr:rowOff>
    </xdr:from>
    <xdr:ext cx="762000" cy="259045"/>
    <xdr:sp macro="" textlink="">
      <xdr:nvSpPr>
        <xdr:cNvPr id="213" name="人件費・物件費等の状況該当値テキスト">
          <a:extLst>
            <a:ext uri="{FF2B5EF4-FFF2-40B4-BE49-F238E27FC236}">
              <a16:creationId xmlns:a16="http://schemas.microsoft.com/office/drawing/2014/main" id="{00000000-0008-0000-0300-0000D5000000}"/>
            </a:ext>
          </a:extLst>
        </xdr:cNvPr>
        <xdr:cNvSpPr txBox="1"/>
      </xdr:nvSpPr>
      <xdr:spPr>
        <a:xfrm>
          <a:off x="5041900" y="1468463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127,875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84</xdr:row>
      <xdr:rowOff>131728</xdr:rowOff>
    </xdr:from>
    <xdr:to>
      <xdr:col>19</xdr:col>
      <xdr:colOff>184150</xdr:colOff>
      <xdr:row>85</xdr:row>
      <xdr:rowOff>61878</xdr:rowOff>
    </xdr:to>
    <xdr:sp macro="" textlink="">
      <xdr:nvSpPr>
        <xdr:cNvPr id="214" name="楕円 213">
          <a:extLst>
            <a:ext uri="{FF2B5EF4-FFF2-40B4-BE49-F238E27FC236}">
              <a16:creationId xmlns:a16="http://schemas.microsoft.com/office/drawing/2014/main" id="{00000000-0008-0000-0300-0000D6000000}"/>
            </a:ext>
          </a:extLst>
        </xdr:cNvPr>
        <xdr:cNvSpPr/>
      </xdr:nvSpPr>
      <xdr:spPr>
        <a:xfrm>
          <a:off x="4064000" y="14533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85</xdr:row>
      <xdr:rowOff>46655</xdr:rowOff>
    </xdr:from>
    <xdr:ext cx="736600" cy="259045"/>
    <xdr:sp macro="" textlink="">
      <xdr:nvSpPr>
        <xdr:cNvPr id="215" name="テキスト ボックス 214">
          <a:extLst>
            <a:ext uri="{FF2B5EF4-FFF2-40B4-BE49-F238E27FC236}">
              <a16:creationId xmlns:a16="http://schemas.microsoft.com/office/drawing/2014/main" id="{00000000-0008-0000-0300-0000D7000000}"/>
            </a:ext>
          </a:extLst>
        </xdr:cNvPr>
        <xdr:cNvSpPr txBox="1"/>
      </xdr:nvSpPr>
      <xdr:spPr>
        <a:xfrm>
          <a:off x="3733800" y="146199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84</xdr:row>
      <xdr:rowOff>53749</xdr:rowOff>
    </xdr:from>
    <xdr:to>
      <xdr:col>15</xdr:col>
      <xdr:colOff>133350</xdr:colOff>
      <xdr:row>84</xdr:row>
      <xdr:rowOff>155349</xdr:rowOff>
    </xdr:to>
    <xdr:sp macro="" textlink="">
      <xdr:nvSpPr>
        <xdr:cNvPr id="216" name="楕円 215">
          <a:extLst>
            <a:ext uri="{FF2B5EF4-FFF2-40B4-BE49-F238E27FC236}">
              <a16:creationId xmlns:a16="http://schemas.microsoft.com/office/drawing/2014/main" id="{00000000-0008-0000-0300-0000D8000000}"/>
            </a:ext>
          </a:extLst>
        </xdr:cNvPr>
        <xdr:cNvSpPr/>
      </xdr:nvSpPr>
      <xdr:spPr>
        <a:xfrm>
          <a:off x="3175000" y="14455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140126</xdr:rowOff>
    </xdr:from>
    <xdr:ext cx="762000" cy="259045"/>
    <xdr:sp macro="" textlink="">
      <xdr:nvSpPr>
        <xdr:cNvPr id="217" name="テキスト ボックス 216">
          <a:extLst>
            <a:ext uri="{FF2B5EF4-FFF2-40B4-BE49-F238E27FC236}">
              <a16:creationId xmlns:a16="http://schemas.microsoft.com/office/drawing/2014/main" id="{00000000-0008-0000-0300-0000D9000000}"/>
            </a:ext>
          </a:extLst>
        </xdr:cNvPr>
        <xdr:cNvSpPr txBox="1"/>
      </xdr:nvSpPr>
      <xdr:spPr>
        <a:xfrm>
          <a:off x="2844800" y="1454192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115,094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84</xdr:row>
      <xdr:rowOff>119904</xdr:rowOff>
    </xdr:from>
    <xdr:to>
      <xdr:col>11</xdr:col>
      <xdr:colOff>82550</xdr:colOff>
      <xdr:row>85</xdr:row>
      <xdr:rowOff>50054</xdr:rowOff>
    </xdr:to>
    <xdr:sp macro="" textlink="">
      <xdr:nvSpPr>
        <xdr:cNvPr id="218" name="楕円 217">
          <a:extLst>
            <a:ext uri="{FF2B5EF4-FFF2-40B4-BE49-F238E27FC236}">
              <a16:creationId xmlns:a16="http://schemas.microsoft.com/office/drawing/2014/main" id="{00000000-0008-0000-0300-0000DA000000}"/>
            </a:ext>
          </a:extLst>
        </xdr:cNvPr>
        <xdr:cNvSpPr/>
      </xdr:nvSpPr>
      <xdr:spPr>
        <a:xfrm>
          <a:off x="2286000" y="145217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85</xdr:row>
      <xdr:rowOff>34831</xdr:rowOff>
    </xdr:from>
    <xdr:ext cx="762000" cy="259045"/>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955800" y="146080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84</xdr:row>
      <xdr:rowOff>105688</xdr:rowOff>
    </xdr:from>
    <xdr:to>
      <xdr:col>7</xdr:col>
      <xdr:colOff>31750</xdr:colOff>
      <xdr:row>85</xdr:row>
      <xdr:rowOff>35838</xdr:rowOff>
    </xdr:to>
    <xdr:sp macro="" textlink="">
      <xdr:nvSpPr>
        <xdr:cNvPr id="220" name="楕円 219">
          <a:extLst>
            <a:ext uri="{FF2B5EF4-FFF2-40B4-BE49-F238E27FC236}">
              <a16:creationId xmlns:a16="http://schemas.microsoft.com/office/drawing/2014/main" id="{00000000-0008-0000-0300-0000DC000000}"/>
            </a:ext>
          </a:extLst>
        </xdr:cNvPr>
        <xdr:cNvSpPr/>
      </xdr:nvSpPr>
      <xdr:spPr>
        <a:xfrm>
          <a:off x="1397000" y="145074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85</xdr:row>
      <xdr:rowOff>20615</xdr:rowOff>
    </xdr:from>
    <xdr:ext cx="762000" cy="259045"/>
    <xdr:sp macro="" textlink="">
      <xdr:nvSpPr>
        <xdr:cNvPr id="221" name="テキスト ボックス 220">
          <a:extLst>
            <a:ext uri="{FF2B5EF4-FFF2-40B4-BE49-F238E27FC236}">
              <a16:creationId xmlns:a16="http://schemas.microsoft.com/office/drawing/2014/main" id="{00000000-0008-0000-0300-0000DD000000}"/>
            </a:ext>
          </a:extLst>
        </xdr:cNvPr>
        <xdr:cNvSpPr txBox="1"/>
      </xdr:nvSpPr>
      <xdr:spPr>
        <a:xfrm>
          <a:off x="1066800" y="145938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117,677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23" name="テキスト ボックス 222">
          <a:extLst>
            <a:ext uri="{FF2B5EF4-FFF2-40B4-BE49-F238E27FC236}">
              <a16:creationId xmlns:a16="http://schemas.microsoft.com/office/drawing/2014/main" id="{00000000-0008-0000-0300-0000DF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24" name="テキスト ボックス 223">
          <a:extLst>
            <a:ext uri="{FF2B5EF4-FFF2-40B4-BE49-F238E27FC236}">
              <a16:creationId xmlns:a16="http://schemas.microsoft.com/office/drawing/2014/main" id="{00000000-0008-0000-0300-0000E0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[100.1]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9" name="正方形/長方形 228">
          <a:extLst>
            <a:ext uri="{FF2B5EF4-FFF2-40B4-BE49-F238E27FC236}">
              <a16:creationId xmlns:a16="http://schemas.microsoft.com/office/drawing/2014/main" id="{00000000-0008-0000-0300-0000E5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30" name="正方形/長方形 229">
          <a:extLst>
            <a:ext uri="{FF2B5EF4-FFF2-40B4-BE49-F238E27FC236}">
              <a16:creationId xmlns:a16="http://schemas.microsoft.com/office/drawing/2014/main" id="{00000000-0008-0000-0300-0000E6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31" name="正方形/長方形 230">
          <a:extLst>
            <a:ext uri="{FF2B5EF4-FFF2-40B4-BE49-F238E27FC236}">
              <a16:creationId xmlns:a16="http://schemas.microsoft.com/office/drawing/2014/main" id="{00000000-0008-0000-0300-0000E7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32" name="正方形/長方形 231">
          <a:extLst>
            <a:ext uri="{FF2B5EF4-FFF2-40B4-BE49-F238E27FC236}">
              <a16:creationId xmlns:a16="http://schemas.microsoft.com/office/drawing/2014/main" id="{00000000-0008-0000-0300-0000E8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33" name="正方形/長方形 232">
          <a:extLst>
            <a:ext uri="{FF2B5EF4-FFF2-40B4-BE49-F238E27FC236}">
              <a16:creationId xmlns:a16="http://schemas.microsoft.com/office/drawing/2014/main" id="{00000000-0008-0000-0300-0000E9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34" name="テキスト ボックス 233">
          <a:extLst>
            <a:ext uri="{FF2B5EF4-FFF2-40B4-BE49-F238E27FC236}">
              <a16:creationId xmlns:a16="http://schemas.microsoft.com/office/drawing/2014/main" id="{00000000-0008-0000-0300-0000EA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a:t>
          </a:r>
          <a:r>
            <a:rPr kumimoji="1" lang="en-US" altLang="ja-JP" sz="1300">
              <a:latin typeface="ＭＳ Ｐゴシック" panose="020B0600070205080204" pitchFamily="50" charset="-128"/>
              <a:ea typeface="ＭＳ Ｐゴシック" panose="020B0600070205080204" pitchFamily="50" charset="-128"/>
            </a:rPr>
            <a:t>4</a:t>
          </a:r>
          <a:r>
            <a:rPr kumimoji="1" lang="ja-JP" altLang="en-US" sz="1300">
              <a:latin typeface="ＭＳ Ｐゴシック" panose="020B0600070205080204" pitchFamily="50" charset="-128"/>
              <a:ea typeface="ＭＳ Ｐゴシック" panose="020B0600070205080204" pitchFamily="50" charset="-128"/>
            </a:rPr>
            <a:t>月</a:t>
          </a:r>
          <a:r>
            <a:rPr kumimoji="1" lang="en-US" altLang="ja-JP" sz="1300">
              <a:latin typeface="ＭＳ Ｐゴシック" panose="020B0600070205080204" pitchFamily="50" charset="-128"/>
              <a:ea typeface="ＭＳ Ｐゴシック" panose="020B0600070205080204" pitchFamily="50" charset="-128"/>
            </a:rPr>
            <a:t>1</a:t>
          </a:r>
          <a:r>
            <a:rPr kumimoji="1" lang="ja-JP" altLang="en-US" sz="1300">
              <a:latin typeface="ＭＳ Ｐゴシック" panose="020B0600070205080204" pitchFamily="50" charset="-128"/>
              <a:ea typeface="ＭＳ Ｐゴシック" panose="020B0600070205080204" pitchFamily="50" charset="-128"/>
            </a:rPr>
            <a:t>日現在のラスパイレス指数は</a:t>
          </a:r>
          <a:r>
            <a:rPr kumimoji="1" lang="en-US" altLang="ja-JP" sz="1300">
              <a:latin typeface="ＭＳ Ｐゴシック" panose="020B0600070205080204" pitchFamily="50" charset="-128"/>
              <a:ea typeface="ＭＳ Ｐゴシック" panose="020B0600070205080204" pitchFamily="50" charset="-128"/>
            </a:rPr>
            <a:t>100.1</a:t>
          </a:r>
          <a:r>
            <a:rPr kumimoji="1" lang="ja-JP" altLang="en-US" sz="1300">
              <a:latin typeface="ＭＳ Ｐゴシック" panose="020B0600070205080204" pitchFamily="50" charset="-128"/>
              <a:ea typeface="ＭＳ Ｐゴシック" panose="020B0600070205080204" pitchFamily="50" charset="-128"/>
            </a:rPr>
            <a:t>となったが、これは人事評価制度等を活用した積極的な若手の登用や、継続して職員の新規採用を行っていることによるもので、引き続き、給与体系等の見直しを進めつつ、適正な人事配置と行政効率の高い組織づくりを進めていく必要があ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5" name="直線コネクタ 234">
          <a:extLst>
            <a:ext uri="{FF2B5EF4-FFF2-40B4-BE49-F238E27FC236}">
              <a16:creationId xmlns:a16="http://schemas.microsoft.com/office/drawing/2014/main" id="{00000000-0008-0000-0300-0000EB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6" name="テキスト ボックス 235">
          <a:extLst>
            <a:ext uri="{FF2B5EF4-FFF2-40B4-BE49-F238E27FC236}">
              <a16:creationId xmlns:a16="http://schemas.microsoft.com/office/drawing/2014/main" id="{00000000-0008-0000-0300-0000EC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90</xdr:row>
      <xdr:rowOff>36286</xdr:rowOff>
    </xdr:from>
    <xdr:to>
      <xdr:col>85</xdr:col>
      <xdr:colOff>95250</xdr:colOff>
      <xdr:row>90</xdr:row>
      <xdr:rowOff>36286</xdr:rowOff>
    </xdr:to>
    <xdr:cxnSp macro="">
      <xdr:nvCxnSpPr>
        <xdr:cNvPr id="237" name="直線コネクタ 236">
          <a:extLst>
            <a:ext uri="{FF2B5EF4-FFF2-40B4-BE49-F238E27FC236}">
              <a16:creationId xmlns:a16="http://schemas.microsoft.com/office/drawing/2014/main" id="{00000000-0008-0000-0300-0000ED000000}"/>
            </a:ext>
          </a:extLst>
        </xdr:cNvPr>
        <xdr:cNvCxnSpPr/>
      </xdr:nvCxnSpPr>
      <xdr:spPr>
        <a:xfrm>
          <a:off x="12827000" y="1546678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89</xdr:row>
      <xdr:rowOff>65513</xdr:rowOff>
    </xdr:from>
    <xdr:ext cx="762000" cy="259045"/>
    <xdr:sp macro="" textlink="">
      <xdr:nvSpPr>
        <xdr:cNvPr id="238" name="テキスト ボックス 237">
          <a:extLst>
            <a:ext uri="{FF2B5EF4-FFF2-40B4-BE49-F238E27FC236}">
              <a16:creationId xmlns:a16="http://schemas.microsoft.com/office/drawing/2014/main" id="{00000000-0008-0000-0300-0000EE000000}"/>
            </a:ext>
          </a:extLst>
        </xdr:cNvPr>
        <xdr:cNvSpPr txBox="1"/>
      </xdr:nvSpPr>
      <xdr:spPr>
        <a:xfrm>
          <a:off x="12065000" y="153245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88</xdr:row>
      <xdr:rowOff>34471</xdr:rowOff>
    </xdr:from>
    <xdr:to>
      <xdr:col>85</xdr:col>
      <xdr:colOff>95250</xdr:colOff>
      <xdr:row>88</xdr:row>
      <xdr:rowOff>34471</xdr:rowOff>
    </xdr:to>
    <xdr:cxnSp macro="">
      <xdr:nvCxnSpPr>
        <xdr:cNvPr id="239" name="直線コネクタ 238">
          <a:extLst>
            <a:ext uri="{FF2B5EF4-FFF2-40B4-BE49-F238E27FC236}">
              <a16:creationId xmlns:a16="http://schemas.microsoft.com/office/drawing/2014/main" id="{00000000-0008-0000-0300-0000EF000000}"/>
            </a:ext>
          </a:extLst>
        </xdr:cNvPr>
        <xdr:cNvCxnSpPr/>
      </xdr:nvCxnSpPr>
      <xdr:spPr>
        <a:xfrm>
          <a:off x="12827000" y="15122071"/>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87</xdr:row>
      <xdr:rowOff>63698</xdr:rowOff>
    </xdr:from>
    <xdr:ext cx="762000" cy="259045"/>
    <xdr:sp macro="" textlink="">
      <xdr:nvSpPr>
        <xdr:cNvPr id="240" name="テキスト ボックス 239">
          <a:extLst>
            <a:ext uri="{FF2B5EF4-FFF2-40B4-BE49-F238E27FC236}">
              <a16:creationId xmlns:a16="http://schemas.microsoft.com/office/drawing/2014/main" id="{00000000-0008-0000-0300-0000F0000000}"/>
            </a:ext>
          </a:extLst>
        </xdr:cNvPr>
        <xdr:cNvSpPr txBox="1"/>
      </xdr:nvSpPr>
      <xdr:spPr>
        <a:xfrm>
          <a:off x="12065000" y="14979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32657</xdr:rowOff>
    </xdr:from>
    <xdr:to>
      <xdr:col>85</xdr:col>
      <xdr:colOff>95250</xdr:colOff>
      <xdr:row>86</xdr:row>
      <xdr:rowOff>32657</xdr:rowOff>
    </xdr:to>
    <xdr:cxnSp macro="">
      <xdr:nvCxnSpPr>
        <xdr:cNvPr id="241" name="直線コネクタ 240">
          <a:extLst>
            <a:ext uri="{FF2B5EF4-FFF2-40B4-BE49-F238E27FC236}">
              <a16:creationId xmlns:a16="http://schemas.microsoft.com/office/drawing/2014/main" id="{00000000-0008-0000-0300-0000F1000000}"/>
            </a:ext>
          </a:extLst>
        </xdr:cNvPr>
        <xdr:cNvCxnSpPr/>
      </xdr:nvCxnSpPr>
      <xdr:spPr>
        <a:xfrm>
          <a:off x="12827000" y="1477735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61884</xdr:rowOff>
    </xdr:from>
    <xdr:ext cx="762000" cy="259045"/>
    <xdr:sp macro="" textlink="">
      <xdr:nvSpPr>
        <xdr:cNvPr id="242" name="テキスト ボックス 241">
          <a:extLst>
            <a:ext uri="{FF2B5EF4-FFF2-40B4-BE49-F238E27FC236}">
              <a16:creationId xmlns:a16="http://schemas.microsoft.com/office/drawing/2014/main" id="{00000000-0008-0000-0300-0000F2000000}"/>
            </a:ext>
          </a:extLst>
        </xdr:cNvPr>
        <xdr:cNvSpPr txBox="1"/>
      </xdr:nvSpPr>
      <xdr:spPr>
        <a:xfrm>
          <a:off x="12065000" y="14635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84</xdr:row>
      <xdr:rowOff>30843</xdr:rowOff>
    </xdr:from>
    <xdr:to>
      <xdr:col>85</xdr:col>
      <xdr:colOff>95250</xdr:colOff>
      <xdr:row>84</xdr:row>
      <xdr:rowOff>30843</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a:off x="12827000" y="1443264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83</xdr:row>
      <xdr:rowOff>60070</xdr:rowOff>
    </xdr:from>
    <xdr:ext cx="762000" cy="259045"/>
    <xdr:sp macro="" textlink="">
      <xdr:nvSpPr>
        <xdr:cNvPr id="244" name="テキスト ボックス 243">
          <a:extLst>
            <a:ext uri="{FF2B5EF4-FFF2-40B4-BE49-F238E27FC236}">
              <a16:creationId xmlns:a16="http://schemas.microsoft.com/office/drawing/2014/main" id="{00000000-0008-0000-0300-0000F4000000}"/>
            </a:ext>
          </a:extLst>
        </xdr:cNvPr>
        <xdr:cNvSpPr txBox="1"/>
      </xdr:nvSpPr>
      <xdr:spPr>
        <a:xfrm>
          <a:off x="12065000" y="14290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82</xdr:row>
      <xdr:rowOff>29029</xdr:rowOff>
    </xdr:from>
    <xdr:to>
      <xdr:col>85</xdr:col>
      <xdr:colOff>95250</xdr:colOff>
      <xdr:row>82</xdr:row>
      <xdr:rowOff>29029</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2827000" y="14087929"/>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81</xdr:row>
      <xdr:rowOff>58256</xdr:rowOff>
    </xdr:from>
    <xdr:ext cx="762000" cy="259045"/>
    <xdr:sp macro="" textlink="">
      <xdr:nvSpPr>
        <xdr:cNvPr id="246" name="テキスト ボックス 245">
          <a:extLst>
            <a:ext uri="{FF2B5EF4-FFF2-40B4-BE49-F238E27FC236}">
              <a16:creationId xmlns:a16="http://schemas.microsoft.com/office/drawing/2014/main" id="{00000000-0008-0000-0300-0000F6000000}"/>
            </a:ext>
          </a:extLst>
        </xdr:cNvPr>
        <xdr:cNvSpPr txBox="1"/>
      </xdr:nvSpPr>
      <xdr:spPr>
        <a:xfrm>
          <a:off x="12065000" y="1394570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27214</xdr:rowOff>
    </xdr:from>
    <xdr:to>
      <xdr:col>85</xdr:col>
      <xdr:colOff>95250</xdr:colOff>
      <xdr:row>80</xdr:row>
      <xdr:rowOff>27214</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2827000" y="1374321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79</xdr:row>
      <xdr:rowOff>56441</xdr:rowOff>
    </xdr:from>
    <xdr:ext cx="762000" cy="259045"/>
    <xdr:sp macro="" textlink="">
      <xdr:nvSpPr>
        <xdr:cNvPr id="248" name="テキスト ボックス 247">
          <a:extLst>
            <a:ext uri="{FF2B5EF4-FFF2-40B4-BE49-F238E27FC236}">
              <a16:creationId xmlns:a16="http://schemas.microsoft.com/office/drawing/2014/main" id="{00000000-0008-0000-0300-0000F8000000}"/>
            </a:ext>
          </a:extLst>
        </xdr:cNvPr>
        <xdr:cNvSpPr txBox="1"/>
      </xdr:nvSpPr>
      <xdr:spPr>
        <a:xfrm>
          <a:off x="12065000" y="136009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9" name="直線コネクタ 248">
          <a:extLst>
            <a:ext uri="{FF2B5EF4-FFF2-40B4-BE49-F238E27FC236}">
              <a16:creationId xmlns:a16="http://schemas.microsoft.com/office/drawing/2014/main" id="{00000000-0008-0000-0300-0000F9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50" name="テキスト ボックス 249">
          <a:extLst>
            <a:ext uri="{FF2B5EF4-FFF2-40B4-BE49-F238E27FC236}">
              <a16:creationId xmlns:a16="http://schemas.microsoft.com/office/drawing/2014/main" id="{00000000-0008-0000-0300-0000FA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51" name="給与水準   （国との比較）グラフ枠">
          <a:extLst>
            <a:ext uri="{FF2B5EF4-FFF2-40B4-BE49-F238E27FC236}">
              <a16:creationId xmlns:a16="http://schemas.microsoft.com/office/drawing/2014/main" id="{00000000-0008-0000-0300-0000FB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147864</xdr:rowOff>
    </xdr:from>
    <xdr:to>
      <xdr:col>81</xdr:col>
      <xdr:colOff>44450</xdr:colOff>
      <xdr:row>89</xdr:row>
      <xdr:rowOff>52614</xdr:rowOff>
    </xdr:to>
    <xdr:cxnSp macro="">
      <xdr:nvCxnSpPr>
        <xdr:cNvPr id="252" name="直線コネクタ 251">
          <a:extLst>
            <a:ext uri="{FF2B5EF4-FFF2-40B4-BE49-F238E27FC236}">
              <a16:creationId xmlns:a16="http://schemas.microsoft.com/office/drawing/2014/main" id="{00000000-0008-0000-0300-0000FC000000}"/>
            </a:ext>
          </a:extLst>
        </xdr:cNvPr>
        <xdr:cNvCxnSpPr/>
      </xdr:nvCxnSpPr>
      <xdr:spPr>
        <a:xfrm flipV="1">
          <a:off x="17018000" y="13863864"/>
          <a:ext cx="0" cy="144780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24691</xdr:rowOff>
    </xdr:from>
    <xdr:ext cx="762000" cy="259045"/>
    <xdr:sp macro="" textlink="">
      <xdr:nvSpPr>
        <xdr:cNvPr id="253" name="給与水準   （国との比較）最小値テキスト">
          <a:extLst>
            <a:ext uri="{FF2B5EF4-FFF2-40B4-BE49-F238E27FC236}">
              <a16:creationId xmlns:a16="http://schemas.microsoft.com/office/drawing/2014/main" id="{00000000-0008-0000-0300-0000FD000000}"/>
            </a:ext>
          </a:extLst>
        </xdr:cNvPr>
        <xdr:cNvSpPr txBox="1"/>
      </xdr:nvSpPr>
      <xdr:spPr>
        <a:xfrm>
          <a:off x="17106900" y="152837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52614</xdr:rowOff>
    </xdr:from>
    <xdr:to>
      <xdr:col>81</xdr:col>
      <xdr:colOff>133350</xdr:colOff>
      <xdr:row>89</xdr:row>
      <xdr:rowOff>52614</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6929100" y="15311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62791</xdr:rowOff>
    </xdr:from>
    <xdr:ext cx="762000" cy="259045"/>
    <xdr:sp macro="" textlink="">
      <xdr:nvSpPr>
        <xdr:cNvPr id="255" name="給与水準   （国との比較）最大値テキスト">
          <a:extLst>
            <a:ext uri="{FF2B5EF4-FFF2-40B4-BE49-F238E27FC236}">
              <a16:creationId xmlns:a16="http://schemas.microsoft.com/office/drawing/2014/main" id="{00000000-0008-0000-0300-0000FF000000}"/>
            </a:ext>
          </a:extLst>
        </xdr:cNvPr>
        <xdr:cNvSpPr txBox="1"/>
      </xdr:nvSpPr>
      <xdr:spPr>
        <a:xfrm>
          <a:off x="17106900" y="136073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147864</xdr:rowOff>
    </xdr:from>
    <xdr:to>
      <xdr:col>81</xdr:col>
      <xdr:colOff>133350</xdr:colOff>
      <xdr:row>80</xdr:row>
      <xdr:rowOff>147864</xdr:rowOff>
    </xdr:to>
    <xdr:cxnSp macro="">
      <xdr:nvCxnSpPr>
        <xdr:cNvPr id="256" name="直線コネクタ 255">
          <a:extLst>
            <a:ext uri="{FF2B5EF4-FFF2-40B4-BE49-F238E27FC236}">
              <a16:creationId xmlns:a16="http://schemas.microsoft.com/office/drawing/2014/main" id="{00000000-0008-0000-0300-000000010000}"/>
            </a:ext>
          </a:extLst>
        </xdr:cNvPr>
        <xdr:cNvCxnSpPr/>
      </xdr:nvCxnSpPr>
      <xdr:spPr>
        <a:xfrm>
          <a:off x="16929100" y="138638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86</xdr:row>
      <xdr:rowOff>49893</xdr:rowOff>
    </xdr:from>
    <xdr:to>
      <xdr:col>81</xdr:col>
      <xdr:colOff>44450</xdr:colOff>
      <xdr:row>86</xdr:row>
      <xdr:rowOff>136071</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6179800" y="14794593"/>
          <a:ext cx="838200" cy="86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84</xdr:row>
      <xdr:rowOff>31948</xdr:rowOff>
    </xdr:from>
    <xdr:ext cx="762000" cy="259045"/>
    <xdr:sp macro="" textlink="">
      <xdr:nvSpPr>
        <xdr:cNvPr id="258" name="給与水準   （国との比較）平均値テキスト">
          <a:extLst>
            <a:ext uri="{FF2B5EF4-FFF2-40B4-BE49-F238E27FC236}">
              <a16:creationId xmlns:a16="http://schemas.microsoft.com/office/drawing/2014/main" id="{00000000-0008-0000-0300-000002010000}"/>
            </a:ext>
          </a:extLst>
        </xdr:cNvPr>
        <xdr:cNvSpPr txBox="1"/>
      </xdr:nvSpPr>
      <xdr:spPr>
        <a:xfrm>
          <a:off x="17106900" y="1443374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15421</xdr:rowOff>
    </xdr:from>
    <xdr:to>
      <xdr:col>81</xdr:col>
      <xdr:colOff>95250</xdr:colOff>
      <xdr:row>85</xdr:row>
      <xdr:rowOff>117021</xdr:rowOff>
    </xdr:to>
    <xdr:sp macro="" textlink="">
      <xdr:nvSpPr>
        <xdr:cNvPr id="259" name="フローチャート: 判断 258">
          <a:extLst>
            <a:ext uri="{FF2B5EF4-FFF2-40B4-BE49-F238E27FC236}">
              <a16:creationId xmlns:a16="http://schemas.microsoft.com/office/drawing/2014/main" id="{00000000-0008-0000-0300-000003010000}"/>
            </a:ext>
          </a:extLst>
        </xdr:cNvPr>
        <xdr:cNvSpPr/>
      </xdr:nvSpPr>
      <xdr:spPr>
        <a:xfrm>
          <a:off x="16967200" y="14588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86</xdr:row>
      <xdr:rowOff>136071</xdr:rowOff>
    </xdr:from>
    <xdr:to>
      <xdr:col>77</xdr:col>
      <xdr:colOff>44450</xdr:colOff>
      <xdr:row>86</xdr:row>
      <xdr:rowOff>170543</xdr:rowOff>
    </xdr:to>
    <xdr:cxnSp macro="">
      <xdr:nvCxnSpPr>
        <xdr:cNvPr id="260" name="直線コネクタ 259">
          <a:extLst>
            <a:ext uri="{FF2B5EF4-FFF2-40B4-BE49-F238E27FC236}">
              <a16:creationId xmlns:a16="http://schemas.microsoft.com/office/drawing/2014/main" id="{00000000-0008-0000-0300-000004010000}"/>
            </a:ext>
          </a:extLst>
        </xdr:cNvPr>
        <xdr:cNvCxnSpPr/>
      </xdr:nvCxnSpPr>
      <xdr:spPr>
        <a:xfrm flipV="1">
          <a:off x="15290800" y="14880771"/>
          <a:ext cx="889000" cy="34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85</xdr:row>
      <xdr:rowOff>84364</xdr:rowOff>
    </xdr:from>
    <xdr:to>
      <xdr:col>77</xdr:col>
      <xdr:colOff>95250</xdr:colOff>
      <xdr:row>86</xdr:row>
      <xdr:rowOff>14514</xdr:rowOff>
    </xdr:to>
    <xdr:sp macro="" textlink="">
      <xdr:nvSpPr>
        <xdr:cNvPr id="261" name="フローチャート: 判断 260">
          <a:extLst>
            <a:ext uri="{FF2B5EF4-FFF2-40B4-BE49-F238E27FC236}">
              <a16:creationId xmlns:a16="http://schemas.microsoft.com/office/drawing/2014/main" id="{00000000-0008-0000-0300-000005010000}"/>
            </a:ext>
          </a:extLst>
        </xdr:cNvPr>
        <xdr:cNvSpPr/>
      </xdr:nvSpPr>
      <xdr:spPr>
        <a:xfrm>
          <a:off x="16129000" y="14657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84</xdr:row>
      <xdr:rowOff>24691</xdr:rowOff>
    </xdr:from>
    <xdr:ext cx="7366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5798800" y="144264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86</xdr:row>
      <xdr:rowOff>170543</xdr:rowOff>
    </xdr:from>
    <xdr:to>
      <xdr:col>72</xdr:col>
      <xdr:colOff>203200</xdr:colOff>
      <xdr:row>87</xdr:row>
      <xdr:rowOff>102507</xdr:rowOff>
    </xdr:to>
    <xdr:cxnSp macro="">
      <xdr:nvCxnSpPr>
        <xdr:cNvPr id="263" name="直線コネクタ 262">
          <a:extLst>
            <a:ext uri="{FF2B5EF4-FFF2-40B4-BE49-F238E27FC236}">
              <a16:creationId xmlns:a16="http://schemas.microsoft.com/office/drawing/2014/main" id="{00000000-0008-0000-0300-000007010000}"/>
            </a:ext>
          </a:extLst>
        </xdr:cNvPr>
        <xdr:cNvCxnSpPr/>
      </xdr:nvCxnSpPr>
      <xdr:spPr>
        <a:xfrm flipV="1">
          <a:off x="14401800" y="14915243"/>
          <a:ext cx="889000" cy="10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85</xdr:row>
      <xdr:rowOff>67129</xdr:rowOff>
    </xdr:from>
    <xdr:to>
      <xdr:col>73</xdr:col>
      <xdr:colOff>44450</xdr:colOff>
      <xdr:row>85</xdr:row>
      <xdr:rowOff>168729</xdr:rowOff>
    </xdr:to>
    <xdr:sp macro="" textlink="">
      <xdr:nvSpPr>
        <xdr:cNvPr id="264" name="フローチャート: 判断 263">
          <a:extLst>
            <a:ext uri="{FF2B5EF4-FFF2-40B4-BE49-F238E27FC236}">
              <a16:creationId xmlns:a16="http://schemas.microsoft.com/office/drawing/2014/main" id="{00000000-0008-0000-0300-000008010000}"/>
            </a:ext>
          </a:extLst>
        </xdr:cNvPr>
        <xdr:cNvSpPr/>
      </xdr:nvSpPr>
      <xdr:spPr>
        <a:xfrm>
          <a:off x="15240000" y="146403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7456</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909800" y="144092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87</xdr:row>
      <xdr:rowOff>16329</xdr:rowOff>
    </xdr:from>
    <xdr:to>
      <xdr:col>68</xdr:col>
      <xdr:colOff>152400</xdr:colOff>
      <xdr:row>87</xdr:row>
      <xdr:rowOff>102507</xdr:rowOff>
    </xdr:to>
    <xdr:cxnSp macro="">
      <xdr:nvCxnSpPr>
        <xdr:cNvPr id="266" name="直線コネクタ 265">
          <a:extLst>
            <a:ext uri="{FF2B5EF4-FFF2-40B4-BE49-F238E27FC236}">
              <a16:creationId xmlns:a16="http://schemas.microsoft.com/office/drawing/2014/main" id="{00000000-0008-0000-0300-00000A010000}"/>
            </a:ext>
          </a:extLst>
        </xdr:cNvPr>
        <xdr:cNvCxnSpPr/>
      </xdr:nvCxnSpPr>
      <xdr:spPr>
        <a:xfrm>
          <a:off x="13512800" y="14932479"/>
          <a:ext cx="889000" cy="861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85</xdr:row>
      <xdr:rowOff>118836</xdr:rowOff>
    </xdr:from>
    <xdr:to>
      <xdr:col>68</xdr:col>
      <xdr:colOff>203200</xdr:colOff>
      <xdr:row>86</xdr:row>
      <xdr:rowOff>48986</xdr:rowOff>
    </xdr:to>
    <xdr:sp macro="" textlink="">
      <xdr:nvSpPr>
        <xdr:cNvPr id="267" name="フローチャート: 判断 266">
          <a:extLst>
            <a:ext uri="{FF2B5EF4-FFF2-40B4-BE49-F238E27FC236}">
              <a16:creationId xmlns:a16="http://schemas.microsoft.com/office/drawing/2014/main" id="{00000000-0008-0000-0300-00000B010000}"/>
            </a:ext>
          </a:extLst>
        </xdr:cNvPr>
        <xdr:cNvSpPr/>
      </xdr:nvSpPr>
      <xdr:spPr>
        <a:xfrm>
          <a:off x="14351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59163</xdr:rowOff>
    </xdr:from>
    <xdr:ext cx="762000" cy="259045"/>
    <xdr:sp macro="" textlink="">
      <xdr:nvSpPr>
        <xdr:cNvPr id="268" name="テキスト ボックス 267">
          <a:extLst>
            <a:ext uri="{FF2B5EF4-FFF2-40B4-BE49-F238E27FC236}">
              <a16:creationId xmlns:a16="http://schemas.microsoft.com/office/drawing/2014/main" id="{00000000-0008-0000-0300-00000C010000}"/>
            </a:ext>
          </a:extLst>
        </xdr:cNvPr>
        <xdr:cNvSpPr txBox="1"/>
      </xdr:nvSpPr>
      <xdr:spPr>
        <a:xfrm>
          <a:off x="14020800" y="1446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85</xdr:row>
      <xdr:rowOff>118836</xdr:rowOff>
    </xdr:from>
    <xdr:to>
      <xdr:col>64</xdr:col>
      <xdr:colOff>152400</xdr:colOff>
      <xdr:row>86</xdr:row>
      <xdr:rowOff>48986</xdr:rowOff>
    </xdr:to>
    <xdr:sp macro="" textlink="">
      <xdr:nvSpPr>
        <xdr:cNvPr id="269" name="フローチャート: 判断 268">
          <a:extLst>
            <a:ext uri="{FF2B5EF4-FFF2-40B4-BE49-F238E27FC236}">
              <a16:creationId xmlns:a16="http://schemas.microsoft.com/office/drawing/2014/main" id="{00000000-0008-0000-0300-00000D010000}"/>
            </a:ext>
          </a:extLst>
        </xdr:cNvPr>
        <xdr:cNvSpPr/>
      </xdr:nvSpPr>
      <xdr:spPr>
        <a:xfrm>
          <a:off x="13462000" y="146920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59163</xdr:rowOff>
    </xdr:from>
    <xdr:ext cx="7620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3131800" y="144609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71" name="テキスト ボックス 270">
          <a:extLst>
            <a:ext uri="{FF2B5EF4-FFF2-40B4-BE49-F238E27FC236}">
              <a16:creationId xmlns:a16="http://schemas.microsoft.com/office/drawing/2014/main" id="{00000000-0008-0000-0300-00000F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73" name="テキスト ボックス 272">
          <a:extLst>
            <a:ext uri="{FF2B5EF4-FFF2-40B4-BE49-F238E27FC236}">
              <a16:creationId xmlns:a16="http://schemas.microsoft.com/office/drawing/2014/main" id="{00000000-0008-0000-0300-000011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75" name="テキスト ボックス 274">
          <a:extLst>
            <a:ext uri="{FF2B5EF4-FFF2-40B4-BE49-F238E27FC236}">
              <a16:creationId xmlns:a16="http://schemas.microsoft.com/office/drawing/2014/main" id="{00000000-0008-0000-0300-000013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85</xdr:row>
      <xdr:rowOff>170543</xdr:rowOff>
    </xdr:from>
    <xdr:to>
      <xdr:col>81</xdr:col>
      <xdr:colOff>95250</xdr:colOff>
      <xdr:row>86</xdr:row>
      <xdr:rowOff>100693</xdr:rowOff>
    </xdr:to>
    <xdr:sp macro="" textlink="">
      <xdr:nvSpPr>
        <xdr:cNvPr id="276" name="楕円 275">
          <a:extLst>
            <a:ext uri="{FF2B5EF4-FFF2-40B4-BE49-F238E27FC236}">
              <a16:creationId xmlns:a16="http://schemas.microsoft.com/office/drawing/2014/main" id="{00000000-0008-0000-0300-000014010000}"/>
            </a:ext>
          </a:extLst>
        </xdr:cNvPr>
        <xdr:cNvSpPr/>
      </xdr:nvSpPr>
      <xdr:spPr>
        <a:xfrm>
          <a:off x="16967200" y="147437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85</xdr:row>
      <xdr:rowOff>142620</xdr:rowOff>
    </xdr:from>
    <xdr:ext cx="762000" cy="259045"/>
    <xdr:sp macro="" textlink="">
      <xdr:nvSpPr>
        <xdr:cNvPr id="277" name="給与水準   （国との比較）該当値テキスト">
          <a:extLst>
            <a:ext uri="{FF2B5EF4-FFF2-40B4-BE49-F238E27FC236}">
              <a16:creationId xmlns:a16="http://schemas.microsoft.com/office/drawing/2014/main" id="{00000000-0008-0000-0300-000015010000}"/>
            </a:ext>
          </a:extLst>
        </xdr:cNvPr>
        <xdr:cNvSpPr txBox="1"/>
      </xdr:nvSpPr>
      <xdr:spPr>
        <a:xfrm>
          <a:off x="17106900" y="147158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86</xdr:row>
      <xdr:rowOff>85271</xdr:rowOff>
    </xdr:from>
    <xdr:to>
      <xdr:col>77</xdr:col>
      <xdr:colOff>95250</xdr:colOff>
      <xdr:row>87</xdr:row>
      <xdr:rowOff>15421</xdr:rowOff>
    </xdr:to>
    <xdr:sp macro="" textlink="">
      <xdr:nvSpPr>
        <xdr:cNvPr id="278" name="楕円 277">
          <a:extLst>
            <a:ext uri="{FF2B5EF4-FFF2-40B4-BE49-F238E27FC236}">
              <a16:creationId xmlns:a16="http://schemas.microsoft.com/office/drawing/2014/main" id="{00000000-0008-0000-0300-000016010000}"/>
            </a:ext>
          </a:extLst>
        </xdr:cNvPr>
        <xdr:cNvSpPr/>
      </xdr:nvSpPr>
      <xdr:spPr>
        <a:xfrm>
          <a:off x="16129000" y="148299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87</xdr:row>
      <xdr:rowOff>198</xdr:rowOff>
    </xdr:from>
    <xdr:ext cx="736600" cy="259045"/>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98800" y="149163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86</xdr:row>
      <xdr:rowOff>119743</xdr:rowOff>
    </xdr:from>
    <xdr:to>
      <xdr:col>73</xdr:col>
      <xdr:colOff>44450</xdr:colOff>
      <xdr:row>87</xdr:row>
      <xdr:rowOff>49893</xdr:rowOff>
    </xdr:to>
    <xdr:sp macro="" textlink="">
      <xdr:nvSpPr>
        <xdr:cNvPr id="280" name="楕円 279">
          <a:extLst>
            <a:ext uri="{FF2B5EF4-FFF2-40B4-BE49-F238E27FC236}">
              <a16:creationId xmlns:a16="http://schemas.microsoft.com/office/drawing/2014/main" id="{00000000-0008-0000-0300-000018010000}"/>
            </a:ext>
          </a:extLst>
        </xdr:cNvPr>
        <xdr:cNvSpPr/>
      </xdr:nvSpPr>
      <xdr:spPr>
        <a:xfrm>
          <a:off x="15240000" y="148644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87</xdr:row>
      <xdr:rowOff>34670</xdr:rowOff>
    </xdr:from>
    <xdr:ext cx="762000" cy="259045"/>
    <xdr:sp macro="" textlink="">
      <xdr:nvSpPr>
        <xdr:cNvPr id="281" name="テキスト ボックス 280">
          <a:extLst>
            <a:ext uri="{FF2B5EF4-FFF2-40B4-BE49-F238E27FC236}">
              <a16:creationId xmlns:a16="http://schemas.microsoft.com/office/drawing/2014/main" id="{00000000-0008-0000-0300-000019010000}"/>
            </a:ext>
          </a:extLst>
        </xdr:cNvPr>
        <xdr:cNvSpPr txBox="1"/>
      </xdr:nvSpPr>
      <xdr:spPr>
        <a:xfrm>
          <a:off x="14909800" y="149508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87</xdr:row>
      <xdr:rowOff>51707</xdr:rowOff>
    </xdr:from>
    <xdr:to>
      <xdr:col>68</xdr:col>
      <xdr:colOff>203200</xdr:colOff>
      <xdr:row>87</xdr:row>
      <xdr:rowOff>153307</xdr:rowOff>
    </xdr:to>
    <xdr:sp macro="" textlink="">
      <xdr:nvSpPr>
        <xdr:cNvPr id="282" name="楕円 281">
          <a:extLst>
            <a:ext uri="{FF2B5EF4-FFF2-40B4-BE49-F238E27FC236}">
              <a16:creationId xmlns:a16="http://schemas.microsoft.com/office/drawing/2014/main" id="{00000000-0008-0000-0300-00001A010000}"/>
            </a:ext>
          </a:extLst>
        </xdr:cNvPr>
        <xdr:cNvSpPr/>
      </xdr:nvSpPr>
      <xdr:spPr>
        <a:xfrm>
          <a:off x="14351000" y="14967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87</xdr:row>
      <xdr:rowOff>138084</xdr:rowOff>
    </xdr:from>
    <xdr:ext cx="762000" cy="259045"/>
    <xdr:sp macro="" textlink="">
      <xdr:nvSpPr>
        <xdr:cNvPr id="283" name="テキスト ボックス 282">
          <a:extLst>
            <a:ext uri="{FF2B5EF4-FFF2-40B4-BE49-F238E27FC236}">
              <a16:creationId xmlns:a16="http://schemas.microsoft.com/office/drawing/2014/main" id="{00000000-0008-0000-0300-00001B010000}"/>
            </a:ext>
          </a:extLst>
        </xdr:cNvPr>
        <xdr:cNvSpPr txBox="1"/>
      </xdr:nvSpPr>
      <xdr:spPr>
        <a:xfrm>
          <a:off x="14020800" y="150542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136979</xdr:rowOff>
    </xdr:from>
    <xdr:to>
      <xdr:col>64</xdr:col>
      <xdr:colOff>152400</xdr:colOff>
      <xdr:row>87</xdr:row>
      <xdr:rowOff>67129</xdr:rowOff>
    </xdr:to>
    <xdr:sp macro="" textlink="">
      <xdr:nvSpPr>
        <xdr:cNvPr id="284" name="楕円 283">
          <a:extLst>
            <a:ext uri="{FF2B5EF4-FFF2-40B4-BE49-F238E27FC236}">
              <a16:creationId xmlns:a16="http://schemas.microsoft.com/office/drawing/2014/main" id="{00000000-0008-0000-0300-00001C010000}"/>
            </a:ext>
          </a:extLst>
        </xdr:cNvPr>
        <xdr:cNvSpPr/>
      </xdr:nvSpPr>
      <xdr:spPr>
        <a:xfrm>
          <a:off x="13462000" y="148816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87</xdr:row>
      <xdr:rowOff>51906</xdr:rowOff>
    </xdr:from>
    <xdr:ext cx="762000" cy="259045"/>
    <xdr:sp macro="" textlink="">
      <xdr:nvSpPr>
        <xdr:cNvPr id="285" name="テキスト ボックス 284">
          <a:extLst>
            <a:ext uri="{FF2B5EF4-FFF2-40B4-BE49-F238E27FC236}">
              <a16:creationId xmlns:a16="http://schemas.microsoft.com/office/drawing/2014/main" id="{00000000-0008-0000-0300-00001D010000}"/>
            </a:ext>
          </a:extLst>
        </xdr:cNvPr>
        <xdr:cNvSpPr txBox="1"/>
      </xdr:nvSpPr>
      <xdr:spPr>
        <a:xfrm>
          <a:off x="13131800" y="149680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87" name="テキスト ボックス 286">
          <a:extLst>
            <a:ext uri="{FF2B5EF4-FFF2-40B4-BE49-F238E27FC236}">
              <a16:creationId xmlns:a16="http://schemas.microsoft.com/office/drawing/2014/main" id="{00000000-0008-0000-0300-00001F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88" name="テキスト ボックス 287">
          <a:extLst>
            <a:ext uri="{FF2B5EF4-FFF2-40B4-BE49-F238E27FC236}">
              <a16:creationId xmlns:a16="http://schemas.microsoft.com/office/drawing/2014/main" id="{00000000-0008-0000-0300-000020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[6.07</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9" name="正方形/長方形 288">
          <a:extLst>
            <a:ext uri="{FF2B5EF4-FFF2-40B4-BE49-F238E27FC236}">
              <a16:creationId xmlns:a16="http://schemas.microsoft.com/office/drawing/2014/main" id="{00000000-0008-0000-0300-000021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90" name="正方形/長方形 289">
          <a:extLst>
            <a:ext uri="{FF2B5EF4-FFF2-40B4-BE49-F238E27FC236}">
              <a16:creationId xmlns:a16="http://schemas.microsoft.com/office/drawing/2014/main" id="{00000000-0008-0000-0300-000022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91" name="正方形/長方形 290">
          <a:extLst>
            <a:ext uri="{FF2B5EF4-FFF2-40B4-BE49-F238E27FC236}">
              <a16:creationId xmlns:a16="http://schemas.microsoft.com/office/drawing/2014/main" id="{00000000-0008-0000-0300-000023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92" name="正方形/長方形 291">
          <a:extLst>
            <a:ext uri="{FF2B5EF4-FFF2-40B4-BE49-F238E27FC236}">
              <a16:creationId xmlns:a16="http://schemas.microsoft.com/office/drawing/2014/main" id="{00000000-0008-0000-0300-000024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93" name="正方形/長方形 292">
          <a:extLst>
            <a:ext uri="{FF2B5EF4-FFF2-40B4-BE49-F238E27FC236}">
              <a16:creationId xmlns:a16="http://schemas.microsoft.com/office/drawing/2014/main" id="{00000000-0008-0000-0300-000025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94" name="正方形/長方形 293">
          <a:extLst>
            <a:ext uri="{FF2B5EF4-FFF2-40B4-BE49-F238E27FC236}">
              <a16:creationId xmlns:a16="http://schemas.microsoft.com/office/drawing/2014/main" id="{00000000-0008-0000-0300-000026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95" name="正方形/長方形 294">
          <a:extLst>
            <a:ext uri="{FF2B5EF4-FFF2-40B4-BE49-F238E27FC236}">
              <a16:creationId xmlns:a16="http://schemas.microsoft.com/office/drawing/2014/main" id="{00000000-0008-0000-0300-000027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96" name="正方形/長方形 295">
          <a:extLst>
            <a:ext uri="{FF2B5EF4-FFF2-40B4-BE49-F238E27FC236}">
              <a16:creationId xmlns:a16="http://schemas.microsoft.com/office/drawing/2014/main" id="{00000000-0008-0000-0300-000028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97" name="正方形/長方形 296">
          <a:extLst>
            <a:ext uri="{FF2B5EF4-FFF2-40B4-BE49-F238E27FC236}">
              <a16:creationId xmlns:a16="http://schemas.microsoft.com/office/drawing/2014/main" id="{00000000-0008-0000-0300-000029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南北に細長い地勢的要因から、消防職員の配置が他の自治体に比べ多い状況であることや、子育て世代に対する環境整備にも重点を置いていることから市内に公立幼稚園を多数設置していること等により、類似団体平均を上回っている。</a:t>
          </a:r>
        </a:p>
        <a:p>
          <a:r>
            <a:rPr kumimoji="1" lang="ja-JP" altLang="en-US" sz="1300">
              <a:latin typeface="ＭＳ Ｐゴシック" panose="020B0600070205080204" pitchFamily="50" charset="-128"/>
              <a:ea typeface="ＭＳ Ｐゴシック" panose="020B0600070205080204" pitchFamily="50" charset="-128"/>
            </a:rPr>
            <a:t>引き続き職員数を精査し、適正な職員配置に努めていく必要がある。</a:t>
          </a:r>
        </a:p>
        <a:p>
          <a:r>
            <a:rPr kumimoji="1" lang="ja-JP" altLang="en-US" sz="1300">
              <a:latin typeface="ＭＳ Ｐゴシック" panose="020B0600070205080204" pitchFamily="50" charset="-128"/>
              <a:ea typeface="ＭＳ Ｐゴシック" panose="020B0600070205080204" pitchFamily="50" charset="-128"/>
            </a:rPr>
            <a:t>また、今後の市政運営も踏まえて、将来にわたり市民の要請に応えていく行政サービスを提供するため、計画的な職員の採用も進めていく必要がある。</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oneCellAnchor>
    <xdr:from>
      <xdr:col>61</xdr:col>
      <xdr:colOff>6350</xdr:colOff>
      <xdr:row>54</xdr:row>
      <xdr:rowOff>139700</xdr:rowOff>
    </xdr:from>
    <xdr:ext cx="349839" cy="225703"/>
    <xdr:sp macro="" textlink="">
      <xdr:nvSpPr>
        <xdr:cNvPr id="299" name="テキスト ボックス 298">
          <a:extLst>
            <a:ext uri="{FF2B5EF4-FFF2-40B4-BE49-F238E27FC236}">
              <a16:creationId xmlns:a16="http://schemas.microsoft.com/office/drawing/2014/main" id="{00000000-0008-0000-0300-00002B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300" name="直線コネクタ 299">
          <a:extLst>
            <a:ext uri="{FF2B5EF4-FFF2-40B4-BE49-F238E27FC236}">
              <a16:creationId xmlns:a16="http://schemas.microsoft.com/office/drawing/2014/main" id="{00000000-0008-0000-0300-00002C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301" name="テキスト ボックス 300">
          <a:extLst>
            <a:ext uri="{FF2B5EF4-FFF2-40B4-BE49-F238E27FC236}">
              <a16:creationId xmlns:a16="http://schemas.microsoft.com/office/drawing/2014/main" id="{00000000-0008-0000-0300-00002D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302" name="直線コネクタ 301">
          <a:extLst>
            <a:ext uri="{FF2B5EF4-FFF2-40B4-BE49-F238E27FC236}">
              <a16:creationId xmlns:a16="http://schemas.microsoft.com/office/drawing/2014/main" id="{00000000-0008-0000-0300-00002E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303" name="テキスト ボックス 302">
          <a:extLst>
            <a:ext uri="{FF2B5EF4-FFF2-40B4-BE49-F238E27FC236}">
              <a16:creationId xmlns:a16="http://schemas.microsoft.com/office/drawing/2014/main" id="{00000000-0008-0000-0300-00002F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304" name="直線コネクタ 303">
          <a:extLst>
            <a:ext uri="{FF2B5EF4-FFF2-40B4-BE49-F238E27FC236}">
              <a16:creationId xmlns:a16="http://schemas.microsoft.com/office/drawing/2014/main" id="{00000000-0008-0000-0300-000030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305" name="テキスト ボックス 304">
          <a:extLst>
            <a:ext uri="{FF2B5EF4-FFF2-40B4-BE49-F238E27FC236}">
              <a16:creationId xmlns:a16="http://schemas.microsoft.com/office/drawing/2014/main" id="{00000000-0008-0000-0300-000031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306" name="直線コネクタ 305">
          <a:extLst>
            <a:ext uri="{FF2B5EF4-FFF2-40B4-BE49-F238E27FC236}">
              <a16:creationId xmlns:a16="http://schemas.microsoft.com/office/drawing/2014/main" id="{00000000-0008-0000-0300-000032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307" name="テキスト ボックス 306">
          <a:extLst>
            <a:ext uri="{FF2B5EF4-FFF2-40B4-BE49-F238E27FC236}">
              <a16:creationId xmlns:a16="http://schemas.microsoft.com/office/drawing/2014/main" id="{00000000-0008-0000-0300-000033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308" name="直線コネクタ 307">
          <a:extLst>
            <a:ext uri="{FF2B5EF4-FFF2-40B4-BE49-F238E27FC236}">
              <a16:creationId xmlns:a16="http://schemas.microsoft.com/office/drawing/2014/main" id="{00000000-0008-0000-0300-000034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9" name="テキスト ボックス 308">
          <a:extLst>
            <a:ext uri="{FF2B5EF4-FFF2-40B4-BE49-F238E27FC236}">
              <a16:creationId xmlns:a16="http://schemas.microsoft.com/office/drawing/2014/main" id="{00000000-0008-0000-0300-000035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11" name="テキスト ボックス 310">
          <a:extLst>
            <a:ext uri="{FF2B5EF4-FFF2-40B4-BE49-F238E27FC236}">
              <a16:creationId xmlns:a16="http://schemas.microsoft.com/office/drawing/2014/main" id="{00000000-0008-0000-0300-000037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12" name="直線コネクタ 311">
          <a:extLst>
            <a:ext uri="{FF2B5EF4-FFF2-40B4-BE49-F238E27FC236}">
              <a16:creationId xmlns:a16="http://schemas.microsoft.com/office/drawing/2014/main" id="{00000000-0008-0000-0300-000038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55</xdr:row>
      <xdr:rowOff>16527</xdr:rowOff>
    </xdr:from>
    <xdr:ext cx="762000" cy="259045"/>
    <xdr:sp macro="" textlink="">
      <xdr:nvSpPr>
        <xdr:cNvPr id="313" name="テキスト ボックス 312">
          <a:extLst>
            <a:ext uri="{FF2B5EF4-FFF2-40B4-BE49-F238E27FC236}">
              <a16:creationId xmlns:a16="http://schemas.microsoft.com/office/drawing/2014/main" id="{00000000-0008-0000-0300-000039010000}"/>
            </a:ext>
          </a:extLst>
        </xdr:cNvPr>
        <xdr:cNvSpPr txBox="1"/>
      </xdr:nvSpPr>
      <xdr:spPr>
        <a:xfrm>
          <a:off x="1206500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70</xdr:row>
      <xdr:rowOff>0</xdr:rowOff>
    </xdr:to>
    <xdr:sp macro="" textlink="">
      <xdr:nvSpPr>
        <xdr:cNvPr id="314" name="定員管理の状況グラフ枠">
          <a:extLst>
            <a:ext uri="{FF2B5EF4-FFF2-40B4-BE49-F238E27FC236}">
              <a16:creationId xmlns:a16="http://schemas.microsoft.com/office/drawing/2014/main" id="{00000000-0008-0000-0300-00003A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108373</xdr:rowOff>
    </xdr:from>
    <xdr:to>
      <xdr:col>81</xdr:col>
      <xdr:colOff>44450</xdr:colOff>
      <xdr:row>66</xdr:row>
      <xdr:rowOff>128799</xdr:rowOff>
    </xdr:to>
    <xdr:cxnSp macro="">
      <xdr:nvCxnSpPr>
        <xdr:cNvPr id="315" name="直線コネクタ 314">
          <a:extLst>
            <a:ext uri="{FF2B5EF4-FFF2-40B4-BE49-F238E27FC236}">
              <a16:creationId xmlns:a16="http://schemas.microsoft.com/office/drawing/2014/main" id="{00000000-0008-0000-0300-00003B010000}"/>
            </a:ext>
          </a:extLst>
        </xdr:cNvPr>
        <xdr:cNvCxnSpPr/>
      </xdr:nvCxnSpPr>
      <xdr:spPr>
        <a:xfrm flipV="1">
          <a:off x="17018000" y="10223923"/>
          <a:ext cx="0" cy="1220576"/>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66</xdr:row>
      <xdr:rowOff>100876</xdr:rowOff>
    </xdr:from>
    <xdr:ext cx="762000" cy="259045"/>
    <xdr:sp macro="" textlink="">
      <xdr:nvSpPr>
        <xdr:cNvPr id="316" name="定員管理の状況最小値テキスト">
          <a:extLst>
            <a:ext uri="{FF2B5EF4-FFF2-40B4-BE49-F238E27FC236}">
              <a16:creationId xmlns:a16="http://schemas.microsoft.com/office/drawing/2014/main" id="{00000000-0008-0000-0300-00003C010000}"/>
            </a:ext>
          </a:extLst>
        </xdr:cNvPr>
        <xdr:cNvSpPr txBox="1"/>
      </xdr:nvSpPr>
      <xdr:spPr>
        <a:xfrm>
          <a:off x="17106900" y="114165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128799</xdr:rowOff>
    </xdr:from>
    <xdr:to>
      <xdr:col>81</xdr:col>
      <xdr:colOff>133350</xdr:colOff>
      <xdr:row>66</xdr:row>
      <xdr:rowOff>128799</xdr:rowOff>
    </xdr:to>
    <xdr:cxnSp macro="">
      <xdr:nvCxnSpPr>
        <xdr:cNvPr id="317" name="直線コネクタ 316">
          <a:extLst>
            <a:ext uri="{FF2B5EF4-FFF2-40B4-BE49-F238E27FC236}">
              <a16:creationId xmlns:a16="http://schemas.microsoft.com/office/drawing/2014/main" id="{00000000-0008-0000-0300-00003D010000}"/>
            </a:ext>
          </a:extLst>
        </xdr:cNvPr>
        <xdr:cNvCxnSpPr/>
      </xdr:nvCxnSpPr>
      <xdr:spPr>
        <a:xfrm>
          <a:off x="16929100" y="114444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23300</xdr:rowOff>
    </xdr:from>
    <xdr:ext cx="762000" cy="259045"/>
    <xdr:sp macro="" textlink="">
      <xdr:nvSpPr>
        <xdr:cNvPr id="318" name="定員管理の状況最大値テキスト">
          <a:extLst>
            <a:ext uri="{FF2B5EF4-FFF2-40B4-BE49-F238E27FC236}">
              <a16:creationId xmlns:a16="http://schemas.microsoft.com/office/drawing/2014/main" id="{00000000-0008-0000-0300-00003E010000}"/>
            </a:ext>
          </a:extLst>
        </xdr:cNvPr>
        <xdr:cNvSpPr txBox="1"/>
      </xdr:nvSpPr>
      <xdr:spPr>
        <a:xfrm>
          <a:off x="17106900" y="99674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108373</xdr:rowOff>
    </xdr:from>
    <xdr:to>
      <xdr:col>81</xdr:col>
      <xdr:colOff>133350</xdr:colOff>
      <xdr:row>59</xdr:row>
      <xdr:rowOff>108373</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6929100" y="1022392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63</xdr:row>
      <xdr:rowOff>5715</xdr:rowOff>
    </xdr:from>
    <xdr:to>
      <xdr:col>81</xdr:col>
      <xdr:colOff>44450</xdr:colOff>
      <xdr:row>63</xdr:row>
      <xdr:rowOff>7726</xdr:rowOff>
    </xdr:to>
    <xdr:cxnSp macro="">
      <xdr:nvCxnSpPr>
        <xdr:cNvPr id="320" name="直線コネクタ 319">
          <a:extLst>
            <a:ext uri="{FF2B5EF4-FFF2-40B4-BE49-F238E27FC236}">
              <a16:creationId xmlns:a16="http://schemas.microsoft.com/office/drawing/2014/main" id="{00000000-0008-0000-0300-000040010000}"/>
            </a:ext>
          </a:extLst>
        </xdr:cNvPr>
        <xdr:cNvCxnSpPr/>
      </xdr:nvCxnSpPr>
      <xdr:spPr>
        <a:xfrm>
          <a:off x="16179800" y="10807065"/>
          <a:ext cx="838200" cy="20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61</xdr:row>
      <xdr:rowOff>142892</xdr:rowOff>
    </xdr:from>
    <xdr:ext cx="762000" cy="259045"/>
    <xdr:sp macro="" textlink="">
      <xdr:nvSpPr>
        <xdr:cNvPr id="321" name="定員管理の状況平均値テキスト">
          <a:extLst>
            <a:ext uri="{FF2B5EF4-FFF2-40B4-BE49-F238E27FC236}">
              <a16:creationId xmlns:a16="http://schemas.microsoft.com/office/drawing/2014/main" id="{00000000-0008-0000-0300-000041010000}"/>
            </a:ext>
          </a:extLst>
        </xdr:cNvPr>
        <xdr:cNvSpPr txBox="1"/>
      </xdr:nvSpPr>
      <xdr:spPr>
        <a:xfrm>
          <a:off x="17106900" y="10601342"/>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126365</xdr:rowOff>
    </xdr:from>
    <xdr:to>
      <xdr:col>81</xdr:col>
      <xdr:colOff>95250</xdr:colOff>
      <xdr:row>63</xdr:row>
      <xdr:rowOff>56515</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6967200" y="107562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63</xdr:row>
      <xdr:rowOff>5715</xdr:rowOff>
    </xdr:from>
    <xdr:to>
      <xdr:col>77</xdr:col>
      <xdr:colOff>44450</xdr:colOff>
      <xdr:row>63</xdr:row>
      <xdr:rowOff>11747</xdr:rowOff>
    </xdr:to>
    <xdr:cxnSp macro="">
      <xdr:nvCxnSpPr>
        <xdr:cNvPr id="323" name="直線コネクタ 322">
          <a:extLst>
            <a:ext uri="{FF2B5EF4-FFF2-40B4-BE49-F238E27FC236}">
              <a16:creationId xmlns:a16="http://schemas.microsoft.com/office/drawing/2014/main" id="{00000000-0008-0000-0300-000043010000}"/>
            </a:ext>
          </a:extLst>
        </xdr:cNvPr>
        <xdr:cNvCxnSpPr/>
      </xdr:nvCxnSpPr>
      <xdr:spPr>
        <a:xfrm flipV="1">
          <a:off x="15290800" y="10807065"/>
          <a:ext cx="889000" cy="60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62</xdr:row>
      <xdr:rowOff>124354</xdr:rowOff>
    </xdr:from>
    <xdr:to>
      <xdr:col>77</xdr:col>
      <xdr:colOff>95250</xdr:colOff>
      <xdr:row>63</xdr:row>
      <xdr:rowOff>54504</xdr:rowOff>
    </xdr:to>
    <xdr:sp macro="" textlink="">
      <xdr:nvSpPr>
        <xdr:cNvPr id="324" name="フローチャート: 判断 323">
          <a:extLst>
            <a:ext uri="{FF2B5EF4-FFF2-40B4-BE49-F238E27FC236}">
              <a16:creationId xmlns:a16="http://schemas.microsoft.com/office/drawing/2014/main" id="{00000000-0008-0000-0300-000044010000}"/>
            </a:ext>
          </a:extLst>
        </xdr:cNvPr>
        <xdr:cNvSpPr/>
      </xdr:nvSpPr>
      <xdr:spPr>
        <a:xfrm>
          <a:off x="16129000" y="10754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61</xdr:row>
      <xdr:rowOff>64681</xdr:rowOff>
    </xdr:from>
    <xdr:ext cx="7366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798800" y="105231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161079</xdr:rowOff>
    </xdr:from>
    <xdr:to>
      <xdr:col>72</xdr:col>
      <xdr:colOff>203200</xdr:colOff>
      <xdr:row>63</xdr:row>
      <xdr:rowOff>11747</xdr:rowOff>
    </xdr:to>
    <xdr:cxnSp macro="">
      <xdr:nvCxnSpPr>
        <xdr:cNvPr id="326" name="直線コネクタ 325">
          <a:extLst>
            <a:ext uri="{FF2B5EF4-FFF2-40B4-BE49-F238E27FC236}">
              <a16:creationId xmlns:a16="http://schemas.microsoft.com/office/drawing/2014/main" id="{00000000-0008-0000-0300-000046010000}"/>
            </a:ext>
          </a:extLst>
        </xdr:cNvPr>
        <xdr:cNvCxnSpPr/>
      </xdr:nvCxnSpPr>
      <xdr:spPr>
        <a:xfrm>
          <a:off x="14401800" y="10790979"/>
          <a:ext cx="889000" cy="221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62</xdr:row>
      <xdr:rowOff>114300</xdr:rowOff>
    </xdr:from>
    <xdr:to>
      <xdr:col>73</xdr:col>
      <xdr:colOff>44450</xdr:colOff>
      <xdr:row>63</xdr:row>
      <xdr:rowOff>44450</xdr:rowOff>
    </xdr:to>
    <xdr:sp macro="" textlink="">
      <xdr:nvSpPr>
        <xdr:cNvPr id="327" name="フローチャート: 判断 326">
          <a:extLst>
            <a:ext uri="{FF2B5EF4-FFF2-40B4-BE49-F238E27FC236}">
              <a16:creationId xmlns:a16="http://schemas.microsoft.com/office/drawing/2014/main" id="{00000000-0008-0000-0300-000047010000}"/>
            </a:ext>
          </a:extLst>
        </xdr:cNvPr>
        <xdr:cNvSpPr/>
      </xdr:nvSpPr>
      <xdr:spPr>
        <a:xfrm>
          <a:off x="15240000" y="1074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61</xdr:row>
      <xdr:rowOff>54627</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4909800" y="10513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161079</xdr:rowOff>
    </xdr:from>
    <xdr:to>
      <xdr:col>68</xdr:col>
      <xdr:colOff>152400</xdr:colOff>
      <xdr:row>62</xdr:row>
      <xdr:rowOff>163089</xdr:rowOff>
    </xdr:to>
    <xdr:cxnSp macro="">
      <xdr:nvCxnSpPr>
        <xdr:cNvPr id="329" name="直線コネクタ 328">
          <a:extLst>
            <a:ext uri="{FF2B5EF4-FFF2-40B4-BE49-F238E27FC236}">
              <a16:creationId xmlns:a16="http://schemas.microsoft.com/office/drawing/2014/main" id="{00000000-0008-0000-0300-000049010000}"/>
            </a:ext>
          </a:extLst>
        </xdr:cNvPr>
        <xdr:cNvCxnSpPr/>
      </xdr:nvCxnSpPr>
      <xdr:spPr>
        <a:xfrm flipV="1">
          <a:off x="13512800" y="10790979"/>
          <a:ext cx="889000" cy="20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62</xdr:row>
      <xdr:rowOff>108268</xdr:rowOff>
    </xdr:from>
    <xdr:to>
      <xdr:col>68</xdr:col>
      <xdr:colOff>203200</xdr:colOff>
      <xdr:row>63</xdr:row>
      <xdr:rowOff>38418</xdr:rowOff>
    </xdr:to>
    <xdr:sp macro="" textlink="">
      <xdr:nvSpPr>
        <xdr:cNvPr id="330" name="フローチャート: 判断 329">
          <a:extLst>
            <a:ext uri="{FF2B5EF4-FFF2-40B4-BE49-F238E27FC236}">
              <a16:creationId xmlns:a16="http://schemas.microsoft.com/office/drawing/2014/main" id="{00000000-0008-0000-0300-00004A010000}"/>
            </a:ext>
          </a:extLst>
        </xdr:cNvPr>
        <xdr:cNvSpPr/>
      </xdr:nvSpPr>
      <xdr:spPr>
        <a:xfrm>
          <a:off x="14351000" y="1073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61</xdr:row>
      <xdr:rowOff>48595</xdr:rowOff>
    </xdr:from>
    <xdr:ext cx="762000" cy="259045"/>
    <xdr:sp macro="" textlink="">
      <xdr:nvSpPr>
        <xdr:cNvPr id="331" name="テキスト ボックス 330">
          <a:extLst>
            <a:ext uri="{FF2B5EF4-FFF2-40B4-BE49-F238E27FC236}">
              <a16:creationId xmlns:a16="http://schemas.microsoft.com/office/drawing/2014/main" id="{00000000-0008-0000-0300-00004B010000}"/>
            </a:ext>
          </a:extLst>
        </xdr:cNvPr>
        <xdr:cNvSpPr txBox="1"/>
      </xdr:nvSpPr>
      <xdr:spPr>
        <a:xfrm>
          <a:off x="14020800" y="10507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108268</xdr:rowOff>
    </xdr:from>
    <xdr:to>
      <xdr:col>64</xdr:col>
      <xdr:colOff>152400</xdr:colOff>
      <xdr:row>63</xdr:row>
      <xdr:rowOff>38418</xdr:rowOff>
    </xdr:to>
    <xdr:sp macro="" textlink="">
      <xdr:nvSpPr>
        <xdr:cNvPr id="332" name="フローチャート: 判断 331">
          <a:extLst>
            <a:ext uri="{FF2B5EF4-FFF2-40B4-BE49-F238E27FC236}">
              <a16:creationId xmlns:a16="http://schemas.microsoft.com/office/drawing/2014/main" id="{00000000-0008-0000-0300-00004C010000}"/>
            </a:ext>
          </a:extLst>
        </xdr:cNvPr>
        <xdr:cNvSpPr/>
      </xdr:nvSpPr>
      <xdr:spPr>
        <a:xfrm>
          <a:off x="13462000" y="107381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61</xdr:row>
      <xdr:rowOff>48595</xdr:rowOff>
    </xdr:from>
    <xdr:ext cx="762000" cy="259045"/>
    <xdr:sp macro="" textlink="">
      <xdr:nvSpPr>
        <xdr:cNvPr id="333" name="テキスト ボックス 332">
          <a:extLst>
            <a:ext uri="{FF2B5EF4-FFF2-40B4-BE49-F238E27FC236}">
              <a16:creationId xmlns:a16="http://schemas.microsoft.com/office/drawing/2014/main" id="{00000000-0008-0000-0300-00004D010000}"/>
            </a:ext>
          </a:extLst>
        </xdr:cNvPr>
        <xdr:cNvSpPr txBox="1"/>
      </xdr:nvSpPr>
      <xdr:spPr>
        <a:xfrm>
          <a:off x="13131800" y="10507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35" name="テキスト ボックス 334">
          <a:extLst>
            <a:ext uri="{FF2B5EF4-FFF2-40B4-BE49-F238E27FC236}">
              <a16:creationId xmlns:a16="http://schemas.microsoft.com/office/drawing/2014/main" id="{00000000-0008-0000-0300-00004F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37" name="テキスト ボックス 336">
          <a:extLst>
            <a:ext uri="{FF2B5EF4-FFF2-40B4-BE49-F238E27FC236}">
              <a16:creationId xmlns:a16="http://schemas.microsoft.com/office/drawing/2014/main" id="{00000000-0008-0000-0300-000051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62</xdr:row>
      <xdr:rowOff>128376</xdr:rowOff>
    </xdr:from>
    <xdr:to>
      <xdr:col>81</xdr:col>
      <xdr:colOff>95250</xdr:colOff>
      <xdr:row>63</xdr:row>
      <xdr:rowOff>58526</xdr:rowOff>
    </xdr:to>
    <xdr:sp macro="" textlink="">
      <xdr:nvSpPr>
        <xdr:cNvPr id="339" name="楕円 338">
          <a:extLst>
            <a:ext uri="{FF2B5EF4-FFF2-40B4-BE49-F238E27FC236}">
              <a16:creationId xmlns:a16="http://schemas.microsoft.com/office/drawing/2014/main" id="{00000000-0008-0000-0300-000053010000}"/>
            </a:ext>
          </a:extLst>
        </xdr:cNvPr>
        <xdr:cNvSpPr/>
      </xdr:nvSpPr>
      <xdr:spPr>
        <a:xfrm>
          <a:off x="16967200" y="107582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100453</xdr:rowOff>
    </xdr:from>
    <xdr:ext cx="762000" cy="259045"/>
    <xdr:sp macro="" textlink="">
      <xdr:nvSpPr>
        <xdr:cNvPr id="340" name="定員管理の状況該当値テキスト">
          <a:extLst>
            <a:ext uri="{FF2B5EF4-FFF2-40B4-BE49-F238E27FC236}">
              <a16:creationId xmlns:a16="http://schemas.microsoft.com/office/drawing/2014/main" id="{00000000-0008-0000-0300-000054010000}"/>
            </a:ext>
          </a:extLst>
        </xdr:cNvPr>
        <xdr:cNvSpPr txBox="1"/>
      </xdr:nvSpPr>
      <xdr:spPr>
        <a:xfrm>
          <a:off x="17106900" y="10730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126365</xdr:rowOff>
    </xdr:from>
    <xdr:to>
      <xdr:col>77</xdr:col>
      <xdr:colOff>95250</xdr:colOff>
      <xdr:row>63</xdr:row>
      <xdr:rowOff>56515</xdr:rowOff>
    </xdr:to>
    <xdr:sp macro="" textlink="">
      <xdr:nvSpPr>
        <xdr:cNvPr id="341" name="楕円 340">
          <a:extLst>
            <a:ext uri="{FF2B5EF4-FFF2-40B4-BE49-F238E27FC236}">
              <a16:creationId xmlns:a16="http://schemas.microsoft.com/office/drawing/2014/main" id="{00000000-0008-0000-0300-000055010000}"/>
            </a:ext>
          </a:extLst>
        </xdr:cNvPr>
        <xdr:cNvSpPr/>
      </xdr:nvSpPr>
      <xdr:spPr>
        <a:xfrm>
          <a:off x="16129000" y="107562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63</xdr:row>
      <xdr:rowOff>41292</xdr:rowOff>
    </xdr:from>
    <xdr:ext cx="736600" cy="259045"/>
    <xdr:sp macro="" textlink="">
      <xdr:nvSpPr>
        <xdr:cNvPr id="342" name="テキスト ボックス 341">
          <a:extLst>
            <a:ext uri="{FF2B5EF4-FFF2-40B4-BE49-F238E27FC236}">
              <a16:creationId xmlns:a16="http://schemas.microsoft.com/office/drawing/2014/main" id="{00000000-0008-0000-0300-000056010000}"/>
            </a:ext>
          </a:extLst>
        </xdr:cNvPr>
        <xdr:cNvSpPr txBox="1"/>
      </xdr:nvSpPr>
      <xdr:spPr>
        <a:xfrm>
          <a:off x="15798800" y="1084264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132397</xdr:rowOff>
    </xdr:from>
    <xdr:to>
      <xdr:col>73</xdr:col>
      <xdr:colOff>44450</xdr:colOff>
      <xdr:row>63</xdr:row>
      <xdr:rowOff>62547</xdr:rowOff>
    </xdr:to>
    <xdr:sp macro="" textlink="">
      <xdr:nvSpPr>
        <xdr:cNvPr id="343" name="楕円 342">
          <a:extLst>
            <a:ext uri="{FF2B5EF4-FFF2-40B4-BE49-F238E27FC236}">
              <a16:creationId xmlns:a16="http://schemas.microsoft.com/office/drawing/2014/main" id="{00000000-0008-0000-0300-000057010000}"/>
            </a:ext>
          </a:extLst>
        </xdr:cNvPr>
        <xdr:cNvSpPr/>
      </xdr:nvSpPr>
      <xdr:spPr>
        <a:xfrm>
          <a:off x="15240000" y="107622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63</xdr:row>
      <xdr:rowOff>47324</xdr:rowOff>
    </xdr:from>
    <xdr:ext cx="762000" cy="259045"/>
    <xdr:sp macro="" textlink="">
      <xdr:nvSpPr>
        <xdr:cNvPr id="344" name="テキスト ボックス 343">
          <a:extLst>
            <a:ext uri="{FF2B5EF4-FFF2-40B4-BE49-F238E27FC236}">
              <a16:creationId xmlns:a16="http://schemas.microsoft.com/office/drawing/2014/main" id="{00000000-0008-0000-0300-000058010000}"/>
            </a:ext>
          </a:extLst>
        </xdr:cNvPr>
        <xdr:cNvSpPr txBox="1"/>
      </xdr:nvSpPr>
      <xdr:spPr>
        <a:xfrm>
          <a:off x="14909800" y="108486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62</xdr:row>
      <xdr:rowOff>110279</xdr:rowOff>
    </xdr:from>
    <xdr:to>
      <xdr:col>68</xdr:col>
      <xdr:colOff>203200</xdr:colOff>
      <xdr:row>63</xdr:row>
      <xdr:rowOff>40429</xdr:rowOff>
    </xdr:to>
    <xdr:sp macro="" textlink="">
      <xdr:nvSpPr>
        <xdr:cNvPr id="345" name="楕円 344">
          <a:extLst>
            <a:ext uri="{FF2B5EF4-FFF2-40B4-BE49-F238E27FC236}">
              <a16:creationId xmlns:a16="http://schemas.microsoft.com/office/drawing/2014/main" id="{00000000-0008-0000-0300-000059010000}"/>
            </a:ext>
          </a:extLst>
        </xdr:cNvPr>
        <xdr:cNvSpPr/>
      </xdr:nvSpPr>
      <xdr:spPr>
        <a:xfrm>
          <a:off x="14351000" y="107401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63</xdr:row>
      <xdr:rowOff>25206</xdr:rowOff>
    </xdr:from>
    <xdr:ext cx="762000" cy="259045"/>
    <xdr:sp macro="" textlink="">
      <xdr:nvSpPr>
        <xdr:cNvPr id="346" name="テキスト ボックス 345">
          <a:extLst>
            <a:ext uri="{FF2B5EF4-FFF2-40B4-BE49-F238E27FC236}">
              <a16:creationId xmlns:a16="http://schemas.microsoft.com/office/drawing/2014/main" id="{00000000-0008-0000-0300-00005A010000}"/>
            </a:ext>
          </a:extLst>
        </xdr:cNvPr>
        <xdr:cNvSpPr txBox="1"/>
      </xdr:nvSpPr>
      <xdr:spPr>
        <a:xfrm>
          <a:off x="14020800" y="108265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62</xdr:row>
      <xdr:rowOff>112289</xdr:rowOff>
    </xdr:from>
    <xdr:to>
      <xdr:col>64</xdr:col>
      <xdr:colOff>152400</xdr:colOff>
      <xdr:row>63</xdr:row>
      <xdr:rowOff>42439</xdr:rowOff>
    </xdr:to>
    <xdr:sp macro="" textlink="">
      <xdr:nvSpPr>
        <xdr:cNvPr id="347" name="楕円 346">
          <a:extLst>
            <a:ext uri="{FF2B5EF4-FFF2-40B4-BE49-F238E27FC236}">
              <a16:creationId xmlns:a16="http://schemas.microsoft.com/office/drawing/2014/main" id="{00000000-0008-0000-0300-00005B010000}"/>
            </a:ext>
          </a:extLst>
        </xdr:cNvPr>
        <xdr:cNvSpPr/>
      </xdr:nvSpPr>
      <xdr:spPr>
        <a:xfrm>
          <a:off x="13462000" y="107421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63</xdr:row>
      <xdr:rowOff>27216</xdr:rowOff>
    </xdr:from>
    <xdr:ext cx="762000" cy="259045"/>
    <xdr:sp macro="" textlink="">
      <xdr:nvSpPr>
        <xdr:cNvPr id="348" name="テキスト ボックス 347">
          <a:extLst>
            <a:ext uri="{FF2B5EF4-FFF2-40B4-BE49-F238E27FC236}">
              <a16:creationId xmlns:a16="http://schemas.microsoft.com/office/drawing/2014/main" id="{00000000-0008-0000-0300-00005C010000}"/>
            </a:ext>
          </a:extLst>
        </xdr:cNvPr>
        <xdr:cNvSpPr txBox="1"/>
      </xdr:nvSpPr>
      <xdr:spPr>
        <a:xfrm>
          <a:off x="13131800" y="108285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50" name="テキスト ボックス 349">
          <a:extLst>
            <a:ext uri="{FF2B5EF4-FFF2-40B4-BE49-F238E27FC236}">
              <a16:creationId xmlns:a16="http://schemas.microsoft.com/office/drawing/2014/main" id="{00000000-0008-0000-0300-00005E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52" name="正方形/長方形 351">
          <a:extLst>
            <a:ext uri="{FF2B5EF4-FFF2-40B4-BE49-F238E27FC236}">
              <a16:creationId xmlns:a16="http://schemas.microsoft.com/office/drawing/2014/main" id="{00000000-0008-0000-0300-000060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53" name="正方形/長方形 352">
          <a:extLst>
            <a:ext uri="{FF2B5EF4-FFF2-40B4-BE49-F238E27FC236}">
              <a16:creationId xmlns:a16="http://schemas.microsoft.com/office/drawing/2014/main" id="{00000000-0008-0000-0300-000061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54" name="正方形/長方形 353">
          <a:extLst>
            <a:ext uri="{FF2B5EF4-FFF2-40B4-BE49-F238E27FC236}">
              <a16:creationId xmlns:a16="http://schemas.microsoft.com/office/drawing/2014/main" id="{00000000-0008-0000-0300-000062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55" name="正方形/長方形 354">
          <a:extLst>
            <a:ext uri="{FF2B5EF4-FFF2-40B4-BE49-F238E27FC236}">
              <a16:creationId xmlns:a16="http://schemas.microsoft.com/office/drawing/2014/main" id="{00000000-0008-0000-0300-000063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56" name="正方形/長方形 355">
          <a:extLst>
            <a:ext uri="{FF2B5EF4-FFF2-40B4-BE49-F238E27FC236}">
              <a16:creationId xmlns:a16="http://schemas.microsoft.com/office/drawing/2014/main" id="{00000000-0008-0000-0300-000064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57" name="正方形/長方形 356">
          <a:extLst>
            <a:ext uri="{FF2B5EF4-FFF2-40B4-BE49-F238E27FC236}">
              <a16:creationId xmlns:a16="http://schemas.microsoft.com/office/drawing/2014/main" id="{00000000-0008-0000-0300-000065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58" name="正方形/長方形 357">
          <a:extLst>
            <a:ext uri="{FF2B5EF4-FFF2-40B4-BE49-F238E27FC236}">
              <a16:creationId xmlns:a16="http://schemas.microsoft.com/office/drawing/2014/main" id="{00000000-0008-0000-0300-000066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59" name="正方形/長方形 358">
          <a:extLst>
            <a:ext uri="{FF2B5EF4-FFF2-40B4-BE49-F238E27FC236}">
              <a16:creationId xmlns:a16="http://schemas.microsoft.com/office/drawing/2014/main" id="{00000000-0008-0000-0300-000067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60" name="正方形/長方形 359">
          <a:extLst>
            <a:ext uri="{FF2B5EF4-FFF2-40B4-BE49-F238E27FC236}">
              <a16:creationId xmlns:a16="http://schemas.microsoft.com/office/drawing/2014/main" id="{00000000-0008-0000-0300-000068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61" name="テキスト ボックス 360">
          <a:extLst>
            <a:ext uri="{FF2B5EF4-FFF2-40B4-BE49-F238E27FC236}">
              <a16:creationId xmlns:a16="http://schemas.microsoft.com/office/drawing/2014/main" id="{00000000-0008-0000-0300-000069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年度は前年度と比較して、生駒北学校給食センター</a:t>
          </a:r>
          <a:r>
            <a:rPr kumimoji="1" lang="en-US" altLang="ja-JP" sz="1300">
              <a:latin typeface="ＭＳ Ｐゴシック" panose="020B0600070205080204" pitchFamily="50" charset="-128"/>
              <a:ea typeface="ＭＳ Ｐゴシック" panose="020B0600070205080204" pitchFamily="50" charset="-128"/>
            </a:rPr>
            <a:t>PFI</a:t>
          </a:r>
          <a:r>
            <a:rPr kumimoji="1" lang="ja-JP" altLang="en-US" sz="1300">
              <a:latin typeface="ＭＳ Ｐゴシック" panose="020B0600070205080204" pitchFamily="50" charset="-128"/>
              <a:ea typeface="ＭＳ Ｐゴシック" panose="020B0600070205080204" pitchFamily="50" charset="-128"/>
            </a:rPr>
            <a:t>事業の施設整備費の支出に伴う準元利償還金の減少により、単年度の比率は前年度</a:t>
          </a:r>
          <a:r>
            <a:rPr kumimoji="1" lang="en-US" altLang="ja-JP" sz="1300">
              <a:latin typeface="ＭＳ Ｐゴシック" panose="020B0600070205080204" pitchFamily="50" charset="-128"/>
              <a:ea typeface="ＭＳ Ｐゴシック" panose="020B0600070205080204" pitchFamily="50" charset="-128"/>
            </a:rPr>
            <a:t>6.9</a:t>
          </a:r>
          <a:r>
            <a:rPr kumimoji="1" lang="ja-JP" altLang="en-US" sz="1300">
              <a:latin typeface="ＭＳ Ｐゴシック" panose="020B0600070205080204" pitchFamily="50" charset="-128"/>
              <a:ea typeface="ＭＳ Ｐゴシック" panose="020B0600070205080204" pitchFamily="50" charset="-128"/>
            </a:rPr>
            <a:t>％から</a:t>
          </a:r>
          <a:r>
            <a:rPr kumimoji="1" lang="en-US" altLang="ja-JP" sz="1300">
              <a:latin typeface="ＭＳ Ｐゴシック" panose="020B0600070205080204" pitchFamily="50" charset="-128"/>
              <a:ea typeface="ＭＳ Ｐゴシック" panose="020B0600070205080204" pitchFamily="50" charset="-128"/>
            </a:rPr>
            <a:t>2.9</a:t>
          </a:r>
          <a:r>
            <a:rPr kumimoji="1" lang="ja-JP" altLang="en-US" sz="1300">
              <a:latin typeface="ＭＳ Ｐゴシック" panose="020B0600070205080204" pitchFamily="50" charset="-128"/>
              <a:ea typeface="ＭＳ Ｐゴシック" panose="020B0600070205080204" pitchFamily="50" charset="-128"/>
            </a:rPr>
            <a:t>％に改善しましたが、３ヵ年平均では平成</a:t>
          </a:r>
          <a:r>
            <a:rPr kumimoji="1" lang="en-US" altLang="ja-JP" sz="1300">
              <a:latin typeface="ＭＳ Ｐゴシック" panose="020B0600070205080204" pitchFamily="50" charset="-128"/>
              <a:ea typeface="ＭＳ Ｐゴシック" panose="020B0600070205080204" pitchFamily="50" charset="-128"/>
            </a:rPr>
            <a:t>30</a:t>
          </a:r>
          <a:r>
            <a:rPr kumimoji="1" lang="ja-JP" altLang="en-US" sz="1300">
              <a:latin typeface="ＭＳ Ｐゴシック" panose="020B0600070205080204" pitchFamily="50" charset="-128"/>
              <a:ea typeface="ＭＳ Ｐゴシック" panose="020B0600070205080204" pitchFamily="50" charset="-128"/>
            </a:rPr>
            <a:t>年度分以降の平均となるため</a:t>
          </a:r>
          <a:r>
            <a:rPr kumimoji="1" lang="en-US" altLang="ja-JP" sz="1300">
              <a:latin typeface="ＭＳ Ｐゴシック" panose="020B0600070205080204" pitchFamily="50" charset="-128"/>
              <a:ea typeface="ＭＳ Ｐゴシック" panose="020B0600070205080204" pitchFamily="50" charset="-128"/>
            </a:rPr>
            <a:t>4.6</a:t>
          </a:r>
          <a:r>
            <a:rPr kumimoji="1" lang="ja-JP" altLang="en-US" sz="1300">
              <a:latin typeface="ＭＳ Ｐゴシック" panose="020B0600070205080204" pitchFamily="50" charset="-128"/>
              <a:ea typeface="ＭＳ Ｐゴシック" panose="020B0600070205080204" pitchFamily="50" charset="-128"/>
            </a:rPr>
            <a:t>％と横ばいとなった。</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次年度以降も引き続き、過度に市債に依存することのない健全な財政運営を行っていきたい。</a:t>
          </a:r>
        </a:p>
      </xdr:txBody>
    </xdr:sp>
    <xdr:clientData/>
  </xdr:twoCellAnchor>
  <xdr:oneCellAnchor>
    <xdr:from>
      <xdr:col>61</xdr:col>
      <xdr:colOff>6350</xdr:colOff>
      <xdr:row>32</xdr:row>
      <xdr:rowOff>101600</xdr:rowOff>
    </xdr:from>
    <xdr:ext cx="298543" cy="225703"/>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64" name="テキスト ボックス 363">
          <a:extLst>
            <a:ext uri="{FF2B5EF4-FFF2-40B4-BE49-F238E27FC236}">
              <a16:creationId xmlns:a16="http://schemas.microsoft.com/office/drawing/2014/main" id="{00000000-0008-0000-0300-00006C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65" name="直線コネクタ 364">
          <a:extLst>
            <a:ext uri="{FF2B5EF4-FFF2-40B4-BE49-F238E27FC236}">
              <a16:creationId xmlns:a16="http://schemas.microsoft.com/office/drawing/2014/main" id="{00000000-0008-0000-0300-00006D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66" name="テキスト ボックス 365">
          <a:extLst>
            <a:ext uri="{FF2B5EF4-FFF2-40B4-BE49-F238E27FC236}">
              <a16:creationId xmlns:a16="http://schemas.microsoft.com/office/drawing/2014/main" id="{00000000-0008-0000-0300-00006E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67" name="直線コネクタ 366">
          <a:extLst>
            <a:ext uri="{FF2B5EF4-FFF2-40B4-BE49-F238E27FC236}">
              <a16:creationId xmlns:a16="http://schemas.microsoft.com/office/drawing/2014/main" id="{00000000-0008-0000-0300-00006F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68" name="テキスト ボックス 367">
          <a:extLst>
            <a:ext uri="{FF2B5EF4-FFF2-40B4-BE49-F238E27FC236}">
              <a16:creationId xmlns:a16="http://schemas.microsoft.com/office/drawing/2014/main" id="{00000000-0008-0000-0300-000070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69" name="直線コネクタ 368">
          <a:extLst>
            <a:ext uri="{FF2B5EF4-FFF2-40B4-BE49-F238E27FC236}">
              <a16:creationId xmlns:a16="http://schemas.microsoft.com/office/drawing/2014/main" id="{00000000-0008-0000-0300-000071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70" name="テキスト ボックス 369">
          <a:extLst>
            <a:ext uri="{FF2B5EF4-FFF2-40B4-BE49-F238E27FC236}">
              <a16:creationId xmlns:a16="http://schemas.microsoft.com/office/drawing/2014/main" id="{00000000-0008-0000-0300-000072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72" name="テキスト ボックス 371">
          <a:extLst>
            <a:ext uri="{FF2B5EF4-FFF2-40B4-BE49-F238E27FC236}">
              <a16:creationId xmlns:a16="http://schemas.microsoft.com/office/drawing/2014/main" id="{00000000-0008-0000-0300-000074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73" name="直線コネクタ 372">
          <a:extLst>
            <a:ext uri="{FF2B5EF4-FFF2-40B4-BE49-F238E27FC236}">
              <a16:creationId xmlns:a16="http://schemas.microsoft.com/office/drawing/2014/main" id="{00000000-0008-0000-0300-000075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75" name="公債費負担の状況グラフ枠">
          <a:extLst>
            <a:ext uri="{FF2B5EF4-FFF2-40B4-BE49-F238E27FC236}">
              <a16:creationId xmlns:a16="http://schemas.microsoft.com/office/drawing/2014/main" id="{00000000-0008-0000-0300-000077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36</xdr:row>
      <xdr:rowOff>113030</xdr:rowOff>
    </xdr:from>
    <xdr:to>
      <xdr:col>81</xdr:col>
      <xdr:colOff>44450</xdr:colOff>
      <xdr:row>44</xdr:row>
      <xdr:rowOff>4233</xdr:rowOff>
    </xdr:to>
    <xdr:cxnSp macro="">
      <xdr:nvCxnSpPr>
        <xdr:cNvPr id="376" name="直線コネクタ 375">
          <a:extLst>
            <a:ext uri="{FF2B5EF4-FFF2-40B4-BE49-F238E27FC236}">
              <a16:creationId xmlns:a16="http://schemas.microsoft.com/office/drawing/2014/main" id="{00000000-0008-0000-0300-000078010000}"/>
            </a:ext>
          </a:extLst>
        </xdr:cNvPr>
        <xdr:cNvCxnSpPr/>
      </xdr:nvCxnSpPr>
      <xdr:spPr>
        <a:xfrm flipV="1">
          <a:off x="17018000" y="6285230"/>
          <a:ext cx="0" cy="126280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43</xdr:row>
      <xdr:rowOff>147760</xdr:rowOff>
    </xdr:from>
    <xdr:ext cx="762000" cy="259045"/>
    <xdr:sp macro="" textlink="">
      <xdr:nvSpPr>
        <xdr:cNvPr id="377" name="公債費負担の状況最小値テキスト">
          <a:extLst>
            <a:ext uri="{FF2B5EF4-FFF2-40B4-BE49-F238E27FC236}">
              <a16:creationId xmlns:a16="http://schemas.microsoft.com/office/drawing/2014/main" id="{00000000-0008-0000-0300-000079010000}"/>
            </a:ext>
          </a:extLst>
        </xdr:cNvPr>
        <xdr:cNvSpPr txBox="1"/>
      </xdr:nvSpPr>
      <xdr:spPr>
        <a:xfrm>
          <a:off x="17106900" y="7520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44</xdr:row>
      <xdr:rowOff>4233</xdr:rowOff>
    </xdr:from>
    <xdr:to>
      <xdr:col>81</xdr:col>
      <xdr:colOff>133350</xdr:colOff>
      <xdr:row>44</xdr:row>
      <xdr:rowOff>4233</xdr:rowOff>
    </xdr:to>
    <xdr:cxnSp macro="">
      <xdr:nvCxnSpPr>
        <xdr:cNvPr id="378" name="直線コネクタ 377">
          <a:extLst>
            <a:ext uri="{FF2B5EF4-FFF2-40B4-BE49-F238E27FC236}">
              <a16:creationId xmlns:a16="http://schemas.microsoft.com/office/drawing/2014/main" id="{00000000-0008-0000-0300-00007A010000}"/>
            </a:ext>
          </a:extLst>
        </xdr:cNvPr>
        <xdr:cNvCxnSpPr/>
      </xdr:nvCxnSpPr>
      <xdr:spPr>
        <a:xfrm>
          <a:off x="16929100" y="75480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27957</xdr:rowOff>
    </xdr:from>
    <xdr:ext cx="762000" cy="259045"/>
    <xdr:sp macro="" textlink="">
      <xdr:nvSpPr>
        <xdr:cNvPr id="379" name="公債費負担の状況最大値テキスト">
          <a:extLst>
            <a:ext uri="{FF2B5EF4-FFF2-40B4-BE49-F238E27FC236}">
              <a16:creationId xmlns:a16="http://schemas.microsoft.com/office/drawing/2014/main" id="{00000000-0008-0000-0300-00007B010000}"/>
            </a:ext>
          </a:extLst>
        </xdr:cNvPr>
        <xdr:cNvSpPr txBox="1"/>
      </xdr:nvSpPr>
      <xdr:spPr>
        <a:xfrm>
          <a:off x="17106900" y="60287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36</xdr:row>
      <xdr:rowOff>113030</xdr:rowOff>
    </xdr:from>
    <xdr:to>
      <xdr:col>81</xdr:col>
      <xdr:colOff>133350</xdr:colOff>
      <xdr:row>36</xdr:row>
      <xdr:rowOff>113030</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6929100" y="62852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40</xdr:row>
      <xdr:rowOff>94827</xdr:rowOff>
    </xdr:from>
    <xdr:to>
      <xdr:col>81</xdr:col>
      <xdr:colOff>44450</xdr:colOff>
      <xdr:row>40</xdr:row>
      <xdr:rowOff>94827</xdr:rowOff>
    </xdr:to>
    <xdr:cxnSp macro="">
      <xdr:nvCxnSpPr>
        <xdr:cNvPr id="381" name="直線コネクタ 380">
          <a:extLst>
            <a:ext uri="{FF2B5EF4-FFF2-40B4-BE49-F238E27FC236}">
              <a16:creationId xmlns:a16="http://schemas.microsoft.com/office/drawing/2014/main" id="{00000000-0008-0000-0300-00007D010000}"/>
            </a:ext>
          </a:extLst>
        </xdr:cNvPr>
        <xdr:cNvCxnSpPr/>
      </xdr:nvCxnSpPr>
      <xdr:spPr>
        <a:xfrm>
          <a:off x="16179800" y="695282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28381</xdr:rowOff>
    </xdr:from>
    <xdr:ext cx="762000" cy="259045"/>
    <xdr:sp macro="" textlink="">
      <xdr:nvSpPr>
        <xdr:cNvPr id="382" name="公債費負担の状況平均値テキスト">
          <a:extLst>
            <a:ext uri="{FF2B5EF4-FFF2-40B4-BE49-F238E27FC236}">
              <a16:creationId xmlns:a16="http://schemas.microsoft.com/office/drawing/2014/main" id="{00000000-0008-0000-0300-00007E010000}"/>
            </a:ext>
          </a:extLst>
        </xdr:cNvPr>
        <xdr:cNvSpPr txBox="1"/>
      </xdr:nvSpPr>
      <xdr:spPr>
        <a:xfrm>
          <a:off x="17106900" y="6714931"/>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11854</xdr:rowOff>
    </xdr:from>
    <xdr:to>
      <xdr:col>81</xdr:col>
      <xdr:colOff>95250</xdr:colOff>
      <xdr:row>40</xdr:row>
      <xdr:rowOff>113454</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69672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39</xdr:row>
      <xdr:rowOff>97367</xdr:rowOff>
    </xdr:from>
    <xdr:to>
      <xdr:col>77</xdr:col>
      <xdr:colOff>44450</xdr:colOff>
      <xdr:row>40</xdr:row>
      <xdr:rowOff>94827</xdr:rowOff>
    </xdr:to>
    <xdr:cxnSp macro="">
      <xdr:nvCxnSpPr>
        <xdr:cNvPr id="384" name="直線コネクタ 383">
          <a:extLst>
            <a:ext uri="{FF2B5EF4-FFF2-40B4-BE49-F238E27FC236}">
              <a16:creationId xmlns:a16="http://schemas.microsoft.com/office/drawing/2014/main" id="{00000000-0008-0000-0300-000080010000}"/>
            </a:ext>
          </a:extLst>
        </xdr:cNvPr>
        <xdr:cNvCxnSpPr/>
      </xdr:nvCxnSpPr>
      <xdr:spPr>
        <a:xfrm>
          <a:off x="15290800" y="6783917"/>
          <a:ext cx="889000" cy="168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11854</xdr:rowOff>
    </xdr:from>
    <xdr:to>
      <xdr:col>77</xdr:col>
      <xdr:colOff>95250</xdr:colOff>
      <xdr:row>40</xdr:row>
      <xdr:rowOff>113454</xdr:rowOff>
    </xdr:to>
    <xdr:sp macro="" textlink="">
      <xdr:nvSpPr>
        <xdr:cNvPr id="385" name="フローチャート: 判断 384">
          <a:extLst>
            <a:ext uri="{FF2B5EF4-FFF2-40B4-BE49-F238E27FC236}">
              <a16:creationId xmlns:a16="http://schemas.microsoft.com/office/drawing/2014/main" id="{00000000-0008-0000-0300-000081010000}"/>
            </a:ext>
          </a:extLst>
        </xdr:cNvPr>
        <xdr:cNvSpPr/>
      </xdr:nvSpPr>
      <xdr:spPr>
        <a:xfrm>
          <a:off x="16129000" y="68698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38</xdr:row>
      <xdr:rowOff>123631</xdr:rowOff>
    </xdr:from>
    <xdr:ext cx="7366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798800" y="66387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39</xdr:row>
      <xdr:rowOff>846</xdr:rowOff>
    </xdr:from>
    <xdr:to>
      <xdr:col>72</xdr:col>
      <xdr:colOff>203200</xdr:colOff>
      <xdr:row>39</xdr:row>
      <xdr:rowOff>97367</xdr:rowOff>
    </xdr:to>
    <xdr:cxnSp macro="">
      <xdr:nvCxnSpPr>
        <xdr:cNvPr id="387" name="直線コネクタ 386">
          <a:extLst>
            <a:ext uri="{FF2B5EF4-FFF2-40B4-BE49-F238E27FC236}">
              <a16:creationId xmlns:a16="http://schemas.microsoft.com/office/drawing/2014/main" id="{00000000-0008-0000-0300-000083010000}"/>
            </a:ext>
          </a:extLst>
        </xdr:cNvPr>
        <xdr:cNvCxnSpPr/>
      </xdr:nvCxnSpPr>
      <xdr:spPr>
        <a:xfrm>
          <a:off x="14401800" y="6687396"/>
          <a:ext cx="889000" cy="965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35983</xdr:rowOff>
    </xdr:from>
    <xdr:to>
      <xdr:col>73</xdr:col>
      <xdr:colOff>44450</xdr:colOff>
      <xdr:row>40</xdr:row>
      <xdr:rowOff>137583</xdr:rowOff>
    </xdr:to>
    <xdr:sp macro="" textlink="">
      <xdr:nvSpPr>
        <xdr:cNvPr id="388" name="フローチャート: 判断 387">
          <a:extLst>
            <a:ext uri="{FF2B5EF4-FFF2-40B4-BE49-F238E27FC236}">
              <a16:creationId xmlns:a16="http://schemas.microsoft.com/office/drawing/2014/main" id="{00000000-0008-0000-0300-000084010000}"/>
            </a:ext>
          </a:extLst>
        </xdr:cNvPr>
        <xdr:cNvSpPr/>
      </xdr:nvSpPr>
      <xdr:spPr>
        <a:xfrm>
          <a:off x="15240000" y="6893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40</xdr:row>
      <xdr:rowOff>122360</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4909800" y="69803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38</xdr:row>
      <xdr:rowOff>83820</xdr:rowOff>
    </xdr:from>
    <xdr:to>
      <xdr:col>68</xdr:col>
      <xdr:colOff>152400</xdr:colOff>
      <xdr:row>39</xdr:row>
      <xdr:rowOff>846</xdr:rowOff>
    </xdr:to>
    <xdr:cxnSp macro="">
      <xdr:nvCxnSpPr>
        <xdr:cNvPr id="390" name="直線コネクタ 389">
          <a:extLst>
            <a:ext uri="{FF2B5EF4-FFF2-40B4-BE49-F238E27FC236}">
              <a16:creationId xmlns:a16="http://schemas.microsoft.com/office/drawing/2014/main" id="{00000000-0008-0000-0300-000086010000}"/>
            </a:ext>
          </a:extLst>
        </xdr:cNvPr>
        <xdr:cNvCxnSpPr/>
      </xdr:nvCxnSpPr>
      <xdr:spPr>
        <a:xfrm>
          <a:off x="13512800" y="6598920"/>
          <a:ext cx="889000" cy="884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60113</xdr:rowOff>
    </xdr:from>
    <xdr:to>
      <xdr:col>68</xdr:col>
      <xdr:colOff>203200</xdr:colOff>
      <xdr:row>40</xdr:row>
      <xdr:rowOff>161713</xdr:rowOff>
    </xdr:to>
    <xdr:sp macro="" textlink="">
      <xdr:nvSpPr>
        <xdr:cNvPr id="391" name="フローチャート: 判断 390">
          <a:extLst>
            <a:ext uri="{FF2B5EF4-FFF2-40B4-BE49-F238E27FC236}">
              <a16:creationId xmlns:a16="http://schemas.microsoft.com/office/drawing/2014/main" id="{00000000-0008-0000-0300-000087010000}"/>
            </a:ext>
          </a:extLst>
        </xdr:cNvPr>
        <xdr:cNvSpPr/>
      </xdr:nvSpPr>
      <xdr:spPr>
        <a:xfrm>
          <a:off x="14351000" y="6918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40</xdr:row>
      <xdr:rowOff>146490</xdr:rowOff>
    </xdr:from>
    <xdr:ext cx="762000" cy="259045"/>
    <xdr:sp macro="" textlink="">
      <xdr:nvSpPr>
        <xdr:cNvPr id="392" name="テキスト ボックス 391">
          <a:extLst>
            <a:ext uri="{FF2B5EF4-FFF2-40B4-BE49-F238E27FC236}">
              <a16:creationId xmlns:a16="http://schemas.microsoft.com/office/drawing/2014/main" id="{00000000-0008-0000-0300-000088010000}"/>
            </a:ext>
          </a:extLst>
        </xdr:cNvPr>
        <xdr:cNvSpPr txBox="1"/>
      </xdr:nvSpPr>
      <xdr:spPr>
        <a:xfrm>
          <a:off x="14020800" y="700449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76200</xdr:rowOff>
    </xdr:from>
    <xdr:to>
      <xdr:col>64</xdr:col>
      <xdr:colOff>152400</xdr:colOff>
      <xdr:row>41</xdr:row>
      <xdr:rowOff>6350</xdr:rowOff>
    </xdr:to>
    <xdr:sp macro="" textlink="">
      <xdr:nvSpPr>
        <xdr:cNvPr id="393" name="フローチャート: 判断 392">
          <a:extLst>
            <a:ext uri="{FF2B5EF4-FFF2-40B4-BE49-F238E27FC236}">
              <a16:creationId xmlns:a16="http://schemas.microsoft.com/office/drawing/2014/main" id="{00000000-0008-0000-0300-000089010000}"/>
            </a:ext>
          </a:extLst>
        </xdr:cNvPr>
        <xdr:cNvSpPr/>
      </xdr:nvSpPr>
      <xdr:spPr>
        <a:xfrm>
          <a:off x="13462000" y="693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40</xdr:row>
      <xdr:rowOff>162577</xdr:rowOff>
    </xdr:from>
    <xdr:ext cx="762000" cy="259045"/>
    <xdr:sp macro="" textlink="">
      <xdr:nvSpPr>
        <xdr:cNvPr id="394" name="テキスト ボックス 393">
          <a:extLst>
            <a:ext uri="{FF2B5EF4-FFF2-40B4-BE49-F238E27FC236}">
              <a16:creationId xmlns:a16="http://schemas.microsoft.com/office/drawing/2014/main" id="{00000000-0008-0000-0300-00008A010000}"/>
            </a:ext>
          </a:extLst>
        </xdr:cNvPr>
        <xdr:cNvSpPr txBox="1"/>
      </xdr:nvSpPr>
      <xdr:spPr>
        <a:xfrm>
          <a:off x="13131800" y="7020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96" name="テキスト ボックス 395">
          <a:extLst>
            <a:ext uri="{FF2B5EF4-FFF2-40B4-BE49-F238E27FC236}">
              <a16:creationId xmlns:a16="http://schemas.microsoft.com/office/drawing/2014/main" id="{00000000-0008-0000-0300-00008C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98" name="テキスト ボックス 397">
          <a:extLst>
            <a:ext uri="{FF2B5EF4-FFF2-40B4-BE49-F238E27FC236}">
              <a16:creationId xmlns:a16="http://schemas.microsoft.com/office/drawing/2014/main" id="{00000000-0008-0000-0300-00008E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44027</xdr:rowOff>
    </xdr:from>
    <xdr:to>
      <xdr:col>81</xdr:col>
      <xdr:colOff>95250</xdr:colOff>
      <xdr:row>40</xdr:row>
      <xdr:rowOff>145627</xdr:rowOff>
    </xdr:to>
    <xdr:sp macro="" textlink="">
      <xdr:nvSpPr>
        <xdr:cNvPr id="400" name="楕円 399">
          <a:extLst>
            <a:ext uri="{FF2B5EF4-FFF2-40B4-BE49-F238E27FC236}">
              <a16:creationId xmlns:a16="http://schemas.microsoft.com/office/drawing/2014/main" id="{00000000-0008-0000-0300-000090010000}"/>
            </a:ext>
          </a:extLst>
        </xdr:cNvPr>
        <xdr:cNvSpPr/>
      </xdr:nvSpPr>
      <xdr:spPr>
        <a:xfrm>
          <a:off x="16967200" y="6902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40</xdr:row>
      <xdr:rowOff>16104</xdr:rowOff>
    </xdr:from>
    <xdr:ext cx="762000" cy="259045"/>
    <xdr:sp macro="" textlink="">
      <xdr:nvSpPr>
        <xdr:cNvPr id="401" name="公債費負担の状況該当値テキスト">
          <a:extLst>
            <a:ext uri="{FF2B5EF4-FFF2-40B4-BE49-F238E27FC236}">
              <a16:creationId xmlns:a16="http://schemas.microsoft.com/office/drawing/2014/main" id="{00000000-0008-0000-0300-000091010000}"/>
            </a:ext>
          </a:extLst>
        </xdr:cNvPr>
        <xdr:cNvSpPr txBox="1"/>
      </xdr:nvSpPr>
      <xdr:spPr>
        <a:xfrm>
          <a:off x="17106900" y="68741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40</xdr:row>
      <xdr:rowOff>44027</xdr:rowOff>
    </xdr:from>
    <xdr:to>
      <xdr:col>77</xdr:col>
      <xdr:colOff>95250</xdr:colOff>
      <xdr:row>40</xdr:row>
      <xdr:rowOff>145627</xdr:rowOff>
    </xdr:to>
    <xdr:sp macro="" textlink="">
      <xdr:nvSpPr>
        <xdr:cNvPr id="402" name="楕円 401">
          <a:extLst>
            <a:ext uri="{FF2B5EF4-FFF2-40B4-BE49-F238E27FC236}">
              <a16:creationId xmlns:a16="http://schemas.microsoft.com/office/drawing/2014/main" id="{00000000-0008-0000-0300-000092010000}"/>
            </a:ext>
          </a:extLst>
        </xdr:cNvPr>
        <xdr:cNvSpPr/>
      </xdr:nvSpPr>
      <xdr:spPr>
        <a:xfrm>
          <a:off x="16129000" y="69020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40</xdr:row>
      <xdr:rowOff>130404</xdr:rowOff>
    </xdr:from>
    <xdr:ext cx="736600" cy="259045"/>
    <xdr:sp macro="" textlink="">
      <xdr:nvSpPr>
        <xdr:cNvPr id="403" name="テキスト ボックス 402">
          <a:extLst>
            <a:ext uri="{FF2B5EF4-FFF2-40B4-BE49-F238E27FC236}">
              <a16:creationId xmlns:a16="http://schemas.microsoft.com/office/drawing/2014/main" id="{00000000-0008-0000-0300-000093010000}"/>
            </a:ext>
          </a:extLst>
        </xdr:cNvPr>
        <xdr:cNvSpPr txBox="1"/>
      </xdr:nvSpPr>
      <xdr:spPr>
        <a:xfrm>
          <a:off x="15798800" y="698840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39</xdr:row>
      <xdr:rowOff>46567</xdr:rowOff>
    </xdr:from>
    <xdr:to>
      <xdr:col>73</xdr:col>
      <xdr:colOff>44450</xdr:colOff>
      <xdr:row>39</xdr:row>
      <xdr:rowOff>148167</xdr:rowOff>
    </xdr:to>
    <xdr:sp macro="" textlink="">
      <xdr:nvSpPr>
        <xdr:cNvPr id="404" name="楕円 403">
          <a:extLst>
            <a:ext uri="{FF2B5EF4-FFF2-40B4-BE49-F238E27FC236}">
              <a16:creationId xmlns:a16="http://schemas.microsoft.com/office/drawing/2014/main" id="{00000000-0008-0000-0300-000094010000}"/>
            </a:ext>
          </a:extLst>
        </xdr:cNvPr>
        <xdr:cNvSpPr/>
      </xdr:nvSpPr>
      <xdr:spPr>
        <a:xfrm>
          <a:off x="15240000" y="6733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37</xdr:row>
      <xdr:rowOff>158344</xdr:rowOff>
    </xdr:from>
    <xdr:ext cx="762000" cy="259045"/>
    <xdr:sp macro="" textlink="">
      <xdr:nvSpPr>
        <xdr:cNvPr id="405" name="テキスト ボックス 404">
          <a:extLst>
            <a:ext uri="{FF2B5EF4-FFF2-40B4-BE49-F238E27FC236}">
              <a16:creationId xmlns:a16="http://schemas.microsoft.com/office/drawing/2014/main" id="{00000000-0008-0000-0300-000095010000}"/>
            </a:ext>
          </a:extLst>
        </xdr:cNvPr>
        <xdr:cNvSpPr txBox="1"/>
      </xdr:nvSpPr>
      <xdr:spPr>
        <a:xfrm>
          <a:off x="14909800" y="6501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38</xdr:row>
      <xdr:rowOff>121496</xdr:rowOff>
    </xdr:from>
    <xdr:to>
      <xdr:col>68</xdr:col>
      <xdr:colOff>203200</xdr:colOff>
      <xdr:row>39</xdr:row>
      <xdr:rowOff>51646</xdr:rowOff>
    </xdr:to>
    <xdr:sp macro="" textlink="">
      <xdr:nvSpPr>
        <xdr:cNvPr id="406" name="楕円 405">
          <a:extLst>
            <a:ext uri="{FF2B5EF4-FFF2-40B4-BE49-F238E27FC236}">
              <a16:creationId xmlns:a16="http://schemas.microsoft.com/office/drawing/2014/main" id="{00000000-0008-0000-0300-000096010000}"/>
            </a:ext>
          </a:extLst>
        </xdr:cNvPr>
        <xdr:cNvSpPr/>
      </xdr:nvSpPr>
      <xdr:spPr>
        <a:xfrm>
          <a:off x="14351000" y="663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37</xdr:row>
      <xdr:rowOff>61824</xdr:rowOff>
    </xdr:from>
    <xdr:ext cx="762000" cy="259045"/>
    <xdr:sp macro="" textlink="">
      <xdr:nvSpPr>
        <xdr:cNvPr id="407" name="テキスト ボックス 406">
          <a:extLst>
            <a:ext uri="{FF2B5EF4-FFF2-40B4-BE49-F238E27FC236}">
              <a16:creationId xmlns:a16="http://schemas.microsoft.com/office/drawing/2014/main" id="{00000000-0008-0000-0300-000097010000}"/>
            </a:ext>
          </a:extLst>
        </xdr:cNvPr>
        <xdr:cNvSpPr txBox="1"/>
      </xdr:nvSpPr>
      <xdr:spPr>
        <a:xfrm>
          <a:off x="14020800" y="64054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38</xdr:row>
      <xdr:rowOff>33020</xdr:rowOff>
    </xdr:from>
    <xdr:to>
      <xdr:col>64</xdr:col>
      <xdr:colOff>152400</xdr:colOff>
      <xdr:row>38</xdr:row>
      <xdr:rowOff>134620</xdr:rowOff>
    </xdr:to>
    <xdr:sp macro="" textlink="">
      <xdr:nvSpPr>
        <xdr:cNvPr id="408" name="楕円 407">
          <a:extLst>
            <a:ext uri="{FF2B5EF4-FFF2-40B4-BE49-F238E27FC236}">
              <a16:creationId xmlns:a16="http://schemas.microsoft.com/office/drawing/2014/main" id="{00000000-0008-0000-0300-000098010000}"/>
            </a:ext>
          </a:extLst>
        </xdr:cNvPr>
        <xdr:cNvSpPr/>
      </xdr:nvSpPr>
      <xdr:spPr>
        <a:xfrm>
          <a:off x="13462000" y="6548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36</xdr:row>
      <xdr:rowOff>144797</xdr:rowOff>
    </xdr:from>
    <xdr:ext cx="762000" cy="259045"/>
    <xdr:sp macro="" textlink="">
      <xdr:nvSpPr>
        <xdr:cNvPr id="409" name="テキスト ボックス 408">
          <a:extLst>
            <a:ext uri="{FF2B5EF4-FFF2-40B4-BE49-F238E27FC236}">
              <a16:creationId xmlns:a16="http://schemas.microsoft.com/office/drawing/2014/main" id="{00000000-0008-0000-0300-000099010000}"/>
            </a:ext>
          </a:extLst>
        </xdr:cNvPr>
        <xdr:cNvSpPr txBox="1"/>
      </xdr:nvSpPr>
      <xdr:spPr>
        <a:xfrm>
          <a:off x="13131800" y="6316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11" name="テキスト ボックス 410">
          <a:extLst>
            <a:ext uri="{FF2B5EF4-FFF2-40B4-BE49-F238E27FC236}">
              <a16:creationId xmlns:a16="http://schemas.microsoft.com/office/drawing/2014/main" id="{00000000-0008-0000-0300-00009B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13" name="正方形/長方形 412">
          <a:extLst>
            <a:ext uri="{FF2B5EF4-FFF2-40B4-BE49-F238E27FC236}">
              <a16:creationId xmlns:a16="http://schemas.microsoft.com/office/drawing/2014/main" id="{00000000-0008-0000-0300-00009D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14" name="正方形/長方形 413">
          <a:extLst>
            <a:ext uri="{FF2B5EF4-FFF2-40B4-BE49-F238E27FC236}">
              <a16:creationId xmlns:a16="http://schemas.microsoft.com/office/drawing/2014/main" id="{00000000-0008-0000-0300-00009E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15" name="正方形/長方形 414">
          <a:extLst>
            <a:ext uri="{FF2B5EF4-FFF2-40B4-BE49-F238E27FC236}">
              <a16:creationId xmlns:a16="http://schemas.microsoft.com/office/drawing/2014/main" id="{00000000-0008-0000-0300-00009F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16" name="正方形/長方形 415">
          <a:extLst>
            <a:ext uri="{FF2B5EF4-FFF2-40B4-BE49-F238E27FC236}">
              <a16:creationId xmlns:a16="http://schemas.microsoft.com/office/drawing/2014/main" id="{00000000-0008-0000-0300-0000A0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17" name="正方形/長方形 416">
          <a:extLst>
            <a:ext uri="{FF2B5EF4-FFF2-40B4-BE49-F238E27FC236}">
              <a16:creationId xmlns:a16="http://schemas.microsoft.com/office/drawing/2014/main" id="{00000000-0008-0000-0300-0000A1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18" name="正方形/長方形 417">
          <a:extLst>
            <a:ext uri="{FF2B5EF4-FFF2-40B4-BE49-F238E27FC236}">
              <a16:creationId xmlns:a16="http://schemas.microsoft.com/office/drawing/2014/main" id="{00000000-0008-0000-0300-0000A2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19" name="正方形/長方形 418">
          <a:extLst>
            <a:ext uri="{FF2B5EF4-FFF2-40B4-BE49-F238E27FC236}">
              <a16:creationId xmlns:a16="http://schemas.microsoft.com/office/drawing/2014/main" id="{00000000-0008-0000-0300-0000A3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20" name="正方形/長方形 419">
          <a:extLst>
            <a:ext uri="{FF2B5EF4-FFF2-40B4-BE49-F238E27FC236}">
              <a16:creationId xmlns:a16="http://schemas.microsoft.com/office/drawing/2014/main" id="{00000000-0008-0000-0300-0000A4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21" name="正方形/長方形 420">
          <a:extLst>
            <a:ext uri="{FF2B5EF4-FFF2-40B4-BE49-F238E27FC236}">
              <a16:creationId xmlns:a16="http://schemas.microsoft.com/office/drawing/2014/main" id="{00000000-0008-0000-0300-0000A5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22" name="テキスト ボックス 421">
          <a:extLst>
            <a:ext uri="{FF2B5EF4-FFF2-40B4-BE49-F238E27FC236}">
              <a16:creationId xmlns:a16="http://schemas.microsoft.com/office/drawing/2014/main" id="{00000000-0008-0000-0300-0000A6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年度は前年度と比べて、一般会計等の地方債現在高や債務負担行為に基づく支出予定額等の将来負担額において減少するとともに、充当可能基金残高の増加等により充当可能財源等も増加し、黒字の比率は</a:t>
          </a:r>
          <a:r>
            <a:rPr kumimoji="1" lang="en-US" altLang="ja-JP" sz="1300">
              <a:latin typeface="ＭＳ Ｐゴシック" panose="020B0600070205080204" pitchFamily="50" charset="-128"/>
              <a:ea typeface="ＭＳ Ｐゴシック" panose="020B0600070205080204" pitchFamily="50" charset="-128"/>
            </a:rPr>
            <a:t>10.9</a:t>
          </a:r>
          <a:r>
            <a:rPr kumimoji="1" lang="ja-JP" altLang="en-US" sz="1300">
              <a:latin typeface="ＭＳ Ｐゴシック" panose="020B0600070205080204" pitchFamily="50" charset="-128"/>
              <a:ea typeface="ＭＳ Ｐゴシック" panose="020B0600070205080204" pitchFamily="50" charset="-128"/>
            </a:rPr>
            <a:t>ポイント上昇した。</a:t>
          </a:r>
        </a:p>
        <a:p>
          <a:r>
            <a:rPr kumimoji="1" lang="ja-JP" altLang="en-US" sz="1300">
              <a:latin typeface="ＭＳ Ｐゴシック" panose="020B0600070205080204" pitchFamily="50" charset="-128"/>
              <a:ea typeface="ＭＳ Ｐゴシック" panose="020B0600070205080204" pitchFamily="50" charset="-128"/>
            </a:rPr>
            <a:t>将来負担比率がないことは平成</a:t>
          </a:r>
          <a:r>
            <a:rPr kumimoji="1" lang="en-US" altLang="ja-JP" sz="1300">
              <a:latin typeface="ＭＳ Ｐゴシック" panose="020B0600070205080204" pitchFamily="50" charset="-128"/>
              <a:ea typeface="ＭＳ Ｐゴシック" panose="020B0600070205080204" pitchFamily="50" charset="-128"/>
            </a:rPr>
            <a:t>19</a:t>
          </a:r>
          <a:r>
            <a:rPr kumimoji="1" lang="ja-JP" altLang="en-US" sz="1300">
              <a:latin typeface="ＭＳ Ｐゴシック" panose="020B0600070205080204" pitchFamily="50" charset="-128"/>
              <a:ea typeface="ＭＳ Ｐゴシック" panose="020B0600070205080204" pitchFamily="50" charset="-128"/>
            </a:rPr>
            <a:t>年度から変わりないが、今後においても将来負担の大きな要因となる地方債残高の縮減等に取り組み続けることで、財政の健全化に努めたい。</a:t>
          </a:r>
        </a:p>
      </xdr:txBody>
    </xdr:sp>
    <xdr:clientData/>
  </xdr:twoCellAnchor>
  <xdr:oneCellAnchor>
    <xdr:from>
      <xdr:col>61</xdr:col>
      <xdr:colOff>6350</xdr:colOff>
      <xdr:row>10</xdr:row>
      <xdr:rowOff>63500</xdr:rowOff>
    </xdr:from>
    <xdr:ext cx="298543" cy="225703"/>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27" name="テキスト ボックス 426">
          <a:extLst>
            <a:ext uri="{FF2B5EF4-FFF2-40B4-BE49-F238E27FC236}">
              <a16:creationId xmlns:a16="http://schemas.microsoft.com/office/drawing/2014/main" id="{00000000-0008-0000-0300-0000AB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29" name="テキスト ボックス 428">
          <a:extLst>
            <a:ext uri="{FF2B5EF4-FFF2-40B4-BE49-F238E27FC236}">
              <a16:creationId xmlns:a16="http://schemas.microsoft.com/office/drawing/2014/main" id="{00000000-0008-0000-0300-0000AD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31" name="テキスト ボックス 430">
          <a:extLst>
            <a:ext uri="{FF2B5EF4-FFF2-40B4-BE49-F238E27FC236}">
              <a16:creationId xmlns:a16="http://schemas.microsoft.com/office/drawing/2014/main" id="{00000000-0008-0000-0300-0000AF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33" name="テキスト ボックス 432">
          <a:extLst>
            <a:ext uri="{FF2B5EF4-FFF2-40B4-BE49-F238E27FC236}">
              <a16:creationId xmlns:a16="http://schemas.microsoft.com/office/drawing/2014/main" id="{00000000-0008-0000-0300-0000B1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34" name="直線コネクタ 433">
          <a:extLst>
            <a:ext uri="{FF2B5EF4-FFF2-40B4-BE49-F238E27FC236}">
              <a16:creationId xmlns:a16="http://schemas.microsoft.com/office/drawing/2014/main" id="{00000000-0008-0000-0300-0000B2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35" name="テキスト ボックス 434">
          <a:extLst>
            <a:ext uri="{FF2B5EF4-FFF2-40B4-BE49-F238E27FC236}">
              <a16:creationId xmlns:a16="http://schemas.microsoft.com/office/drawing/2014/main" id="{00000000-0008-0000-0300-0000B3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36" name="直線コネクタ 435">
          <a:extLst>
            <a:ext uri="{FF2B5EF4-FFF2-40B4-BE49-F238E27FC236}">
              <a16:creationId xmlns:a16="http://schemas.microsoft.com/office/drawing/2014/main" id="{00000000-0008-0000-0300-0000B4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37" name="将来負担の状況グラフ枠">
          <a:extLst>
            <a:ext uri="{FF2B5EF4-FFF2-40B4-BE49-F238E27FC236}">
              <a16:creationId xmlns:a16="http://schemas.microsoft.com/office/drawing/2014/main" id="{00000000-0008-0000-0300-0000B5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23</xdr:row>
      <xdr:rowOff>96308</xdr:rowOff>
    </xdr:to>
    <xdr:cxnSp macro="">
      <xdr:nvCxnSpPr>
        <xdr:cNvPr id="438" name="直線コネクタ 437">
          <a:extLst>
            <a:ext uri="{FF2B5EF4-FFF2-40B4-BE49-F238E27FC236}">
              <a16:creationId xmlns:a16="http://schemas.microsoft.com/office/drawing/2014/main" id="{00000000-0008-0000-0300-0000B6010000}"/>
            </a:ext>
          </a:extLst>
        </xdr:cNvPr>
        <xdr:cNvCxnSpPr/>
      </xdr:nvCxnSpPr>
      <xdr:spPr>
        <a:xfrm flipV="1">
          <a:off x="17018000" y="2370667"/>
          <a:ext cx="0" cy="16689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23</xdr:row>
      <xdr:rowOff>68385</xdr:rowOff>
    </xdr:from>
    <xdr:ext cx="762000" cy="259045"/>
    <xdr:sp macro="" textlink="">
      <xdr:nvSpPr>
        <xdr:cNvPr id="439" name="将来負担の状況最小値テキスト">
          <a:extLst>
            <a:ext uri="{FF2B5EF4-FFF2-40B4-BE49-F238E27FC236}">
              <a16:creationId xmlns:a16="http://schemas.microsoft.com/office/drawing/2014/main" id="{00000000-0008-0000-0300-0000B7010000}"/>
            </a:ext>
          </a:extLst>
        </xdr:cNvPr>
        <xdr:cNvSpPr txBox="1"/>
      </xdr:nvSpPr>
      <xdr:spPr>
        <a:xfrm>
          <a:off x="17106900" y="40117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23</xdr:row>
      <xdr:rowOff>96308</xdr:rowOff>
    </xdr:from>
    <xdr:to>
      <xdr:col>81</xdr:col>
      <xdr:colOff>133350</xdr:colOff>
      <xdr:row>23</xdr:row>
      <xdr:rowOff>96308</xdr:rowOff>
    </xdr:to>
    <xdr:cxnSp macro="">
      <xdr:nvCxnSpPr>
        <xdr:cNvPr id="440" name="直線コネクタ 439">
          <a:extLst>
            <a:ext uri="{FF2B5EF4-FFF2-40B4-BE49-F238E27FC236}">
              <a16:creationId xmlns:a16="http://schemas.microsoft.com/office/drawing/2014/main" id="{00000000-0008-0000-0300-0000B8010000}"/>
            </a:ext>
          </a:extLst>
        </xdr:cNvPr>
        <xdr:cNvCxnSpPr/>
      </xdr:nvCxnSpPr>
      <xdr:spPr>
        <a:xfrm>
          <a:off x="16929100" y="40396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56744</xdr:rowOff>
    </xdr:from>
    <xdr:ext cx="762000" cy="259045"/>
    <xdr:sp macro="" textlink="">
      <xdr:nvSpPr>
        <xdr:cNvPr id="441" name="将来負担の状況最大値テキスト">
          <a:extLst>
            <a:ext uri="{FF2B5EF4-FFF2-40B4-BE49-F238E27FC236}">
              <a16:creationId xmlns:a16="http://schemas.microsoft.com/office/drawing/2014/main" id="{00000000-0008-0000-0300-0000B9010000}"/>
            </a:ext>
          </a:extLst>
        </xdr:cNvPr>
        <xdr:cNvSpPr txBox="1"/>
      </xdr:nvSpPr>
      <xdr:spPr>
        <a:xfrm>
          <a:off x="17106900" y="21141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42" name="直線コネクタ 441">
          <a:extLst>
            <a:ext uri="{FF2B5EF4-FFF2-40B4-BE49-F238E27FC236}">
              <a16:creationId xmlns:a16="http://schemas.microsoft.com/office/drawing/2014/main" id="{00000000-0008-0000-0300-0000BA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141516</xdr:rowOff>
    </xdr:from>
    <xdr:ext cx="762000" cy="259045"/>
    <xdr:sp macro="" textlink="">
      <xdr:nvSpPr>
        <xdr:cNvPr id="443" name="将来負担の状況平均値テキスト">
          <a:extLst>
            <a:ext uri="{FF2B5EF4-FFF2-40B4-BE49-F238E27FC236}">
              <a16:creationId xmlns:a16="http://schemas.microsoft.com/office/drawing/2014/main" id="{00000000-0008-0000-0300-0000BB010000}"/>
            </a:ext>
          </a:extLst>
        </xdr:cNvPr>
        <xdr:cNvSpPr txBox="1"/>
      </xdr:nvSpPr>
      <xdr:spPr>
        <a:xfrm>
          <a:off x="17106900" y="23703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169439</xdr:rowOff>
    </xdr:from>
    <xdr:to>
      <xdr:col>81</xdr:col>
      <xdr:colOff>95250</xdr:colOff>
      <xdr:row>14</xdr:row>
      <xdr:rowOff>99589</xdr:rowOff>
    </xdr:to>
    <xdr:sp macro="" textlink="">
      <xdr:nvSpPr>
        <xdr:cNvPr id="444" name="フローチャート: 判断 443">
          <a:extLst>
            <a:ext uri="{FF2B5EF4-FFF2-40B4-BE49-F238E27FC236}">
              <a16:creationId xmlns:a16="http://schemas.microsoft.com/office/drawing/2014/main" id="{00000000-0008-0000-0300-0000BC010000}"/>
            </a:ext>
          </a:extLst>
        </xdr:cNvPr>
        <xdr:cNvSpPr/>
      </xdr:nvSpPr>
      <xdr:spPr>
        <a:xfrm>
          <a:off x="16967200" y="23982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14</xdr:row>
      <xdr:rowOff>28152</xdr:rowOff>
    </xdr:from>
    <xdr:to>
      <xdr:col>77</xdr:col>
      <xdr:colOff>95250</xdr:colOff>
      <xdr:row>14</xdr:row>
      <xdr:rowOff>129752</xdr:rowOff>
    </xdr:to>
    <xdr:sp macro="" textlink="">
      <xdr:nvSpPr>
        <xdr:cNvPr id="445" name="フローチャート: 判断 444">
          <a:extLst>
            <a:ext uri="{FF2B5EF4-FFF2-40B4-BE49-F238E27FC236}">
              <a16:creationId xmlns:a16="http://schemas.microsoft.com/office/drawing/2014/main" id="{00000000-0008-0000-0300-0000BD010000}"/>
            </a:ext>
          </a:extLst>
        </xdr:cNvPr>
        <xdr:cNvSpPr/>
      </xdr:nvSpPr>
      <xdr:spPr>
        <a:xfrm>
          <a:off x="16129000" y="2428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139929</xdr:rowOff>
    </xdr:from>
    <xdr:ext cx="7366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5798800" y="21973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14</xdr:row>
      <xdr:rowOff>20108</xdr:rowOff>
    </xdr:from>
    <xdr:to>
      <xdr:col>73</xdr:col>
      <xdr:colOff>44450</xdr:colOff>
      <xdr:row>14</xdr:row>
      <xdr:rowOff>121708</xdr:rowOff>
    </xdr:to>
    <xdr:sp macro="" textlink="">
      <xdr:nvSpPr>
        <xdr:cNvPr id="447" name="フローチャート: 判断 446">
          <a:extLst>
            <a:ext uri="{FF2B5EF4-FFF2-40B4-BE49-F238E27FC236}">
              <a16:creationId xmlns:a16="http://schemas.microsoft.com/office/drawing/2014/main" id="{00000000-0008-0000-0300-0000BF010000}"/>
            </a:ext>
          </a:extLst>
        </xdr:cNvPr>
        <xdr:cNvSpPr/>
      </xdr:nvSpPr>
      <xdr:spPr>
        <a:xfrm>
          <a:off x="15240000" y="2420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131885</xdr:rowOff>
    </xdr:from>
    <xdr:ext cx="762000" cy="259045"/>
    <xdr:sp macro="" textlink="">
      <xdr:nvSpPr>
        <xdr:cNvPr id="448" name="テキスト ボックス 447">
          <a:extLst>
            <a:ext uri="{FF2B5EF4-FFF2-40B4-BE49-F238E27FC236}">
              <a16:creationId xmlns:a16="http://schemas.microsoft.com/office/drawing/2014/main" id="{00000000-0008-0000-0300-0000C0010000}"/>
            </a:ext>
          </a:extLst>
        </xdr:cNvPr>
        <xdr:cNvSpPr txBox="1"/>
      </xdr:nvSpPr>
      <xdr:spPr>
        <a:xfrm>
          <a:off x="14909800" y="21892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14</xdr:row>
      <xdr:rowOff>164888</xdr:rowOff>
    </xdr:from>
    <xdr:to>
      <xdr:col>68</xdr:col>
      <xdr:colOff>203200</xdr:colOff>
      <xdr:row>15</xdr:row>
      <xdr:rowOff>95038</xdr:rowOff>
    </xdr:to>
    <xdr:sp macro="" textlink="">
      <xdr:nvSpPr>
        <xdr:cNvPr id="449" name="フローチャート: 判断 448">
          <a:extLst>
            <a:ext uri="{FF2B5EF4-FFF2-40B4-BE49-F238E27FC236}">
              <a16:creationId xmlns:a16="http://schemas.microsoft.com/office/drawing/2014/main" id="{00000000-0008-0000-0300-0000C1010000}"/>
            </a:ext>
          </a:extLst>
        </xdr:cNvPr>
        <xdr:cNvSpPr/>
      </xdr:nvSpPr>
      <xdr:spPr>
        <a:xfrm>
          <a:off x="14351000" y="25651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13</xdr:row>
      <xdr:rowOff>105215</xdr:rowOff>
    </xdr:from>
    <xdr:ext cx="762000" cy="259045"/>
    <xdr:sp macro="" textlink="">
      <xdr:nvSpPr>
        <xdr:cNvPr id="450" name="テキスト ボックス 449">
          <a:extLst>
            <a:ext uri="{FF2B5EF4-FFF2-40B4-BE49-F238E27FC236}">
              <a16:creationId xmlns:a16="http://schemas.microsoft.com/office/drawing/2014/main" id="{00000000-0008-0000-0300-0000C2010000}"/>
            </a:ext>
          </a:extLst>
        </xdr:cNvPr>
        <xdr:cNvSpPr txBox="1"/>
      </xdr:nvSpPr>
      <xdr:spPr>
        <a:xfrm>
          <a:off x="14020800" y="2334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15</xdr:row>
      <xdr:rowOff>49742</xdr:rowOff>
    </xdr:from>
    <xdr:to>
      <xdr:col>64</xdr:col>
      <xdr:colOff>152400</xdr:colOff>
      <xdr:row>15</xdr:row>
      <xdr:rowOff>151342</xdr:rowOff>
    </xdr:to>
    <xdr:sp macro="" textlink="">
      <xdr:nvSpPr>
        <xdr:cNvPr id="451" name="フローチャート: 判断 450">
          <a:extLst>
            <a:ext uri="{FF2B5EF4-FFF2-40B4-BE49-F238E27FC236}">
              <a16:creationId xmlns:a16="http://schemas.microsoft.com/office/drawing/2014/main" id="{00000000-0008-0000-0300-0000C3010000}"/>
            </a:ext>
          </a:extLst>
        </xdr:cNvPr>
        <xdr:cNvSpPr/>
      </xdr:nvSpPr>
      <xdr:spPr>
        <a:xfrm>
          <a:off x="13462000" y="26214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13</xdr:row>
      <xdr:rowOff>161519</xdr:rowOff>
    </xdr:from>
    <xdr:ext cx="762000" cy="259045"/>
    <xdr:sp macro="" textlink="">
      <xdr:nvSpPr>
        <xdr:cNvPr id="452" name="テキスト ボックス 451">
          <a:extLst>
            <a:ext uri="{FF2B5EF4-FFF2-40B4-BE49-F238E27FC236}">
              <a16:creationId xmlns:a16="http://schemas.microsoft.com/office/drawing/2014/main" id="{00000000-0008-0000-0300-0000C4010000}"/>
            </a:ext>
          </a:extLst>
        </xdr:cNvPr>
        <xdr:cNvSpPr txBox="1"/>
      </xdr:nvSpPr>
      <xdr:spPr>
        <a:xfrm>
          <a:off x="13131800" y="2390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53" name="テキスト ボックス 452">
          <a:extLst>
            <a:ext uri="{FF2B5EF4-FFF2-40B4-BE49-F238E27FC236}">
              <a16:creationId xmlns:a16="http://schemas.microsoft.com/office/drawing/2014/main" id="{00000000-0008-0000-0300-0000C5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54" name="テキスト ボックス 453">
          <a:extLst>
            <a:ext uri="{FF2B5EF4-FFF2-40B4-BE49-F238E27FC236}">
              <a16:creationId xmlns:a16="http://schemas.microsoft.com/office/drawing/2014/main" id="{00000000-0008-0000-0300-0000C6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55" name="テキスト ボックス 454">
          <a:extLst>
            <a:ext uri="{FF2B5EF4-FFF2-40B4-BE49-F238E27FC236}">
              <a16:creationId xmlns:a16="http://schemas.microsoft.com/office/drawing/2014/main" id="{00000000-0008-0000-0300-0000C7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56" name="テキスト ボックス 455">
          <a:extLst>
            <a:ext uri="{FF2B5EF4-FFF2-40B4-BE49-F238E27FC236}">
              <a16:creationId xmlns:a16="http://schemas.microsoft.com/office/drawing/2014/main" id="{00000000-0008-0000-0300-0000C8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57" name="テキスト ボックス 456">
          <a:extLst>
            <a:ext uri="{FF2B5EF4-FFF2-40B4-BE49-F238E27FC236}">
              <a16:creationId xmlns:a16="http://schemas.microsoft.com/office/drawing/2014/main" id="{00000000-0008-0000-0300-0000C9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50">
              <a:latin typeface="ＭＳ Ｐゴシック" panose="020B0600070205080204" pitchFamily="50" charset="-128"/>
              <a:ea typeface="ＭＳ Ｐゴシック" panose="020B0600070205080204" pitchFamily="50" charset="-128"/>
            </a:rPr>
            <a:t>南北に細長い市形であるため、消防署等の各種施設を多く設置する必要があることなどにより、例年、人件費に係るものは類似団体平均と比較すると高い水準にある。</a:t>
          </a:r>
          <a:endParaRPr kumimoji="1" lang="en-US" altLang="ja-JP" sz="1150">
            <a:latin typeface="ＭＳ Ｐゴシック" panose="020B0600070205080204" pitchFamily="50" charset="-128"/>
            <a:ea typeface="ＭＳ Ｐゴシック" panose="020B0600070205080204" pitchFamily="50" charset="-128"/>
          </a:endParaRPr>
        </a:p>
        <a:p>
          <a:r>
            <a:rPr kumimoji="1" lang="ja-JP" altLang="en-US" sz="1150">
              <a:latin typeface="ＭＳ Ｐゴシック" panose="020B0600070205080204" pitchFamily="50" charset="-128"/>
              <a:ea typeface="ＭＳ Ｐゴシック" panose="020B0600070205080204" pitchFamily="50" charset="-128"/>
            </a:rPr>
            <a:t>令和</a:t>
          </a:r>
          <a:r>
            <a:rPr kumimoji="1" lang="en-US" altLang="ja-JP" sz="1150">
              <a:latin typeface="ＭＳ Ｐゴシック" panose="020B0600070205080204" pitchFamily="50" charset="-128"/>
              <a:ea typeface="ＭＳ Ｐゴシック" panose="020B0600070205080204" pitchFamily="50" charset="-128"/>
            </a:rPr>
            <a:t>2</a:t>
          </a:r>
          <a:r>
            <a:rPr kumimoji="1" lang="ja-JP" altLang="en-US" sz="1150">
              <a:latin typeface="ＭＳ Ｐゴシック" panose="020B0600070205080204" pitchFamily="50" charset="-128"/>
              <a:ea typeface="ＭＳ Ｐゴシック" panose="020B0600070205080204" pitchFamily="50" charset="-128"/>
            </a:rPr>
            <a:t>年度は前年度と比較して退職者数が減少したことに伴い、退職手当が減少したものの、会計年度任用職員に係る費用が物件費から人件費へ変更になったことにより、人件費全体としては増加している。</a:t>
          </a:r>
        </a:p>
        <a:p>
          <a:r>
            <a:rPr kumimoji="1" lang="ja-JP" altLang="en-US" sz="1150">
              <a:latin typeface="ＭＳ Ｐゴシック" panose="020B0600070205080204" pitchFamily="50" charset="-128"/>
              <a:ea typeface="ＭＳ Ｐゴシック" panose="020B0600070205080204" pitchFamily="50" charset="-128"/>
            </a:rPr>
            <a:t>今後は、組織機構の見直しや定員適正化計画に基づく職員の精査と人員の適正配置等により、人件費のさらなる抑制に努める必要がある。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146050</xdr:rowOff>
    </xdr:from>
    <xdr:to>
      <xdr:col>26</xdr:col>
      <xdr:colOff>184150</xdr:colOff>
      <xdr:row>41</xdr:row>
      <xdr:rowOff>146050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17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41</xdr:row>
      <xdr:rowOff>3827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703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39</xdr:row>
      <xdr:rowOff>107950</xdr:rowOff>
    </xdr:from>
    <xdr:to>
      <xdr:col>26</xdr:col>
      <xdr:colOff>184150</xdr:colOff>
      <xdr:row>39</xdr:row>
      <xdr:rowOff>107950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79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38</xdr:row>
      <xdr:rowOff>137177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65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37</xdr:row>
      <xdr:rowOff>69850</xdr:rowOff>
    </xdr:from>
    <xdr:to>
      <xdr:col>26</xdr:col>
      <xdr:colOff>184150</xdr:colOff>
      <xdr:row>37</xdr:row>
      <xdr:rowOff>69850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41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36</xdr:row>
      <xdr:rowOff>99077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27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35</xdr:row>
      <xdr:rowOff>31750</xdr:rowOff>
    </xdr:from>
    <xdr:to>
      <xdr:col>26</xdr:col>
      <xdr:colOff>184150</xdr:colOff>
      <xdr:row>35</xdr:row>
      <xdr:rowOff>31750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603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34</xdr:row>
      <xdr:rowOff>60977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89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32</xdr:row>
      <xdr:rowOff>165100</xdr:rowOff>
    </xdr:from>
    <xdr:to>
      <xdr:col>26</xdr:col>
      <xdr:colOff>184150</xdr:colOff>
      <xdr:row>32</xdr:row>
      <xdr:rowOff>165100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65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22877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50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8" name="直線コネクタ 57">
          <a:extLst>
            <a:ext uri="{FF2B5EF4-FFF2-40B4-BE49-F238E27FC236}">
              <a16:creationId xmlns:a16="http://schemas.microsoft.com/office/drawing/2014/main" id="{00000000-0008-0000-0400-00003A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9" name="テキスト ボックス 58">
          <a:extLst>
            <a:ext uri="{FF2B5EF4-FFF2-40B4-BE49-F238E27FC236}">
              <a16:creationId xmlns:a16="http://schemas.microsoft.com/office/drawing/2014/main" id="{00000000-0008-0000-0400-00003B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60" name="人件費グラフ枠">
          <a:extLst>
            <a:ext uri="{FF2B5EF4-FFF2-40B4-BE49-F238E27FC236}">
              <a16:creationId xmlns:a16="http://schemas.microsoft.com/office/drawing/2014/main" id="{00000000-0008-0000-0400-00003C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33</xdr:row>
      <xdr:rowOff>123190</xdr:rowOff>
    </xdr:from>
    <xdr:to>
      <xdr:col>24</xdr:col>
      <xdr:colOff>25400</xdr:colOff>
      <xdr:row>40</xdr:row>
      <xdr:rowOff>73660</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flipV="1">
          <a:off x="4826000" y="5781040"/>
          <a:ext cx="0" cy="115062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40</xdr:row>
      <xdr:rowOff>45737</xdr:rowOff>
    </xdr:from>
    <xdr:ext cx="762000" cy="259045"/>
    <xdr:sp macro="" textlink="">
      <xdr:nvSpPr>
        <xdr:cNvPr id="62" name="人件費最小値テキスト">
          <a:extLst>
            <a:ext uri="{FF2B5EF4-FFF2-40B4-BE49-F238E27FC236}">
              <a16:creationId xmlns:a16="http://schemas.microsoft.com/office/drawing/2014/main" id="{00000000-0008-0000-0400-00003E000000}"/>
            </a:ext>
          </a:extLst>
        </xdr:cNvPr>
        <xdr:cNvSpPr txBox="1"/>
      </xdr:nvSpPr>
      <xdr:spPr>
        <a:xfrm>
          <a:off x="4914900" y="69037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40</xdr:row>
      <xdr:rowOff>73660</xdr:rowOff>
    </xdr:from>
    <xdr:to>
      <xdr:col>24</xdr:col>
      <xdr:colOff>114300</xdr:colOff>
      <xdr:row>40</xdr:row>
      <xdr:rowOff>73660</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69316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38117</xdr:rowOff>
    </xdr:from>
    <xdr:ext cx="762000" cy="259045"/>
    <xdr:sp macro="" textlink="">
      <xdr:nvSpPr>
        <xdr:cNvPr id="64" name="人件費最大値テキスト">
          <a:extLst>
            <a:ext uri="{FF2B5EF4-FFF2-40B4-BE49-F238E27FC236}">
              <a16:creationId xmlns:a16="http://schemas.microsoft.com/office/drawing/2014/main" id="{00000000-0008-0000-0400-000040000000}"/>
            </a:ext>
          </a:extLst>
        </xdr:cNvPr>
        <xdr:cNvSpPr txBox="1"/>
      </xdr:nvSpPr>
      <xdr:spPr>
        <a:xfrm>
          <a:off x="4914900" y="5524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33</xdr:row>
      <xdr:rowOff>123190</xdr:rowOff>
    </xdr:from>
    <xdr:to>
      <xdr:col>24</xdr:col>
      <xdr:colOff>114300</xdr:colOff>
      <xdr:row>33</xdr:row>
      <xdr:rowOff>123190</xdr:rowOff>
    </xdr:to>
    <xdr:cxnSp macro="">
      <xdr:nvCxnSpPr>
        <xdr:cNvPr id="65" name="直線コネクタ 64">
          <a:extLst>
            <a:ext uri="{FF2B5EF4-FFF2-40B4-BE49-F238E27FC236}">
              <a16:creationId xmlns:a16="http://schemas.microsoft.com/office/drawing/2014/main" id="{00000000-0008-0000-0400-000041000000}"/>
            </a:ext>
          </a:extLst>
        </xdr:cNvPr>
        <xdr:cNvCxnSpPr/>
      </xdr:nvCxnSpPr>
      <xdr:spPr>
        <a:xfrm>
          <a:off x="4737100" y="57810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38</xdr:row>
      <xdr:rowOff>119380</xdr:rowOff>
    </xdr:from>
    <xdr:to>
      <xdr:col>24</xdr:col>
      <xdr:colOff>25400</xdr:colOff>
      <xdr:row>38</xdr:row>
      <xdr:rowOff>134620</xdr:rowOff>
    </xdr:to>
    <xdr:cxnSp macro="">
      <xdr:nvCxnSpPr>
        <xdr:cNvPr id="66" name="直線コネクタ 65">
          <a:extLst>
            <a:ext uri="{FF2B5EF4-FFF2-40B4-BE49-F238E27FC236}">
              <a16:creationId xmlns:a16="http://schemas.microsoft.com/office/drawing/2014/main" id="{00000000-0008-0000-0400-000042000000}"/>
            </a:ext>
          </a:extLst>
        </xdr:cNvPr>
        <xdr:cNvCxnSpPr/>
      </xdr:nvCxnSpPr>
      <xdr:spPr>
        <a:xfrm flipV="1">
          <a:off x="3987800" y="6634480"/>
          <a:ext cx="8382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50817</xdr:rowOff>
    </xdr:from>
    <xdr:ext cx="762000" cy="259045"/>
    <xdr:sp macro="" textlink="">
      <xdr:nvSpPr>
        <xdr:cNvPr id="67" name="人件費平均値テキスト">
          <a:extLst>
            <a:ext uri="{FF2B5EF4-FFF2-40B4-BE49-F238E27FC236}">
              <a16:creationId xmlns:a16="http://schemas.microsoft.com/office/drawing/2014/main" id="{00000000-0008-0000-0400-000043000000}"/>
            </a:ext>
          </a:extLst>
        </xdr:cNvPr>
        <xdr:cNvSpPr txBox="1"/>
      </xdr:nvSpPr>
      <xdr:spPr>
        <a:xfrm>
          <a:off x="4914900" y="62230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34290</xdr:rowOff>
    </xdr:from>
    <xdr:to>
      <xdr:col>24</xdr:col>
      <xdr:colOff>76200</xdr:colOff>
      <xdr:row>37</xdr:row>
      <xdr:rowOff>135890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4775200" y="63779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38</xdr:row>
      <xdr:rowOff>134620</xdr:rowOff>
    </xdr:from>
    <xdr:to>
      <xdr:col>19</xdr:col>
      <xdr:colOff>187325</xdr:colOff>
      <xdr:row>39</xdr:row>
      <xdr:rowOff>1270</xdr:rowOff>
    </xdr:to>
    <xdr:cxnSp macro="">
      <xdr:nvCxnSpPr>
        <xdr:cNvPr id="69" name="直線コネクタ 68">
          <a:extLst>
            <a:ext uri="{FF2B5EF4-FFF2-40B4-BE49-F238E27FC236}">
              <a16:creationId xmlns:a16="http://schemas.microsoft.com/office/drawing/2014/main" id="{00000000-0008-0000-0400-000045000000}"/>
            </a:ext>
          </a:extLst>
        </xdr:cNvPr>
        <xdr:cNvCxnSpPr/>
      </xdr:nvCxnSpPr>
      <xdr:spPr>
        <a:xfrm flipV="1">
          <a:off x="3098800" y="6649720"/>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106680</xdr:rowOff>
    </xdr:from>
    <xdr:to>
      <xdr:col>20</xdr:col>
      <xdr:colOff>38100</xdr:colOff>
      <xdr:row>37</xdr:row>
      <xdr:rowOff>36830</xdr:rowOff>
    </xdr:to>
    <xdr:sp macro="" textlink="">
      <xdr:nvSpPr>
        <xdr:cNvPr id="70" name="フローチャート: 判断 69">
          <a:extLst>
            <a:ext uri="{FF2B5EF4-FFF2-40B4-BE49-F238E27FC236}">
              <a16:creationId xmlns:a16="http://schemas.microsoft.com/office/drawing/2014/main" id="{00000000-0008-0000-0400-000046000000}"/>
            </a:ext>
          </a:extLst>
        </xdr:cNvPr>
        <xdr:cNvSpPr/>
      </xdr:nvSpPr>
      <xdr:spPr>
        <a:xfrm>
          <a:off x="3937000" y="6278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35</xdr:row>
      <xdr:rowOff>47007</xdr:rowOff>
    </xdr:from>
    <xdr:ext cx="736600" cy="259045"/>
    <xdr:sp macro="" textlink="">
      <xdr:nvSpPr>
        <xdr:cNvPr id="71" name="テキスト ボックス 70">
          <a:extLst>
            <a:ext uri="{FF2B5EF4-FFF2-40B4-BE49-F238E27FC236}">
              <a16:creationId xmlns:a16="http://schemas.microsoft.com/office/drawing/2014/main" id="{00000000-0008-0000-0400-000047000000}"/>
            </a:ext>
          </a:extLst>
        </xdr:cNvPr>
        <xdr:cNvSpPr txBox="1"/>
      </xdr:nvSpPr>
      <xdr:spPr>
        <a:xfrm>
          <a:off x="3606800" y="60477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39</xdr:row>
      <xdr:rowOff>1270</xdr:rowOff>
    </xdr:from>
    <xdr:to>
      <xdr:col>15</xdr:col>
      <xdr:colOff>98425</xdr:colOff>
      <xdr:row>39</xdr:row>
      <xdr:rowOff>24130</xdr:rowOff>
    </xdr:to>
    <xdr:cxnSp macro="">
      <xdr:nvCxnSpPr>
        <xdr:cNvPr id="72" name="直線コネクタ 71">
          <a:extLst>
            <a:ext uri="{FF2B5EF4-FFF2-40B4-BE49-F238E27FC236}">
              <a16:creationId xmlns:a16="http://schemas.microsoft.com/office/drawing/2014/main" id="{00000000-0008-0000-0400-000048000000}"/>
            </a:ext>
          </a:extLst>
        </xdr:cNvPr>
        <xdr:cNvCxnSpPr/>
      </xdr:nvCxnSpPr>
      <xdr:spPr>
        <a:xfrm flipV="1">
          <a:off x="2209800" y="6687820"/>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121920</xdr:rowOff>
    </xdr:from>
    <xdr:to>
      <xdr:col>15</xdr:col>
      <xdr:colOff>149225</xdr:colOff>
      <xdr:row>37</xdr:row>
      <xdr:rowOff>52070</xdr:rowOff>
    </xdr:to>
    <xdr:sp macro="" textlink="">
      <xdr:nvSpPr>
        <xdr:cNvPr id="73" name="フローチャート: 判断 72">
          <a:extLst>
            <a:ext uri="{FF2B5EF4-FFF2-40B4-BE49-F238E27FC236}">
              <a16:creationId xmlns:a16="http://schemas.microsoft.com/office/drawing/2014/main" id="{00000000-0008-0000-0400-000049000000}"/>
            </a:ext>
          </a:extLst>
        </xdr:cNvPr>
        <xdr:cNvSpPr/>
      </xdr:nvSpPr>
      <xdr:spPr>
        <a:xfrm>
          <a:off x="3048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35</xdr:row>
      <xdr:rowOff>62247</xdr:rowOff>
    </xdr:from>
    <xdr:ext cx="762000" cy="259045"/>
    <xdr:sp macro="" textlink="">
      <xdr:nvSpPr>
        <xdr:cNvPr id="74" name="テキスト ボックス 73">
          <a:extLst>
            <a:ext uri="{FF2B5EF4-FFF2-40B4-BE49-F238E27FC236}">
              <a16:creationId xmlns:a16="http://schemas.microsoft.com/office/drawing/2014/main" id="{00000000-0008-0000-0400-00004A000000}"/>
            </a:ext>
          </a:extLst>
        </xdr:cNvPr>
        <xdr:cNvSpPr txBox="1"/>
      </xdr:nvSpPr>
      <xdr:spPr>
        <a:xfrm>
          <a:off x="2717800" y="60629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39</xdr:row>
      <xdr:rowOff>24130</xdr:rowOff>
    </xdr:from>
    <xdr:to>
      <xdr:col>11</xdr:col>
      <xdr:colOff>9525</xdr:colOff>
      <xdr:row>39</xdr:row>
      <xdr:rowOff>115570</xdr:rowOff>
    </xdr:to>
    <xdr:cxnSp macro="">
      <xdr:nvCxnSpPr>
        <xdr:cNvPr id="75" name="直線コネクタ 74">
          <a:extLst>
            <a:ext uri="{FF2B5EF4-FFF2-40B4-BE49-F238E27FC236}">
              <a16:creationId xmlns:a16="http://schemas.microsoft.com/office/drawing/2014/main" id="{00000000-0008-0000-0400-00004B000000}"/>
            </a:ext>
          </a:extLst>
        </xdr:cNvPr>
        <xdr:cNvCxnSpPr/>
      </xdr:nvCxnSpPr>
      <xdr:spPr>
        <a:xfrm flipV="1">
          <a:off x="1320800" y="671068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114300</xdr:rowOff>
    </xdr:from>
    <xdr:to>
      <xdr:col>11</xdr:col>
      <xdr:colOff>60325</xdr:colOff>
      <xdr:row>37</xdr:row>
      <xdr:rowOff>44450</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2159000" y="6286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35</xdr:row>
      <xdr:rowOff>54627</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1828800" y="6055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137160</xdr:rowOff>
    </xdr:from>
    <xdr:to>
      <xdr:col>6</xdr:col>
      <xdr:colOff>171450</xdr:colOff>
      <xdr:row>37</xdr:row>
      <xdr:rowOff>67310</xdr:rowOff>
    </xdr:to>
    <xdr:sp macro="" textlink="">
      <xdr:nvSpPr>
        <xdr:cNvPr id="78" name="フローチャート: 判断 77">
          <a:extLst>
            <a:ext uri="{FF2B5EF4-FFF2-40B4-BE49-F238E27FC236}">
              <a16:creationId xmlns:a16="http://schemas.microsoft.com/office/drawing/2014/main" id="{00000000-0008-0000-0400-00004E000000}"/>
            </a:ext>
          </a:extLst>
        </xdr:cNvPr>
        <xdr:cNvSpPr/>
      </xdr:nvSpPr>
      <xdr:spPr>
        <a:xfrm>
          <a:off x="1270000" y="63093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35</xdr:row>
      <xdr:rowOff>77487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939800" y="60782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3" name="テキスト ボックス 82">
          <a:extLst>
            <a:ext uri="{FF2B5EF4-FFF2-40B4-BE49-F238E27FC236}">
              <a16:creationId xmlns:a16="http://schemas.microsoft.com/office/drawing/2014/main" id="{00000000-0008-0000-0400-000053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4" name="テキスト ボックス 83">
          <a:extLst>
            <a:ext uri="{FF2B5EF4-FFF2-40B4-BE49-F238E27FC236}">
              <a16:creationId xmlns:a16="http://schemas.microsoft.com/office/drawing/2014/main" id="{00000000-0008-0000-0400-000054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38</xdr:row>
      <xdr:rowOff>68580</xdr:rowOff>
    </xdr:from>
    <xdr:to>
      <xdr:col>24</xdr:col>
      <xdr:colOff>76200</xdr:colOff>
      <xdr:row>38</xdr:row>
      <xdr:rowOff>170180</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4775200" y="65836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38</xdr:row>
      <xdr:rowOff>40657</xdr:rowOff>
    </xdr:from>
    <xdr:ext cx="762000" cy="259045"/>
    <xdr:sp macro="" textlink="">
      <xdr:nvSpPr>
        <xdr:cNvPr id="86" name="人件費該当値テキスト">
          <a:extLst>
            <a:ext uri="{FF2B5EF4-FFF2-40B4-BE49-F238E27FC236}">
              <a16:creationId xmlns:a16="http://schemas.microsoft.com/office/drawing/2014/main" id="{00000000-0008-0000-0400-000056000000}"/>
            </a:ext>
          </a:extLst>
        </xdr:cNvPr>
        <xdr:cNvSpPr txBox="1"/>
      </xdr:nvSpPr>
      <xdr:spPr>
        <a:xfrm>
          <a:off x="4914900" y="65557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38</xdr:row>
      <xdr:rowOff>83820</xdr:rowOff>
    </xdr:from>
    <xdr:to>
      <xdr:col>20</xdr:col>
      <xdr:colOff>38100</xdr:colOff>
      <xdr:row>39</xdr:row>
      <xdr:rowOff>13970</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937000" y="6598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38</xdr:row>
      <xdr:rowOff>170197</xdr:rowOff>
    </xdr:from>
    <xdr:ext cx="7366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3606800" y="66852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38</xdr:row>
      <xdr:rowOff>121920</xdr:rowOff>
    </xdr:from>
    <xdr:to>
      <xdr:col>15</xdr:col>
      <xdr:colOff>149225</xdr:colOff>
      <xdr:row>39</xdr:row>
      <xdr:rowOff>52070</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3048000" y="66370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39</xdr:row>
      <xdr:rowOff>36847</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2717800" y="67233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38</xdr:row>
      <xdr:rowOff>144780</xdr:rowOff>
    </xdr:from>
    <xdr:to>
      <xdr:col>11</xdr:col>
      <xdr:colOff>60325</xdr:colOff>
      <xdr:row>39</xdr:row>
      <xdr:rowOff>74930</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2159000" y="6659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39</xdr:row>
      <xdr:rowOff>59707</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1828800" y="674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39</xdr:row>
      <xdr:rowOff>64770</xdr:rowOff>
    </xdr:from>
    <xdr:to>
      <xdr:col>6</xdr:col>
      <xdr:colOff>171450</xdr:colOff>
      <xdr:row>39</xdr:row>
      <xdr:rowOff>166370</xdr:rowOff>
    </xdr:to>
    <xdr:sp macro="" textlink="">
      <xdr:nvSpPr>
        <xdr:cNvPr id="93" name="楕円 92">
          <a:extLst>
            <a:ext uri="{FF2B5EF4-FFF2-40B4-BE49-F238E27FC236}">
              <a16:creationId xmlns:a16="http://schemas.microsoft.com/office/drawing/2014/main" id="{00000000-0008-0000-0400-00005D000000}"/>
            </a:ext>
          </a:extLst>
        </xdr:cNvPr>
        <xdr:cNvSpPr/>
      </xdr:nvSpPr>
      <xdr:spPr>
        <a:xfrm>
          <a:off x="1270000" y="6751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39</xdr:row>
      <xdr:rowOff>151147</xdr:rowOff>
    </xdr:from>
    <xdr:ext cx="762000" cy="259045"/>
    <xdr:sp macro="" textlink="">
      <xdr:nvSpPr>
        <xdr:cNvPr id="94" name="テキスト ボックス 93">
          <a:extLst>
            <a:ext uri="{FF2B5EF4-FFF2-40B4-BE49-F238E27FC236}">
              <a16:creationId xmlns:a16="http://schemas.microsoft.com/office/drawing/2014/main" id="{00000000-0008-0000-0400-00005E000000}"/>
            </a:ext>
          </a:extLst>
        </xdr:cNvPr>
        <xdr:cNvSpPr txBox="1"/>
      </xdr:nvSpPr>
      <xdr:spPr>
        <a:xfrm>
          <a:off x="939800" y="6837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3" name="正方形/長方形 102">
          <a:extLst>
            <a:ext uri="{FF2B5EF4-FFF2-40B4-BE49-F238E27FC236}">
              <a16:creationId xmlns:a16="http://schemas.microsoft.com/office/drawing/2014/main" id="{00000000-0008-0000-0400-000067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4" name="正方形/長方形 103">
          <a:extLst>
            <a:ext uri="{FF2B5EF4-FFF2-40B4-BE49-F238E27FC236}">
              <a16:creationId xmlns:a16="http://schemas.microsoft.com/office/drawing/2014/main" id="{00000000-0008-0000-0400-000068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5" name="テキスト ボックス 104">
          <a:extLst>
            <a:ext uri="{FF2B5EF4-FFF2-40B4-BE49-F238E27FC236}">
              <a16:creationId xmlns:a16="http://schemas.microsoft.com/office/drawing/2014/main" id="{00000000-0008-0000-0400-000069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人件費同様、南北に細長い市形であるため、消防署やコミュニティ施設を多く有していることから、施設の維持管理費用が多くかかり、例年、類似団体平均を上回っている。</a:t>
          </a:r>
        </a:p>
        <a:p>
          <a:r>
            <a:rPr kumimoji="1" lang="ja-JP" altLang="en-US" sz="1200">
              <a:latin typeface="ＭＳ Ｐゴシック" panose="020B0600070205080204" pitchFamily="50" charset="-128"/>
              <a:ea typeface="ＭＳ Ｐゴシック" panose="020B0600070205080204" pitchFamily="50" charset="-128"/>
            </a:rPr>
            <a:t>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年度は会計年度任用職員に係る費用が物件費から人件費へ変更になったことにより減少したが、今後は新型コロナウイルス感染症対策として</a:t>
          </a:r>
          <a:r>
            <a:rPr kumimoji="1" lang="en-US" altLang="ja-JP" sz="1200">
              <a:latin typeface="ＭＳ Ｐゴシック" panose="020B0600070205080204" pitchFamily="50" charset="-128"/>
              <a:ea typeface="ＭＳ Ｐゴシック" panose="020B0600070205080204" pitchFamily="50" charset="-128"/>
            </a:rPr>
            <a:t>ICT</a:t>
          </a:r>
          <a:r>
            <a:rPr kumimoji="1" lang="ja-JP" altLang="en-US" sz="1200">
              <a:latin typeface="ＭＳ Ｐゴシック" panose="020B0600070205080204" pitchFamily="50" charset="-128"/>
              <a:ea typeface="ＭＳ Ｐゴシック" panose="020B0600070205080204" pitchFamily="50" charset="-128"/>
            </a:rPr>
            <a:t>機器等を整備したことに伴うランニングコストが増加する見込みであるため、事務事業の見直し等による経費の縮減に努める必要がある。</a:t>
          </a:r>
        </a:p>
      </xdr:txBody>
    </xdr:sp>
    <xdr:clientData/>
  </xdr:twoCellAnchor>
  <xdr:oneCellAnchor>
    <xdr:from>
      <xdr:col>62</xdr:col>
      <xdr:colOff>6350</xdr:colOff>
      <xdr:row>9</xdr:row>
      <xdr:rowOff>107950</xdr:rowOff>
    </xdr:from>
    <xdr:ext cx="298543" cy="225703"/>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22</xdr:row>
      <xdr:rowOff>29028</xdr:rowOff>
    </xdr:from>
    <xdr:to>
      <xdr:col>85</xdr:col>
      <xdr:colOff>66675</xdr:colOff>
      <xdr:row>22</xdr:row>
      <xdr:rowOff>29028</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800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58255</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658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20</xdr:row>
      <xdr:rowOff>45357</xdr:rowOff>
    </xdr:from>
    <xdr:to>
      <xdr:col>85</xdr:col>
      <xdr:colOff>66675</xdr:colOff>
      <xdr:row>20</xdr:row>
      <xdr:rowOff>45357</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3474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19</xdr:row>
      <xdr:rowOff>74584</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3332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18</xdr:row>
      <xdr:rowOff>61686</xdr:rowOff>
    </xdr:from>
    <xdr:to>
      <xdr:col>85</xdr:col>
      <xdr:colOff>66675</xdr:colOff>
      <xdr:row>18</xdr:row>
      <xdr:rowOff>61686</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3147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17</xdr:row>
      <xdr:rowOff>90913</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3005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16</xdr:row>
      <xdr:rowOff>78014</xdr:rowOff>
    </xdr:from>
    <xdr:to>
      <xdr:col>85</xdr:col>
      <xdr:colOff>66675</xdr:colOff>
      <xdr:row>16</xdr:row>
      <xdr:rowOff>78014</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821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15</xdr:row>
      <xdr:rowOff>107241</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678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14</xdr:row>
      <xdr:rowOff>94343</xdr:rowOff>
    </xdr:from>
    <xdr:to>
      <xdr:col>85</xdr:col>
      <xdr:colOff>66675</xdr:colOff>
      <xdr:row>14</xdr:row>
      <xdr:rowOff>94343</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2494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13</xdr:row>
      <xdr:rowOff>123570</xdr:rowOff>
    </xdr:from>
    <xdr:ext cx="508000" cy="259045"/>
    <xdr:sp macro="" textlink="">
      <xdr:nvSpPr>
        <xdr:cNvPr id="118" name="テキスト ボックス 117">
          <a:extLst>
            <a:ext uri="{FF2B5EF4-FFF2-40B4-BE49-F238E27FC236}">
              <a16:creationId xmlns:a16="http://schemas.microsoft.com/office/drawing/2014/main" id="{00000000-0008-0000-0400-000076000000}"/>
            </a:ext>
          </a:extLst>
        </xdr:cNvPr>
        <xdr:cNvSpPr txBox="1"/>
      </xdr:nvSpPr>
      <xdr:spPr>
        <a:xfrm>
          <a:off x="11938000" y="2352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110671</xdr:rowOff>
    </xdr:from>
    <xdr:to>
      <xdr:col>85</xdr:col>
      <xdr:colOff>66675</xdr:colOff>
      <xdr:row>12</xdr:row>
      <xdr:rowOff>110671</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a:off x="12446000" y="2168071"/>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11</xdr:row>
      <xdr:rowOff>139898</xdr:rowOff>
    </xdr:from>
    <xdr:ext cx="508000" cy="259045"/>
    <xdr:sp macro="" textlink="">
      <xdr:nvSpPr>
        <xdr:cNvPr id="120" name="テキスト ボックス 119">
          <a:extLst>
            <a:ext uri="{FF2B5EF4-FFF2-40B4-BE49-F238E27FC236}">
              <a16:creationId xmlns:a16="http://schemas.microsoft.com/office/drawing/2014/main" id="{00000000-0008-0000-0400-000078000000}"/>
            </a:ext>
          </a:extLst>
        </xdr:cNvPr>
        <xdr:cNvSpPr txBox="1"/>
      </xdr:nvSpPr>
      <xdr:spPr>
        <a:xfrm>
          <a:off x="11938000" y="2025848"/>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9</xdr:row>
      <xdr:rowOff>156227</xdr:rowOff>
    </xdr:from>
    <xdr:ext cx="508000" cy="259045"/>
    <xdr:sp macro="" textlink="">
      <xdr:nvSpPr>
        <xdr:cNvPr id="122" name="テキスト ボックス 121">
          <a:extLst>
            <a:ext uri="{FF2B5EF4-FFF2-40B4-BE49-F238E27FC236}">
              <a16:creationId xmlns:a16="http://schemas.microsoft.com/office/drawing/2014/main" id="{00000000-0008-0000-0400-00007A000000}"/>
            </a:ext>
          </a:extLst>
        </xdr:cNvPr>
        <xdr:cNvSpPr txBox="1"/>
      </xdr:nvSpPr>
      <xdr:spPr>
        <a:xfrm>
          <a:off x="11938000" y="169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24</xdr:row>
      <xdr:rowOff>12700</xdr:rowOff>
    </xdr:to>
    <xdr:sp macro="" textlink="">
      <xdr:nvSpPr>
        <xdr:cNvPr id="123" name="物件費グラフ枠">
          <a:extLst>
            <a:ext uri="{FF2B5EF4-FFF2-40B4-BE49-F238E27FC236}">
              <a16:creationId xmlns:a16="http://schemas.microsoft.com/office/drawing/2014/main" id="{00000000-0008-0000-0400-00007B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13</xdr:row>
      <xdr:rowOff>4536</xdr:rowOff>
    </xdr:from>
    <xdr:to>
      <xdr:col>82</xdr:col>
      <xdr:colOff>107950</xdr:colOff>
      <xdr:row>21</xdr:row>
      <xdr:rowOff>58964</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6510000" y="2233386"/>
          <a:ext cx="0" cy="142602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21</xdr:row>
      <xdr:rowOff>31041</xdr:rowOff>
    </xdr:from>
    <xdr:ext cx="762000" cy="259045"/>
    <xdr:sp macro="" textlink="">
      <xdr:nvSpPr>
        <xdr:cNvPr id="125" name="物件費最小値テキスト">
          <a:extLst>
            <a:ext uri="{FF2B5EF4-FFF2-40B4-BE49-F238E27FC236}">
              <a16:creationId xmlns:a16="http://schemas.microsoft.com/office/drawing/2014/main" id="{00000000-0008-0000-0400-00007D000000}"/>
            </a:ext>
          </a:extLst>
        </xdr:cNvPr>
        <xdr:cNvSpPr txBox="1"/>
      </xdr:nvSpPr>
      <xdr:spPr>
        <a:xfrm>
          <a:off x="16598900" y="3631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21</xdr:row>
      <xdr:rowOff>58964</xdr:rowOff>
    </xdr:from>
    <xdr:to>
      <xdr:col>82</xdr:col>
      <xdr:colOff>196850</xdr:colOff>
      <xdr:row>21</xdr:row>
      <xdr:rowOff>58964</xdr:rowOff>
    </xdr:to>
    <xdr:cxnSp macro="">
      <xdr:nvCxnSpPr>
        <xdr:cNvPr id="126" name="直線コネクタ 125">
          <a:extLst>
            <a:ext uri="{FF2B5EF4-FFF2-40B4-BE49-F238E27FC236}">
              <a16:creationId xmlns:a16="http://schemas.microsoft.com/office/drawing/2014/main" id="{00000000-0008-0000-0400-00007E000000}"/>
            </a:ext>
          </a:extLst>
        </xdr:cNvPr>
        <xdr:cNvCxnSpPr/>
      </xdr:nvCxnSpPr>
      <xdr:spPr>
        <a:xfrm>
          <a:off x="16421100" y="36594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11</xdr:row>
      <xdr:rowOff>90913</xdr:rowOff>
    </xdr:from>
    <xdr:ext cx="762000" cy="259045"/>
    <xdr:sp macro="" textlink="">
      <xdr:nvSpPr>
        <xdr:cNvPr id="127" name="物件費最大値テキスト">
          <a:extLst>
            <a:ext uri="{FF2B5EF4-FFF2-40B4-BE49-F238E27FC236}">
              <a16:creationId xmlns:a16="http://schemas.microsoft.com/office/drawing/2014/main" id="{00000000-0008-0000-0400-00007F000000}"/>
            </a:ext>
          </a:extLst>
        </xdr:cNvPr>
        <xdr:cNvSpPr txBox="1"/>
      </xdr:nvSpPr>
      <xdr:spPr>
        <a:xfrm>
          <a:off x="16598900" y="19768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13</xdr:row>
      <xdr:rowOff>4536</xdr:rowOff>
    </xdr:from>
    <xdr:to>
      <xdr:col>82</xdr:col>
      <xdr:colOff>196850</xdr:colOff>
      <xdr:row>13</xdr:row>
      <xdr:rowOff>4536</xdr:rowOff>
    </xdr:to>
    <xdr:cxnSp macro="">
      <xdr:nvCxnSpPr>
        <xdr:cNvPr id="128" name="直線コネクタ 127">
          <a:extLst>
            <a:ext uri="{FF2B5EF4-FFF2-40B4-BE49-F238E27FC236}">
              <a16:creationId xmlns:a16="http://schemas.microsoft.com/office/drawing/2014/main" id="{00000000-0008-0000-0400-000080000000}"/>
            </a:ext>
          </a:extLst>
        </xdr:cNvPr>
        <xdr:cNvCxnSpPr/>
      </xdr:nvCxnSpPr>
      <xdr:spPr>
        <a:xfrm>
          <a:off x="16421100" y="22333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20</xdr:row>
      <xdr:rowOff>45357</xdr:rowOff>
    </xdr:from>
    <xdr:to>
      <xdr:col>82</xdr:col>
      <xdr:colOff>107950</xdr:colOff>
      <xdr:row>20</xdr:row>
      <xdr:rowOff>121557</xdr:rowOff>
    </xdr:to>
    <xdr:cxnSp macro="">
      <xdr:nvCxnSpPr>
        <xdr:cNvPr id="129" name="直線コネクタ 128">
          <a:extLst>
            <a:ext uri="{FF2B5EF4-FFF2-40B4-BE49-F238E27FC236}">
              <a16:creationId xmlns:a16="http://schemas.microsoft.com/office/drawing/2014/main" id="{00000000-0008-0000-0400-000081000000}"/>
            </a:ext>
          </a:extLst>
        </xdr:cNvPr>
        <xdr:cNvCxnSpPr/>
      </xdr:nvCxnSpPr>
      <xdr:spPr>
        <a:xfrm flipV="1">
          <a:off x="15671800" y="3474357"/>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16</xdr:row>
      <xdr:rowOff>35577</xdr:rowOff>
    </xdr:from>
    <xdr:ext cx="762000" cy="259045"/>
    <xdr:sp macro="" textlink="">
      <xdr:nvSpPr>
        <xdr:cNvPr id="130" name="物件費平均値テキスト">
          <a:extLst>
            <a:ext uri="{FF2B5EF4-FFF2-40B4-BE49-F238E27FC236}">
              <a16:creationId xmlns:a16="http://schemas.microsoft.com/office/drawing/2014/main" id="{00000000-0008-0000-0400-000082000000}"/>
            </a:ext>
          </a:extLst>
        </xdr:cNvPr>
        <xdr:cNvSpPr txBox="1"/>
      </xdr:nvSpPr>
      <xdr:spPr>
        <a:xfrm>
          <a:off x="16598900" y="2778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17</xdr:row>
      <xdr:rowOff>19050</xdr:rowOff>
    </xdr:from>
    <xdr:to>
      <xdr:col>82</xdr:col>
      <xdr:colOff>158750</xdr:colOff>
      <xdr:row>17</xdr:row>
      <xdr:rowOff>120650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6459200" y="2933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20</xdr:row>
      <xdr:rowOff>45357</xdr:rowOff>
    </xdr:from>
    <xdr:to>
      <xdr:col>78</xdr:col>
      <xdr:colOff>69850</xdr:colOff>
      <xdr:row>20</xdr:row>
      <xdr:rowOff>121557</xdr:rowOff>
    </xdr:to>
    <xdr:cxnSp macro="">
      <xdr:nvCxnSpPr>
        <xdr:cNvPr id="132" name="直線コネクタ 131">
          <a:extLst>
            <a:ext uri="{FF2B5EF4-FFF2-40B4-BE49-F238E27FC236}">
              <a16:creationId xmlns:a16="http://schemas.microsoft.com/office/drawing/2014/main" id="{00000000-0008-0000-0400-000084000000}"/>
            </a:ext>
          </a:extLst>
        </xdr:cNvPr>
        <xdr:cNvCxnSpPr/>
      </xdr:nvCxnSpPr>
      <xdr:spPr>
        <a:xfrm>
          <a:off x="14782800" y="3474357"/>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17</xdr:row>
      <xdr:rowOff>117021</xdr:rowOff>
    </xdr:from>
    <xdr:to>
      <xdr:col>78</xdr:col>
      <xdr:colOff>120650</xdr:colOff>
      <xdr:row>18</xdr:row>
      <xdr:rowOff>47171</xdr:rowOff>
    </xdr:to>
    <xdr:sp macro="" textlink="">
      <xdr:nvSpPr>
        <xdr:cNvPr id="133" name="フローチャート: 判断 132">
          <a:extLst>
            <a:ext uri="{FF2B5EF4-FFF2-40B4-BE49-F238E27FC236}">
              <a16:creationId xmlns:a16="http://schemas.microsoft.com/office/drawing/2014/main" id="{00000000-0008-0000-0400-000085000000}"/>
            </a:ext>
          </a:extLst>
        </xdr:cNvPr>
        <xdr:cNvSpPr/>
      </xdr:nvSpPr>
      <xdr:spPr>
        <a:xfrm>
          <a:off x="15621000" y="30316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16</xdr:row>
      <xdr:rowOff>57348</xdr:rowOff>
    </xdr:from>
    <xdr:ext cx="736600" cy="259045"/>
    <xdr:sp macro="" textlink="">
      <xdr:nvSpPr>
        <xdr:cNvPr id="134" name="テキスト ボックス 133">
          <a:extLst>
            <a:ext uri="{FF2B5EF4-FFF2-40B4-BE49-F238E27FC236}">
              <a16:creationId xmlns:a16="http://schemas.microsoft.com/office/drawing/2014/main" id="{00000000-0008-0000-0400-000086000000}"/>
            </a:ext>
          </a:extLst>
        </xdr:cNvPr>
        <xdr:cNvSpPr txBox="1"/>
      </xdr:nvSpPr>
      <xdr:spPr>
        <a:xfrm>
          <a:off x="15290800" y="280054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20</xdr:row>
      <xdr:rowOff>45357</xdr:rowOff>
    </xdr:from>
    <xdr:to>
      <xdr:col>73</xdr:col>
      <xdr:colOff>180975</xdr:colOff>
      <xdr:row>20</xdr:row>
      <xdr:rowOff>154214</xdr:rowOff>
    </xdr:to>
    <xdr:cxnSp macro="">
      <xdr:nvCxnSpPr>
        <xdr:cNvPr id="135" name="直線コネクタ 134">
          <a:extLst>
            <a:ext uri="{FF2B5EF4-FFF2-40B4-BE49-F238E27FC236}">
              <a16:creationId xmlns:a16="http://schemas.microsoft.com/office/drawing/2014/main" id="{00000000-0008-0000-0400-000087000000}"/>
            </a:ext>
          </a:extLst>
        </xdr:cNvPr>
        <xdr:cNvCxnSpPr/>
      </xdr:nvCxnSpPr>
      <xdr:spPr>
        <a:xfrm flipV="1">
          <a:off x="13893800" y="3474357"/>
          <a:ext cx="889000" cy="1088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17</xdr:row>
      <xdr:rowOff>95250</xdr:rowOff>
    </xdr:from>
    <xdr:to>
      <xdr:col>74</xdr:col>
      <xdr:colOff>31750</xdr:colOff>
      <xdr:row>18</xdr:row>
      <xdr:rowOff>25400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4732000" y="3009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16</xdr:row>
      <xdr:rowOff>35577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4401800" y="277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20</xdr:row>
      <xdr:rowOff>34472</xdr:rowOff>
    </xdr:from>
    <xdr:to>
      <xdr:col>69</xdr:col>
      <xdr:colOff>92075</xdr:colOff>
      <xdr:row>20</xdr:row>
      <xdr:rowOff>154214</xdr:rowOff>
    </xdr:to>
    <xdr:cxnSp macro="">
      <xdr:nvCxnSpPr>
        <xdr:cNvPr id="138" name="直線コネクタ 137">
          <a:extLst>
            <a:ext uri="{FF2B5EF4-FFF2-40B4-BE49-F238E27FC236}">
              <a16:creationId xmlns:a16="http://schemas.microsoft.com/office/drawing/2014/main" id="{00000000-0008-0000-0400-00008A000000}"/>
            </a:ext>
          </a:extLst>
        </xdr:cNvPr>
        <xdr:cNvCxnSpPr/>
      </xdr:nvCxnSpPr>
      <xdr:spPr>
        <a:xfrm>
          <a:off x="13004800" y="3463472"/>
          <a:ext cx="889000" cy="119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17</xdr:row>
      <xdr:rowOff>62593</xdr:rowOff>
    </xdr:from>
    <xdr:to>
      <xdr:col>69</xdr:col>
      <xdr:colOff>142875</xdr:colOff>
      <xdr:row>17</xdr:row>
      <xdr:rowOff>164193</xdr:rowOff>
    </xdr:to>
    <xdr:sp macro="" textlink="">
      <xdr:nvSpPr>
        <xdr:cNvPr id="139" name="フローチャート: 判断 138">
          <a:extLst>
            <a:ext uri="{FF2B5EF4-FFF2-40B4-BE49-F238E27FC236}">
              <a16:creationId xmlns:a16="http://schemas.microsoft.com/office/drawing/2014/main" id="{00000000-0008-0000-0400-00008B000000}"/>
            </a:ext>
          </a:extLst>
        </xdr:cNvPr>
        <xdr:cNvSpPr/>
      </xdr:nvSpPr>
      <xdr:spPr>
        <a:xfrm>
          <a:off x="13843000" y="2977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16</xdr:row>
      <xdr:rowOff>2920</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3512800" y="27461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17</xdr:row>
      <xdr:rowOff>40821</xdr:rowOff>
    </xdr:from>
    <xdr:to>
      <xdr:col>65</xdr:col>
      <xdr:colOff>53975</xdr:colOff>
      <xdr:row>17</xdr:row>
      <xdr:rowOff>142421</xdr:rowOff>
    </xdr:to>
    <xdr:sp macro="" textlink="">
      <xdr:nvSpPr>
        <xdr:cNvPr id="141" name="フローチャート: 判断 140">
          <a:extLst>
            <a:ext uri="{FF2B5EF4-FFF2-40B4-BE49-F238E27FC236}">
              <a16:creationId xmlns:a16="http://schemas.microsoft.com/office/drawing/2014/main" id="{00000000-0008-0000-0400-00008D000000}"/>
            </a:ext>
          </a:extLst>
        </xdr:cNvPr>
        <xdr:cNvSpPr/>
      </xdr:nvSpPr>
      <xdr:spPr>
        <a:xfrm>
          <a:off x="12954000" y="29554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15</xdr:row>
      <xdr:rowOff>152598</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623800" y="2724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43" name="テキスト ボックス 142">
          <a:extLst>
            <a:ext uri="{FF2B5EF4-FFF2-40B4-BE49-F238E27FC236}">
              <a16:creationId xmlns:a16="http://schemas.microsoft.com/office/drawing/2014/main" id="{00000000-0008-0000-0400-00008F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44" name="テキスト ボックス 143">
          <a:extLst>
            <a:ext uri="{FF2B5EF4-FFF2-40B4-BE49-F238E27FC236}">
              <a16:creationId xmlns:a16="http://schemas.microsoft.com/office/drawing/2014/main" id="{00000000-0008-0000-0400-000090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5" name="テキスト ボックス 144">
          <a:extLst>
            <a:ext uri="{FF2B5EF4-FFF2-40B4-BE49-F238E27FC236}">
              <a16:creationId xmlns:a16="http://schemas.microsoft.com/office/drawing/2014/main" id="{00000000-0008-0000-0400-000091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7" name="テキスト ボックス 146">
          <a:extLst>
            <a:ext uri="{FF2B5EF4-FFF2-40B4-BE49-F238E27FC236}">
              <a16:creationId xmlns:a16="http://schemas.microsoft.com/office/drawing/2014/main" id="{00000000-0008-0000-0400-000093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19</xdr:row>
      <xdr:rowOff>166007</xdr:rowOff>
    </xdr:from>
    <xdr:to>
      <xdr:col>82</xdr:col>
      <xdr:colOff>158750</xdr:colOff>
      <xdr:row>20</xdr:row>
      <xdr:rowOff>96157</xdr:rowOff>
    </xdr:to>
    <xdr:sp macro="" textlink="">
      <xdr:nvSpPr>
        <xdr:cNvPr id="148" name="楕円 147">
          <a:extLst>
            <a:ext uri="{FF2B5EF4-FFF2-40B4-BE49-F238E27FC236}">
              <a16:creationId xmlns:a16="http://schemas.microsoft.com/office/drawing/2014/main" id="{00000000-0008-0000-0400-000094000000}"/>
            </a:ext>
          </a:extLst>
        </xdr:cNvPr>
        <xdr:cNvSpPr/>
      </xdr:nvSpPr>
      <xdr:spPr>
        <a:xfrm>
          <a:off x="16459200" y="3423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19</xdr:row>
      <xdr:rowOff>138084</xdr:rowOff>
    </xdr:from>
    <xdr:ext cx="762000" cy="259045"/>
    <xdr:sp macro="" textlink="">
      <xdr:nvSpPr>
        <xdr:cNvPr id="149" name="物件費該当値テキスト">
          <a:extLst>
            <a:ext uri="{FF2B5EF4-FFF2-40B4-BE49-F238E27FC236}">
              <a16:creationId xmlns:a16="http://schemas.microsoft.com/office/drawing/2014/main" id="{00000000-0008-0000-0400-000095000000}"/>
            </a:ext>
          </a:extLst>
        </xdr:cNvPr>
        <xdr:cNvSpPr txBox="1"/>
      </xdr:nvSpPr>
      <xdr:spPr>
        <a:xfrm>
          <a:off x="16598900" y="3395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20</xdr:row>
      <xdr:rowOff>70757</xdr:rowOff>
    </xdr:from>
    <xdr:to>
      <xdr:col>78</xdr:col>
      <xdr:colOff>120650</xdr:colOff>
      <xdr:row>21</xdr:row>
      <xdr:rowOff>907</xdr:rowOff>
    </xdr:to>
    <xdr:sp macro="" textlink="">
      <xdr:nvSpPr>
        <xdr:cNvPr id="150" name="楕円 149">
          <a:extLst>
            <a:ext uri="{FF2B5EF4-FFF2-40B4-BE49-F238E27FC236}">
              <a16:creationId xmlns:a16="http://schemas.microsoft.com/office/drawing/2014/main" id="{00000000-0008-0000-0400-000096000000}"/>
            </a:ext>
          </a:extLst>
        </xdr:cNvPr>
        <xdr:cNvSpPr/>
      </xdr:nvSpPr>
      <xdr:spPr>
        <a:xfrm>
          <a:off x="15621000" y="3499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20</xdr:row>
      <xdr:rowOff>157134</xdr:rowOff>
    </xdr:from>
    <xdr:ext cx="736600" cy="259045"/>
    <xdr:sp macro="" textlink="">
      <xdr:nvSpPr>
        <xdr:cNvPr id="151" name="テキスト ボックス 150">
          <a:extLst>
            <a:ext uri="{FF2B5EF4-FFF2-40B4-BE49-F238E27FC236}">
              <a16:creationId xmlns:a16="http://schemas.microsoft.com/office/drawing/2014/main" id="{00000000-0008-0000-0400-000097000000}"/>
            </a:ext>
          </a:extLst>
        </xdr:cNvPr>
        <xdr:cNvSpPr txBox="1"/>
      </xdr:nvSpPr>
      <xdr:spPr>
        <a:xfrm>
          <a:off x="15290800" y="358613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19</xdr:row>
      <xdr:rowOff>166007</xdr:rowOff>
    </xdr:from>
    <xdr:to>
      <xdr:col>74</xdr:col>
      <xdr:colOff>31750</xdr:colOff>
      <xdr:row>20</xdr:row>
      <xdr:rowOff>96157</xdr:rowOff>
    </xdr:to>
    <xdr:sp macro="" textlink="">
      <xdr:nvSpPr>
        <xdr:cNvPr id="152" name="楕円 151">
          <a:extLst>
            <a:ext uri="{FF2B5EF4-FFF2-40B4-BE49-F238E27FC236}">
              <a16:creationId xmlns:a16="http://schemas.microsoft.com/office/drawing/2014/main" id="{00000000-0008-0000-0400-000098000000}"/>
            </a:ext>
          </a:extLst>
        </xdr:cNvPr>
        <xdr:cNvSpPr/>
      </xdr:nvSpPr>
      <xdr:spPr>
        <a:xfrm>
          <a:off x="14732000" y="3423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20</xdr:row>
      <xdr:rowOff>80934</xdr:rowOff>
    </xdr:from>
    <xdr:ext cx="762000" cy="259045"/>
    <xdr:sp macro="" textlink="">
      <xdr:nvSpPr>
        <xdr:cNvPr id="153" name="テキスト ボックス 152">
          <a:extLst>
            <a:ext uri="{FF2B5EF4-FFF2-40B4-BE49-F238E27FC236}">
              <a16:creationId xmlns:a16="http://schemas.microsoft.com/office/drawing/2014/main" id="{00000000-0008-0000-0400-000099000000}"/>
            </a:ext>
          </a:extLst>
        </xdr:cNvPr>
        <xdr:cNvSpPr txBox="1"/>
      </xdr:nvSpPr>
      <xdr:spPr>
        <a:xfrm>
          <a:off x="14401800" y="3509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20</xdr:row>
      <xdr:rowOff>103414</xdr:rowOff>
    </xdr:from>
    <xdr:to>
      <xdr:col>69</xdr:col>
      <xdr:colOff>142875</xdr:colOff>
      <xdr:row>21</xdr:row>
      <xdr:rowOff>33564</xdr:rowOff>
    </xdr:to>
    <xdr:sp macro="" textlink="">
      <xdr:nvSpPr>
        <xdr:cNvPr id="154" name="楕円 153">
          <a:extLst>
            <a:ext uri="{FF2B5EF4-FFF2-40B4-BE49-F238E27FC236}">
              <a16:creationId xmlns:a16="http://schemas.microsoft.com/office/drawing/2014/main" id="{00000000-0008-0000-0400-00009A000000}"/>
            </a:ext>
          </a:extLst>
        </xdr:cNvPr>
        <xdr:cNvSpPr/>
      </xdr:nvSpPr>
      <xdr:spPr>
        <a:xfrm>
          <a:off x="13843000" y="3532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21</xdr:row>
      <xdr:rowOff>18341</xdr:rowOff>
    </xdr:from>
    <xdr:ext cx="762000" cy="259045"/>
    <xdr:sp macro="" textlink="">
      <xdr:nvSpPr>
        <xdr:cNvPr id="155" name="テキスト ボックス 154">
          <a:extLst>
            <a:ext uri="{FF2B5EF4-FFF2-40B4-BE49-F238E27FC236}">
              <a16:creationId xmlns:a16="http://schemas.microsoft.com/office/drawing/2014/main" id="{00000000-0008-0000-0400-00009B000000}"/>
            </a:ext>
          </a:extLst>
        </xdr:cNvPr>
        <xdr:cNvSpPr txBox="1"/>
      </xdr:nvSpPr>
      <xdr:spPr>
        <a:xfrm>
          <a:off x="13512800" y="36187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19</xdr:row>
      <xdr:rowOff>155122</xdr:rowOff>
    </xdr:from>
    <xdr:to>
      <xdr:col>65</xdr:col>
      <xdr:colOff>53975</xdr:colOff>
      <xdr:row>20</xdr:row>
      <xdr:rowOff>85272</xdr:rowOff>
    </xdr:to>
    <xdr:sp macro="" textlink="">
      <xdr:nvSpPr>
        <xdr:cNvPr id="156" name="楕円 155">
          <a:extLst>
            <a:ext uri="{FF2B5EF4-FFF2-40B4-BE49-F238E27FC236}">
              <a16:creationId xmlns:a16="http://schemas.microsoft.com/office/drawing/2014/main" id="{00000000-0008-0000-0400-00009C000000}"/>
            </a:ext>
          </a:extLst>
        </xdr:cNvPr>
        <xdr:cNvSpPr/>
      </xdr:nvSpPr>
      <xdr:spPr>
        <a:xfrm>
          <a:off x="12954000" y="34126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20</xdr:row>
      <xdr:rowOff>70049</xdr:rowOff>
    </xdr:from>
    <xdr:ext cx="762000" cy="259045"/>
    <xdr:sp macro="" textlink="">
      <xdr:nvSpPr>
        <xdr:cNvPr id="157" name="テキスト ボックス 156">
          <a:extLst>
            <a:ext uri="{FF2B5EF4-FFF2-40B4-BE49-F238E27FC236}">
              <a16:creationId xmlns:a16="http://schemas.microsoft.com/office/drawing/2014/main" id="{00000000-0008-0000-0400-00009D000000}"/>
            </a:ext>
          </a:extLst>
        </xdr:cNvPr>
        <xdr:cNvSpPr txBox="1"/>
      </xdr:nvSpPr>
      <xdr:spPr>
        <a:xfrm>
          <a:off x="12623800" y="34990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63" name="正方形/長方形 162">
          <a:extLst>
            <a:ext uri="{FF2B5EF4-FFF2-40B4-BE49-F238E27FC236}">
              <a16:creationId xmlns:a16="http://schemas.microsoft.com/office/drawing/2014/main" id="{00000000-0008-0000-0400-0000A3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64" name="正方形/長方形 163">
          <a:extLst>
            <a:ext uri="{FF2B5EF4-FFF2-40B4-BE49-F238E27FC236}">
              <a16:creationId xmlns:a16="http://schemas.microsoft.com/office/drawing/2014/main" id="{00000000-0008-0000-0400-0000A4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5" name="正方形/長方形 164">
          <a:extLst>
            <a:ext uri="{FF2B5EF4-FFF2-40B4-BE49-F238E27FC236}">
              <a16:creationId xmlns:a16="http://schemas.microsoft.com/office/drawing/2014/main" id="{00000000-0008-0000-0400-0000A5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6" name="正方形/長方形 165">
          <a:extLst>
            <a:ext uri="{FF2B5EF4-FFF2-40B4-BE49-F238E27FC236}">
              <a16:creationId xmlns:a16="http://schemas.microsoft.com/office/drawing/2014/main" id="{00000000-0008-0000-0400-0000A6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7" name="正方形/長方形 166">
          <a:extLst>
            <a:ext uri="{FF2B5EF4-FFF2-40B4-BE49-F238E27FC236}">
              <a16:creationId xmlns:a16="http://schemas.microsoft.com/office/drawing/2014/main" id="{00000000-0008-0000-0400-0000A7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扶助費に係る経常収支比率は、例年、類似団体平均を下回っている。しかし、障害福祉サービス費や保育実施事業費等が増加しており、扶助費全体として増加傾向が続いていることから、現行の福祉施策の見直し等の必要性は高まっている。</a:t>
          </a:r>
        </a:p>
      </xdr:txBody>
    </xdr:sp>
    <xdr:clientData/>
  </xdr:twoCellAnchor>
  <xdr:oneCellAnchor>
    <xdr:from>
      <xdr:col>3</xdr:col>
      <xdr:colOff>123825</xdr:colOff>
      <xdr:row>49</xdr:row>
      <xdr:rowOff>107950</xdr:rowOff>
    </xdr:from>
    <xdr:ext cx="298543" cy="225703"/>
    <xdr:sp macro="" textlink="">
      <xdr:nvSpPr>
        <xdr:cNvPr id="169" name="テキスト ボックス 168">
          <a:extLst>
            <a:ext uri="{FF2B5EF4-FFF2-40B4-BE49-F238E27FC236}">
              <a16:creationId xmlns:a16="http://schemas.microsoft.com/office/drawing/2014/main" id="{00000000-0008-0000-0400-0000A9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70" name="直線コネクタ 169">
          <a:extLst>
            <a:ext uri="{FF2B5EF4-FFF2-40B4-BE49-F238E27FC236}">
              <a16:creationId xmlns:a16="http://schemas.microsoft.com/office/drawing/2014/main" id="{00000000-0008-0000-0400-0000AA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71" name="テキスト ボックス 170">
          <a:extLst>
            <a:ext uri="{FF2B5EF4-FFF2-40B4-BE49-F238E27FC236}">
              <a16:creationId xmlns:a16="http://schemas.microsoft.com/office/drawing/2014/main" id="{00000000-0008-0000-0400-0000AB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62</xdr:row>
      <xdr:rowOff>29028</xdr:rowOff>
    </xdr:from>
    <xdr:to>
      <xdr:col>26</xdr:col>
      <xdr:colOff>184150</xdr:colOff>
      <xdr:row>62</xdr:row>
      <xdr:rowOff>29028</xdr:rowOff>
    </xdr:to>
    <xdr:cxnSp macro="">
      <xdr:nvCxnSpPr>
        <xdr:cNvPr id="172" name="直線コネクタ 171">
          <a:extLst>
            <a:ext uri="{FF2B5EF4-FFF2-40B4-BE49-F238E27FC236}">
              <a16:creationId xmlns:a16="http://schemas.microsoft.com/office/drawing/2014/main" id="{00000000-0008-0000-0400-0000AC000000}"/>
            </a:ext>
          </a:extLst>
        </xdr:cNvPr>
        <xdr:cNvCxnSpPr/>
      </xdr:nvCxnSpPr>
      <xdr:spPr>
        <a:xfrm>
          <a:off x="762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58255</xdr:rowOff>
    </xdr:from>
    <xdr:ext cx="508000" cy="259045"/>
    <xdr:sp macro="" textlink="">
      <xdr:nvSpPr>
        <xdr:cNvPr id="173" name="テキスト ボックス 172">
          <a:extLst>
            <a:ext uri="{FF2B5EF4-FFF2-40B4-BE49-F238E27FC236}">
              <a16:creationId xmlns:a16="http://schemas.microsoft.com/office/drawing/2014/main" id="{00000000-0008-0000-0400-0000AD000000}"/>
            </a:ext>
          </a:extLst>
        </xdr:cNvPr>
        <xdr:cNvSpPr txBox="1"/>
      </xdr:nvSpPr>
      <xdr:spPr>
        <a:xfrm>
          <a:off x="254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60</xdr:row>
      <xdr:rowOff>45357</xdr:rowOff>
    </xdr:from>
    <xdr:to>
      <xdr:col>26</xdr:col>
      <xdr:colOff>184150</xdr:colOff>
      <xdr:row>60</xdr:row>
      <xdr:rowOff>45357</xdr:rowOff>
    </xdr:to>
    <xdr:cxnSp macro="">
      <xdr:nvCxnSpPr>
        <xdr:cNvPr id="174" name="直線コネクタ 173">
          <a:extLst>
            <a:ext uri="{FF2B5EF4-FFF2-40B4-BE49-F238E27FC236}">
              <a16:creationId xmlns:a16="http://schemas.microsoft.com/office/drawing/2014/main" id="{00000000-0008-0000-0400-0000AE000000}"/>
            </a:ext>
          </a:extLst>
        </xdr:cNvPr>
        <xdr:cNvCxnSpPr/>
      </xdr:nvCxnSpPr>
      <xdr:spPr>
        <a:xfrm>
          <a:off x="762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59</xdr:row>
      <xdr:rowOff>74584</xdr:rowOff>
    </xdr:from>
    <xdr:ext cx="508000" cy="259045"/>
    <xdr:sp macro="" textlink="">
      <xdr:nvSpPr>
        <xdr:cNvPr id="175" name="テキスト ボックス 174">
          <a:extLst>
            <a:ext uri="{FF2B5EF4-FFF2-40B4-BE49-F238E27FC236}">
              <a16:creationId xmlns:a16="http://schemas.microsoft.com/office/drawing/2014/main" id="{00000000-0008-0000-0400-0000AF000000}"/>
            </a:ext>
          </a:extLst>
        </xdr:cNvPr>
        <xdr:cNvSpPr txBox="1"/>
      </xdr:nvSpPr>
      <xdr:spPr>
        <a:xfrm>
          <a:off x="254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58</xdr:row>
      <xdr:rowOff>61685</xdr:rowOff>
    </xdr:from>
    <xdr:to>
      <xdr:col>26</xdr:col>
      <xdr:colOff>184150</xdr:colOff>
      <xdr:row>58</xdr:row>
      <xdr:rowOff>61685</xdr:rowOff>
    </xdr:to>
    <xdr:cxnSp macro="">
      <xdr:nvCxnSpPr>
        <xdr:cNvPr id="176" name="直線コネクタ 175">
          <a:extLst>
            <a:ext uri="{FF2B5EF4-FFF2-40B4-BE49-F238E27FC236}">
              <a16:creationId xmlns:a16="http://schemas.microsoft.com/office/drawing/2014/main" id="{00000000-0008-0000-0400-0000B0000000}"/>
            </a:ext>
          </a:extLst>
        </xdr:cNvPr>
        <xdr:cNvCxnSpPr/>
      </xdr:nvCxnSpPr>
      <xdr:spPr>
        <a:xfrm>
          <a:off x="762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57</xdr:row>
      <xdr:rowOff>90912</xdr:rowOff>
    </xdr:from>
    <xdr:ext cx="508000" cy="259045"/>
    <xdr:sp macro="" textlink="">
      <xdr:nvSpPr>
        <xdr:cNvPr id="177" name="テキスト ボックス 176">
          <a:extLst>
            <a:ext uri="{FF2B5EF4-FFF2-40B4-BE49-F238E27FC236}">
              <a16:creationId xmlns:a16="http://schemas.microsoft.com/office/drawing/2014/main" id="{00000000-0008-0000-0400-0000B1000000}"/>
            </a:ext>
          </a:extLst>
        </xdr:cNvPr>
        <xdr:cNvSpPr txBox="1"/>
      </xdr:nvSpPr>
      <xdr:spPr>
        <a:xfrm>
          <a:off x="254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56</xdr:row>
      <xdr:rowOff>78015</xdr:rowOff>
    </xdr:from>
    <xdr:to>
      <xdr:col>26</xdr:col>
      <xdr:colOff>184150</xdr:colOff>
      <xdr:row>56</xdr:row>
      <xdr:rowOff>78015</xdr:rowOff>
    </xdr:to>
    <xdr:cxnSp macro="">
      <xdr:nvCxnSpPr>
        <xdr:cNvPr id="178" name="直線コネクタ 177">
          <a:extLst>
            <a:ext uri="{FF2B5EF4-FFF2-40B4-BE49-F238E27FC236}">
              <a16:creationId xmlns:a16="http://schemas.microsoft.com/office/drawing/2014/main" id="{00000000-0008-0000-0400-0000B2000000}"/>
            </a:ext>
          </a:extLst>
        </xdr:cNvPr>
        <xdr:cNvCxnSpPr/>
      </xdr:nvCxnSpPr>
      <xdr:spPr>
        <a:xfrm>
          <a:off x="762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55</xdr:row>
      <xdr:rowOff>107242</xdr:rowOff>
    </xdr:from>
    <xdr:ext cx="508000" cy="259045"/>
    <xdr:sp macro="" textlink="">
      <xdr:nvSpPr>
        <xdr:cNvPr id="179" name="テキスト ボックス 178">
          <a:extLst>
            <a:ext uri="{FF2B5EF4-FFF2-40B4-BE49-F238E27FC236}">
              <a16:creationId xmlns:a16="http://schemas.microsoft.com/office/drawing/2014/main" id="{00000000-0008-0000-0400-0000B3000000}"/>
            </a:ext>
          </a:extLst>
        </xdr:cNvPr>
        <xdr:cNvSpPr txBox="1"/>
      </xdr:nvSpPr>
      <xdr:spPr>
        <a:xfrm>
          <a:off x="254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54</xdr:row>
      <xdr:rowOff>94343</xdr:rowOff>
    </xdr:from>
    <xdr:to>
      <xdr:col>26</xdr:col>
      <xdr:colOff>184150</xdr:colOff>
      <xdr:row>54</xdr:row>
      <xdr:rowOff>94343</xdr:rowOff>
    </xdr:to>
    <xdr:cxnSp macro="">
      <xdr:nvCxnSpPr>
        <xdr:cNvPr id="180" name="直線コネクタ 179">
          <a:extLst>
            <a:ext uri="{FF2B5EF4-FFF2-40B4-BE49-F238E27FC236}">
              <a16:creationId xmlns:a16="http://schemas.microsoft.com/office/drawing/2014/main" id="{00000000-0008-0000-0400-0000B4000000}"/>
            </a:ext>
          </a:extLst>
        </xdr:cNvPr>
        <xdr:cNvCxnSpPr/>
      </xdr:nvCxnSpPr>
      <xdr:spPr>
        <a:xfrm>
          <a:off x="762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53</xdr:row>
      <xdr:rowOff>123570</xdr:rowOff>
    </xdr:from>
    <xdr:ext cx="508000" cy="259045"/>
    <xdr:sp macro="" textlink="">
      <xdr:nvSpPr>
        <xdr:cNvPr id="181" name="テキスト ボックス 180">
          <a:extLst>
            <a:ext uri="{FF2B5EF4-FFF2-40B4-BE49-F238E27FC236}">
              <a16:creationId xmlns:a16="http://schemas.microsoft.com/office/drawing/2014/main" id="{00000000-0008-0000-0400-0000B5000000}"/>
            </a:ext>
          </a:extLst>
        </xdr:cNvPr>
        <xdr:cNvSpPr txBox="1"/>
      </xdr:nvSpPr>
      <xdr:spPr>
        <a:xfrm>
          <a:off x="254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110672</xdr:rowOff>
    </xdr:from>
    <xdr:to>
      <xdr:col>26</xdr:col>
      <xdr:colOff>184150</xdr:colOff>
      <xdr:row>52</xdr:row>
      <xdr:rowOff>110672</xdr:rowOff>
    </xdr:to>
    <xdr:cxnSp macro="">
      <xdr:nvCxnSpPr>
        <xdr:cNvPr id="182" name="直線コネクタ 181">
          <a:extLst>
            <a:ext uri="{FF2B5EF4-FFF2-40B4-BE49-F238E27FC236}">
              <a16:creationId xmlns:a16="http://schemas.microsoft.com/office/drawing/2014/main" id="{00000000-0008-0000-0400-0000B6000000}"/>
            </a:ext>
          </a:extLst>
        </xdr:cNvPr>
        <xdr:cNvCxnSpPr/>
      </xdr:nvCxnSpPr>
      <xdr:spPr>
        <a:xfrm>
          <a:off x="762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51</xdr:row>
      <xdr:rowOff>139899</xdr:rowOff>
    </xdr:from>
    <xdr:ext cx="508000" cy="259045"/>
    <xdr:sp macro="" textlink="">
      <xdr:nvSpPr>
        <xdr:cNvPr id="183" name="テキスト ボックス 182">
          <a:extLst>
            <a:ext uri="{FF2B5EF4-FFF2-40B4-BE49-F238E27FC236}">
              <a16:creationId xmlns:a16="http://schemas.microsoft.com/office/drawing/2014/main" id="{00000000-0008-0000-0400-0000B7000000}"/>
            </a:ext>
          </a:extLst>
        </xdr:cNvPr>
        <xdr:cNvSpPr txBox="1"/>
      </xdr:nvSpPr>
      <xdr:spPr>
        <a:xfrm>
          <a:off x="254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49</xdr:row>
      <xdr:rowOff>156227</xdr:rowOff>
    </xdr:from>
    <xdr:ext cx="508000" cy="259045"/>
    <xdr:sp macro="" textlink="">
      <xdr:nvSpPr>
        <xdr:cNvPr id="185" name="テキスト ボックス 184">
          <a:extLst>
            <a:ext uri="{FF2B5EF4-FFF2-40B4-BE49-F238E27FC236}">
              <a16:creationId xmlns:a16="http://schemas.microsoft.com/office/drawing/2014/main" id="{00000000-0008-0000-0400-0000B9000000}"/>
            </a:ext>
          </a:extLst>
        </xdr:cNvPr>
        <xdr:cNvSpPr txBox="1"/>
      </xdr:nvSpPr>
      <xdr:spPr>
        <a:xfrm>
          <a:off x="254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64</xdr:row>
      <xdr:rowOff>12700</xdr:rowOff>
    </xdr:to>
    <xdr:sp macro="" textlink="">
      <xdr:nvSpPr>
        <xdr:cNvPr id="186" name="扶助費グラフ枠">
          <a:extLst>
            <a:ext uri="{FF2B5EF4-FFF2-40B4-BE49-F238E27FC236}">
              <a16:creationId xmlns:a16="http://schemas.microsoft.com/office/drawing/2014/main" id="{00000000-0008-0000-0400-0000BA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52</xdr:row>
      <xdr:rowOff>143328</xdr:rowOff>
    </xdr:from>
    <xdr:to>
      <xdr:col>24</xdr:col>
      <xdr:colOff>25400</xdr:colOff>
      <xdr:row>60</xdr:row>
      <xdr:rowOff>154215</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4826000" y="9058728"/>
          <a:ext cx="0" cy="1382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60</xdr:row>
      <xdr:rowOff>126292</xdr:rowOff>
    </xdr:from>
    <xdr:ext cx="762000" cy="259045"/>
    <xdr:sp macro="" textlink="">
      <xdr:nvSpPr>
        <xdr:cNvPr id="188" name="扶助費最小値テキスト">
          <a:extLst>
            <a:ext uri="{FF2B5EF4-FFF2-40B4-BE49-F238E27FC236}">
              <a16:creationId xmlns:a16="http://schemas.microsoft.com/office/drawing/2014/main" id="{00000000-0008-0000-0400-0000BC000000}"/>
            </a:ext>
          </a:extLst>
        </xdr:cNvPr>
        <xdr:cNvSpPr txBox="1"/>
      </xdr:nvSpPr>
      <xdr:spPr>
        <a:xfrm>
          <a:off x="4914900" y="104132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60</xdr:row>
      <xdr:rowOff>154215</xdr:rowOff>
    </xdr:from>
    <xdr:to>
      <xdr:col>24</xdr:col>
      <xdr:colOff>114300</xdr:colOff>
      <xdr:row>60</xdr:row>
      <xdr:rowOff>154215</xdr:rowOff>
    </xdr:to>
    <xdr:cxnSp macro="">
      <xdr:nvCxnSpPr>
        <xdr:cNvPr id="189" name="直線コネクタ 188">
          <a:extLst>
            <a:ext uri="{FF2B5EF4-FFF2-40B4-BE49-F238E27FC236}">
              <a16:creationId xmlns:a16="http://schemas.microsoft.com/office/drawing/2014/main" id="{00000000-0008-0000-0400-0000BD000000}"/>
            </a:ext>
          </a:extLst>
        </xdr:cNvPr>
        <xdr:cNvCxnSpPr/>
      </xdr:nvCxnSpPr>
      <xdr:spPr>
        <a:xfrm>
          <a:off x="4737100" y="104412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58255</xdr:rowOff>
    </xdr:from>
    <xdr:ext cx="762000" cy="259045"/>
    <xdr:sp macro="" textlink="">
      <xdr:nvSpPr>
        <xdr:cNvPr id="190" name="扶助費最大値テキスト">
          <a:extLst>
            <a:ext uri="{FF2B5EF4-FFF2-40B4-BE49-F238E27FC236}">
              <a16:creationId xmlns:a16="http://schemas.microsoft.com/office/drawing/2014/main" id="{00000000-0008-0000-0400-0000BE000000}"/>
            </a:ext>
          </a:extLst>
        </xdr:cNvPr>
        <xdr:cNvSpPr txBox="1"/>
      </xdr:nvSpPr>
      <xdr:spPr>
        <a:xfrm>
          <a:off x="4914900" y="8802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52</xdr:row>
      <xdr:rowOff>143328</xdr:rowOff>
    </xdr:from>
    <xdr:to>
      <xdr:col>24</xdr:col>
      <xdr:colOff>114300</xdr:colOff>
      <xdr:row>52</xdr:row>
      <xdr:rowOff>143328</xdr:rowOff>
    </xdr:to>
    <xdr:cxnSp macro="">
      <xdr:nvCxnSpPr>
        <xdr:cNvPr id="191" name="直線コネクタ 190">
          <a:extLst>
            <a:ext uri="{FF2B5EF4-FFF2-40B4-BE49-F238E27FC236}">
              <a16:creationId xmlns:a16="http://schemas.microsoft.com/office/drawing/2014/main" id="{00000000-0008-0000-0400-0000BF000000}"/>
            </a:ext>
          </a:extLst>
        </xdr:cNvPr>
        <xdr:cNvCxnSpPr/>
      </xdr:nvCxnSpPr>
      <xdr:spPr>
        <a:xfrm>
          <a:off x="4737100" y="90587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53</xdr:row>
      <xdr:rowOff>58965</xdr:rowOff>
    </xdr:from>
    <xdr:to>
      <xdr:col>24</xdr:col>
      <xdr:colOff>25400</xdr:colOff>
      <xdr:row>54</xdr:row>
      <xdr:rowOff>18143</xdr:rowOff>
    </xdr:to>
    <xdr:cxnSp macro="">
      <xdr:nvCxnSpPr>
        <xdr:cNvPr id="192" name="直線コネクタ 191">
          <a:extLst>
            <a:ext uri="{FF2B5EF4-FFF2-40B4-BE49-F238E27FC236}">
              <a16:creationId xmlns:a16="http://schemas.microsoft.com/office/drawing/2014/main" id="{00000000-0008-0000-0400-0000C0000000}"/>
            </a:ext>
          </a:extLst>
        </xdr:cNvPr>
        <xdr:cNvCxnSpPr/>
      </xdr:nvCxnSpPr>
      <xdr:spPr>
        <a:xfrm flipV="1">
          <a:off x="3987800" y="9145815"/>
          <a:ext cx="838200" cy="1306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29227</xdr:rowOff>
    </xdr:from>
    <xdr:ext cx="762000" cy="259045"/>
    <xdr:sp macro="" textlink="">
      <xdr:nvSpPr>
        <xdr:cNvPr id="193" name="扶助費平均値テキスト">
          <a:extLst>
            <a:ext uri="{FF2B5EF4-FFF2-40B4-BE49-F238E27FC236}">
              <a16:creationId xmlns:a16="http://schemas.microsoft.com/office/drawing/2014/main" id="{00000000-0008-0000-0400-0000C1000000}"/>
            </a:ext>
          </a:extLst>
        </xdr:cNvPr>
        <xdr:cNvSpPr txBox="1"/>
      </xdr:nvSpPr>
      <xdr:spPr>
        <a:xfrm>
          <a:off x="4914900" y="94589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57150</xdr:rowOff>
    </xdr:from>
    <xdr:to>
      <xdr:col>24</xdr:col>
      <xdr:colOff>76200</xdr:colOff>
      <xdr:row>55</xdr:row>
      <xdr:rowOff>158750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4775200" y="948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7257</xdr:rowOff>
    </xdr:from>
    <xdr:to>
      <xdr:col>19</xdr:col>
      <xdr:colOff>187325</xdr:colOff>
      <xdr:row>54</xdr:row>
      <xdr:rowOff>18143</xdr:rowOff>
    </xdr:to>
    <xdr:cxnSp macro="">
      <xdr:nvCxnSpPr>
        <xdr:cNvPr id="195" name="直線コネクタ 194">
          <a:extLst>
            <a:ext uri="{FF2B5EF4-FFF2-40B4-BE49-F238E27FC236}">
              <a16:creationId xmlns:a16="http://schemas.microsoft.com/office/drawing/2014/main" id="{00000000-0008-0000-0400-0000C3000000}"/>
            </a:ext>
          </a:extLst>
        </xdr:cNvPr>
        <xdr:cNvCxnSpPr/>
      </xdr:nvCxnSpPr>
      <xdr:spPr>
        <a:xfrm>
          <a:off x="3098800" y="9265557"/>
          <a:ext cx="889000" cy="108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55</xdr:row>
      <xdr:rowOff>144235</xdr:rowOff>
    </xdr:from>
    <xdr:to>
      <xdr:col>20</xdr:col>
      <xdr:colOff>38100</xdr:colOff>
      <xdr:row>56</xdr:row>
      <xdr:rowOff>74385</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3937000" y="9573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59162</xdr:rowOff>
    </xdr:from>
    <xdr:ext cx="7366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3606800" y="96603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53</xdr:row>
      <xdr:rowOff>146050</xdr:rowOff>
    </xdr:from>
    <xdr:to>
      <xdr:col>15</xdr:col>
      <xdr:colOff>98425</xdr:colOff>
      <xdr:row>54</xdr:row>
      <xdr:rowOff>7257</xdr:rowOff>
    </xdr:to>
    <xdr:cxnSp macro="">
      <xdr:nvCxnSpPr>
        <xdr:cNvPr id="198" name="直線コネクタ 197">
          <a:extLst>
            <a:ext uri="{FF2B5EF4-FFF2-40B4-BE49-F238E27FC236}">
              <a16:creationId xmlns:a16="http://schemas.microsoft.com/office/drawing/2014/main" id="{00000000-0008-0000-0400-0000C6000000}"/>
            </a:ext>
          </a:extLst>
        </xdr:cNvPr>
        <xdr:cNvCxnSpPr/>
      </xdr:nvCxnSpPr>
      <xdr:spPr>
        <a:xfrm>
          <a:off x="2209800" y="92329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55</xdr:row>
      <xdr:rowOff>89807</xdr:rowOff>
    </xdr:from>
    <xdr:to>
      <xdr:col>15</xdr:col>
      <xdr:colOff>149225</xdr:colOff>
      <xdr:row>56</xdr:row>
      <xdr:rowOff>19957</xdr:rowOff>
    </xdr:to>
    <xdr:sp macro="" textlink="">
      <xdr:nvSpPr>
        <xdr:cNvPr id="199" name="フローチャート: 判断 198">
          <a:extLst>
            <a:ext uri="{FF2B5EF4-FFF2-40B4-BE49-F238E27FC236}">
              <a16:creationId xmlns:a16="http://schemas.microsoft.com/office/drawing/2014/main" id="{00000000-0008-0000-0400-0000C7000000}"/>
            </a:ext>
          </a:extLst>
        </xdr:cNvPr>
        <xdr:cNvSpPr/>
      </xdr:nvSpPr>
      <xdr:spPr>
        <a:xfrm>
          <a:off x="3048000" y="951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4734</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717800" y="9605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146050</xdr:rowOff>
    </xdr:from>
    <xdr:to>
      <xdr:col>11</xdr:col>
      <xdr:colOff>9525</xdr:colOff>
      <xdr:row>53</xdr:row>
      <xdr:rowOff>146050</xdr:rowOff>
    </xdr:to>
    <xdr:cxnSp macro="">
      <xdr:nvCxnSpPr>
        <xdr:cNvPr id="201" name="直線コネクタ 200">
          <a:extLst>
            <a:ext uri="{FF2B5EF4-FFF2-40B4-BE49-F238E27FC236}">
              <a16:creationId xmlns:a16="http://schemas.microsoft.com/office/drawing/2014/main" id="{00000000-0008-0000-0400-0000C9000000}"/>
            </a:ext>
          </a:extLst>
        </xdr:cNvPr>
        <xdr:cNvCxnSpPr/>
      </xdr:nvCxnSpPr>
      <xdr:spPr>
        <a:xfrm>
          <a:off x="1320800" y="92329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55</xdr:row>
      <xdr:rowOff>68035</xdr:rowOff>
    </xdr:from>
    <xdr:to>
      <xdr:col>11</xdr:col>
      <xdr:colOff>60325</xdr:colOff>
      <xdr:row>55</xdr:row>
      <xdr:rowOff>169635</xdr:rowOff>
    </xdr:to>
    <xdr:sp macro="" textlink="">
      <xdr:nvSpPr>
        <xdr:cNvPr id="202" name="フローチャート: 判断 201">
          <a:extLst>
            <a:ext uri="{FF2B5EF4-FFF2-40B4-BE49-F238E27FC236}">
              <a16:creationId xmlns:a16="http://schemas.microsoft.com/office/drawing/2014/main" id="{00000000-0008-0000-0400-0000CA000000}"/>
            </a:ext>
          </a:extLst>
        </xdr:cNvPr>
        <xdr:cNvSpPr/>
      </xdr:nvSpPr>
      <xdr:spPr>
        <a:xfrm>
          <a:off x="2159000" y="9497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55</xdr:row>
      <xdr:rowOff>154412</xdr:rowOff>
    </xdr:from>
    <xdr:ext cx="762000" cy="259045"/>
    <xdr:sp macro="" textlink="">
      <xdr:nvSpPr>
        <xdr:cNvPr id="203" name="テキスト ボックス 202">
          <a:extLst>
            <a:ext uri="{FF2B5EF4-FFF2-40B4-BE49-F238E27FC236}">
              <a16:creationId xmlns:a16="http://schemas.microsoft.com/office/drawing/2014/main" id="{00000000-0008-0000-0400-0000CB000000}"/>
            </a:ext>
          </a:extLst>
        </xdr:cNvPr>
        <xdr:cNvSpPr txBox="1"/>
      </xdr:nvSpPr>
      <xdr:spPr>
        <a:xfrm>
          <a:off x="1828800" y="9584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55</xdr:row>
      <xdr:rowOff>13607</xdr:rowOff>
    </xdr:from>
    <xdr:to>
      <xdr:col>6</xdr:col>
      <xdr:colOff>171450</xdr:colOff>
      <xdr:row>55</xdr:row>
      <xdr:rowOff>115207</xdr:rowOff>
    </xdr:to>
    <xdr:sp macro="" textlink="">
      <xdr:nvSpPr>
        <xdr:cNvPr id="204" name="フローチャート: 判断 203">
          <a:extLst>
            <a:ext uri="{FF2B5EF4-FFF2-40B4-BE49-F238E27FC236}">
              <a16:creationId xmlns:a16="http://schemas.microsoft.com/office/drawing/2014/main" id="{00000000-0008-0000-0400-0000CC000000}"/>
            </a:ext>
          </a:extLst>
        </xdr:cNvPr>
        <xdr:cNvSpPr/>
      </xdr:nvSpPr>
      <xdr:spPr>
        <a:xfrm>
          <a:off x="1270000" y="94433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55</xdr:row>
      <xdr:rowOff>99984</xdr:rowOff>
    </xdr:from>
    <xdr:ext cx="762000" cy="259045"/>
    <xdr:sp macro="" textlink="">
      <xdr:nvSpPr>
        <xdr:cNvPr id="205" name="テキスト ボックス 204">
          <a:extLst>
            <a:ext uri="{FF2B5EF4-FFF2-40B4-BE49-F238E27FC236}">
              <a16:creationId xmlns:a16="http://schemas.microsoft.com/office/drawing/2014/main" id="{00000000-0008-0000-0400-0000CD000000}"/>
            </a:ext>
          </a:extLst>
        </xdr:cNvPr>
        <xdr:cNvSpPr txBox="1"/>
      </xdr:nvSpPr>
      <xdr:spPr>
        <a:xfrm>
          <a:off x="939800" y="95297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207" name="テキスト ボックス 206">
          <a:extLst>
            <a:ext uri="{FF2B5EF4-FFF2-40B4-BE49-F238E27FC236}">
              <a16:creationId xmlns:a16="http://schemas.microsoft.com/office/drawing/2014/main" id="{00000000-0008-0000-0400-0000CF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9" name="テキスト ボックス 208">
          <a:extLst>
            <a:ext uri="{FF2B5EF4-FFF2-40B4-BE49-F238E27FC236}">
              <a16:creationId xmlns:a16="http://schemas.microsoft.com/office/drawing/2014/main" id="{00000000-0008-0000-0400-0000D1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53</xdr:row>
      <xdr:rowOff>8165</xdr:rowOff>
    </xdr:from>
    <xdr:to>
      <xdr:col>24</xdr:col>
      <xdr:colOff>76200</xdr:colOff>
      <xdr:row>53</xdr:row>
      <xdr:rowOff>109765</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4775200" y="9095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88192</xdr:rowOff>
    </xdr:from>
    <xdr:ext cx="762000" cy="259045"/>
    <xdr:sp macro="" textlink="">
      <xdr:nvSpPr>
        <xdr:cNvPr id="212" name="扶助費該当値テキスト">
          <a:extLst>
            <a:ext uri="{FF2B5EF4-FFF2-40B4-BE49-F238E27FC236}">
              <a16:creationId xmlns:a16="http://schemas.microsoft.com/office/drawing/2014/main" id="{00000000-0008-0000-0400-0000D4000000}"/>
            </a:ext>
          </a:extLst>
        </xdr:cNvPr>
        <xdr:cNvSpPr txBox="1"/>
      </xdr:nvSpPr>
      <xdr:spPr>
        <a:xfrm>
          <a:off x="4914900" y="90035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53</xdr:row>
      <xdr:rowOff>138793</xdr:rowOff>
    </xdr:from>
    <xdr:to>
      <xdr:col>20</xdr:col>
      <xdr:colOff>38100</xdr:colOff>
      <xdr:row>54</xdr:row>
      <xdr:rowOff>68943</xdr:rowOff>
    </xdr:to>
    <xdr:sp macro="" textlink="">
      <xdr:nvSpPr>
        <xdr:cNvPr id="213" name="楕円 212">
          <a:extLst>
            <a:ext uri="{FF2B5EF4-FFF2-40B4-BE49-F238E27FC236}">
              <a16:creationId xmlns:a16="http://schemas.microsoft.com/office/drawing/2014/main" id="{00000000-0008-0000-0400-0000D5000000}"/>
            </a:ext>
          </a:extLst>
        </xdr:cNvPr>
        <xdr:cNvSpPr/>
      </xdr:nvSpPr>
      <xdr:spPr>
        <a:xfrm>
          <a:off x="3937000" y="9225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79120</xdr:rowOff>
    </xdr:from>
    <xdr:ext cx="736600" cy="259045"/>
    <xdr:sp macro="" textlink="">
      <xdr:nvSpPr>
        <xdr:cNvPr id="214" name="テキスト ボックス 213">
          <a:extLst>
            <a:ext uri="{FF2B5EF4-FFF2-40B4-BE49-F238E27FC236}">
              <a16:creationId xmlns:a16="http://schemas.microsoft.com/office/drawing/2014/main" id="{00000000-0008-0000-0400-0000D6000000}"/>
            </a:ext>
          </a:extLst>
        </xdr:cNvPr>
        <xdr:cNvSpPr txBox="1"/>
      </xdr:nvSpPr>
      <xdr:spPr>
        <a:xfrm>
          <a:off x="3606800" y="899452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53</xdr:row>
      <xdr:rowOff>127907</xdr:rowOff>
    </xdr:from>
    <xdr:to>
      <xdr:col>15</xdr:col>
      <xdr:colOff>149225</xdr:colOff>
      <xdr:row>54</xdr:row>
      <xdr:rowOff>58057</xdr:rowOff>
    </xdr:to>
    <xdr:sp macro="" textlink="">
      <xdr:nvSpPr>
        <xdr:cNvPr id="215" name="楕円 214">
          <a:extLst>
            <a:ext uri="{FF2B5EF4-FFF2-40B4-BE49-F238E27FC236}">
              <a16:creationId xmlns:a16="http://schemas.microsoft.com/office/drawing/2014/main" id="{00000000-0008-0000-0400-0000D7000000}"/>
            </a:ext>
          </a:extLst>
        </xdr:cNvPr>
        <xdr:cNvSpPr/>
      </xdr:nvSpPr>
      <xdr:spPr>
        <a:xfrm>
          <a:off x="3048000" y="92147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52</xdr:row>
      <xdr:rowOff>68234</xdr:rowOff>
    </xdr:from>
    <xdr:ext cx="762000" cy="259045"/>
    <xdr:sp macro="" textlink="">
      <xdr:nvSpPr>
        <xdr:cNvPr id="216" name="テキスト ボックス 215">
          <a:extLst>
            <a:ext uri="{FF2B5EF4-FFF2-40B4-BE49-F238E27FC236}">
              <a16:creationId xmlns:a16="http://schemas.microsoft.com/office/drawing/2014/main" id="{00000000-0008-0000-0400-0000D8000000}"/>
            </a:ext>
          </a:extLst>
        </xdr:cNvPr>
        <xdr:cNvSpPr txBox="1"/>
      </xdr:nvSpPr>
      <xdr:spPr>
        <a:xfrm>
          <a:off x="2717800" y="8983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53</xdr:row>
      <xdr:rowOff>95250</xdr:rowOff>
    </xdr:from>
    <xdr:to>
      <xdr:col>11</xdr:col>
      <xdr:colOff>60325</xdr:colOff>
      <xdr:row>54</xdr:row>
      <xdr:rowOff>25400</xdr:rowOff>
    </xdr:to>
    <xdr:sp macro="" textlink="">
      <xdr:nvSpPr>
        <xdr:cNvPr id="217" name="楕円 216">
          <a:extLst>
            <a:ext uri="{FF2B5EF4-FFF2-40B4-BE49-F238E27FC236}">
              <a16:creationId xmlns:a16="http://schemas.microsoft.com/office/drawing/2014/main" id="{00000000-0008-0000-0400-0000D9000000}"/>
            </a:ext>
          </a:extLst>
        </xdr:cNvPr>
        <xdr:cNvSpPr/>
      </xdr:nvSpPr>
      <xdr:spPr>
        <a:xfrm>
          <a:off x="2159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52</xdr:row>
      <xdr:rowOff>35577</xdr:rowOff>
    </xdr:from>
    <xdr:ext cx="762000" cy="259045"/>
    <xdr:sp macro="" textlink="">
      <xdr:nvSpPr>
        <xdr:cNvPr id="218" name="テキスト ボックス 217">
          <a:extLst>
            <a:ext uri="{FF2B5EF4-FFF2-40B4-BE49-F238E27FC236}">
              <a16:creationId xmlns:a16="http://schemas.microsoft.com/office/drawing/2014/main" id="{00000000-0008-0000-0400-0000DA000000}"/>
            </a:ext>
          </a:extLst>
        </xdr:cNvPr>
        <xdr:cNvSpPr txBox="1"/>
      </xdr:nvSpPr>
      <xdr:spPr>
        <a:xfrm>
          <a:off x="1828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95250</xdr:rowOff>
    </xdr:from>
    <xdr:to>
      <xdr:col>6</xdr:col>
      <xdr:colOff>171450</xdr:colOff>
      <xdr:row>54</xdr:row>
      <xdr:rowOff>25400</xdr:rowOff>
    </xdr:to>
    <xdr:sp macro="" textlink="">
      <xdr:nvSpPr>
        <xdr:cNvPr id="219" name="楕円 218">
          <a:extLst>
            <a:ext uri="{FF2B5EF4-FFF2-40B4-BE49-F238E27FC236}">
              <a16:creationId xmlns:a16="http://schemas.microsoft.com/office/drawing/2014/main" id="{00000000-0008-0000-0400-0000DB000000}"/>
            </a:ext>
          </a:extLst>
        </xdr:cNvPr>
        <xdr:cNvSpPr/>
      </xdr:nvSpPr>
      <xdr:spPr>
        <a:xfrm>
          <a:off x="1270000" y="9182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52</xdr:row>
      <xdr:rowOff>35577</xdr:rowOff>
    </xdr:from>
    <xdr:ext cx="762000" cy="259045"/>
    <xdr:sp macro="" textlink="">
      <xdr:nvSpPr>
        <xdr:cNvPr id="220" name="テキスト ボックス 219">
          <a:extLst>
            <a:ext uri="{FF2B5EF4-FFF2-40B4-BE49-F238E27FC236}">
              <a16:creationId xmlns:a16="http://schemas.microsoft.com/office/drawing/2014/main" id="{00000000-0008-0000-0400-0000DC000000}"/>
            </a:ext>
          </a:extLst>
        </xdr:cNvPr>
        <xdr:cNvSpPr txBox="1"/>
      </xdr:nvSpPr>
      <xdr:spPr>
        <a:xfrm>
          <a:off x="939800" y="8950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23" name="正方形/長方形 222">
          <a:extLst>
            <a:ext uri="{FF2B5EF4-FFF2-40B4-BE49-F238E27FC236}">
              <a16:creationId xmlns:a16="http://schemas.microsoft.com/office/drawing/2014/main" id="{00000000-0008-0000-0400-0000DF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24" name="正方形/長方形 223">
          <a:extLst>
            <a:ext uri="{FF2B5EF4-FFF2-40B4-BE49-F238E27FC236}">
              <a16:creationId xmlns:a16="http://schemas.microsoft.com/office/drawing/2014/main" id="{00000000-0008-0000-0400-0000E0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25" name="正方形/長方形 224">
          <a:extLst>
            <a:ext uri="{FF2B5EF4-FFF2-40B4-BE49-F238E27FC236}">
              <a16:creationId xmlns:a16="http://schemas.microsoft.com/office/drawing/2014/main" id="{00000000-0008-0000-0400-0000E1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26" name="正方形/長方形 225">
          <a:extLst>
            <a:ext uri="{FF2B5EF4-FFF2-40B4-BE49-F238E27FC236}">
              <a16:creationId xmlns:a16="http://schemas.microsoft.com/office/drawing/2014/main" id="{00000000-0008-0000-0400-0000E2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27" name="正方形/長方形 226">
          <a:extLst>
            <a:ext uri="{FF2B5EF4-FFF2-40B4-BE49-F238E27FC236}">
              <a16:creationId xmlns:a16="http://schemas.microsoft.com/office/drawing/2014/main" id="{00000000-0008-0000-0400-0000E3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8" name="正方形/長方形 227">
          <a:extLst>
            <a:ext uri="{FF2B5EF4-FFF2-40B4-BE49-F238E27FC236}">
              <a16:creationId xmlns:a16="http://schemas.microsoft.com/office/drawing/2014/main" id="{00000000-0008-0000-0400-0000E4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9" name="正方形/長方形 228">
          <a:extLst>
            <a:ext uri="{FF2B5EF4-FFF2-40B4-BE49-F238E27FC236}">
              <a16:creationId xmlns:a16="http://schemas.microsoft.com/office/drawing/2014/main" id="{00000000-0008-0000-0400-0000E5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30" name="正方形/長方形 229">
          <a:extLst>
            <a:ext uri="{FF2B5EF4-FFF2-40B4-BE49-F238E27FC236}">
              <a16:creationId xmlns:a16="http://schemas.microsoft.com/office/drawing/2014/main" id="{00000000-0008-0000-0400-0000E6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31" name="テキスト ボックス 230">
          <a:extLst>
            <a:ext uri="{FF2B5EF4-FFF2-40B4-BE49-F238E27FC236}">
              <a16:creationId xmlns:a16="http://schemas.microsoft.com/office/drawing/2014/main" id="{00000000-0008-0000-0400-0000E7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から地方公営企業法を適用した下水道事業の影響で一時的に類似団体平均を下回ったものの、今後、高齢化の伸展に伴い、各特別会計への繰出金が増加すると予想されるため、健康寿命の延伸に向けた取組みが重要である。</a:t>
          </a:r>
        </a:p>
      </xdr:txBody>
    </xdr:sp>
    <xdr:clientData/>
  </xdr:twoCellAnchor>
  <xdr:oneCellAnchor>
    <xdr:from>
      <xdr:col>62</xdr:col>
      <xdr:colOff>6350</xdr:colOff>
      <xdr:row>49</xdr:row>
      <xdr:rowOff>107950</xdr:rowOff>
    </xdr:from>
    <xdr:ext cx="298543" cy="225703"/>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62</xdr:row>
      <xdr:rowOff>29028</xdr:rowOff>
    </xdr:from>
    <xdr:to>
      <xdr:col>85</xdr:col>
      <xdr:colOff>66675</xdr:colOff>
      <xdr:row>62</xdr:row>
      <xdr:rowOff>29028</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10658928"/>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61</xdr:row>
      <xdr:rowOff>58255</xdr:rowOff>
    </xdr:from>
    <xdr:ext cx="508000" cy="259045"/>
    <xdr:sp macro="" textlink="">
      <xdr:nvSpPr>
        <xdr:cNvPr id="236" name="テキスト ボックス 235">
          <a:extLst>
            <a:ext uri="{FF2B5EF4-FFF2-40B4-BE49-F238E27FC236}">
              <a16:creationId xmlns:a16="http://schemas.microsoft.com/office/drawing/2014/main" id="{00000000-0008-0000-0400-0000EC000000}"/>
            </a:ext>
          </a:extLst>
        </xdr:cNvPr>
        <xdr:cNvSpPr txBox="1"/>
      </xdr:nvSpPr>
      <xdr:spPr>
        <a:xfrm>
          <a:off x="11938000" y="10516705"/>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60</xdr:row>
      <xdr:rowOff>45357</xdr:rowOff>
    </xdr:from>
    <xdr:to>
      <xdr:col>85</xdr:col>
      <xdr:colOff>66675</xdr:colOff>
      <xdr:row>60</xdr:row>
      <xdr:rowOff>45357</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a:off x="12446000" y="10332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59</xdr:row>
      <xdr:rowOff>74584</xdr:rowOff>
    </xdr:from>
    <xdr:ext cx="508000" cy="259045"/>
    <xdr:sp macro="" textlink="">
      <xdr:nvSpPr>
        <xdr:cNvPr id="238" name="テキスト ボックス 237">
          <a:extLst>
            <a:ext uri="{FF2B5EF4-FFF2-40B4-BE49-F238E27FC236}">
              <a16:creationId xmlns:a16="http://schemas.microsoft.com/office/drawing/2014/main" id="{00000000-0008-0000-0400-0000EE000000}"/>
            </a:ext>
          </a:extLst>
        </xdr:cNvPr>
        <xdr:cNvSpPr txBox="1"/>
      </xdr:nvSpPr>
      <xdr:spPr>
        <a:xfrm>
          <a:off x="11938000" y="10190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61685</xdr:rowOff>
    </xdr:from>
    <xdr:to>
      <xdr:col>85</xdr:col>
      <xdr:colOff>66675</xdr:colOff>
      <xdr:row>58</xdr:row>
      <xdr:rowOff>61685</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2446000" y="1000578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90912</xdr:rowOff>
    </xdr:from>
    <xdr:ext cx="508000" cy="259045"/>
    <xdr:sp macro="" textlink="">
      <xdr:nvSpPr>
        <xdr:cNvPr id="240" name="テキスト ボックス 239">
          <a:extLst>
            <a:ext uri="{FF2B5EF4-FFF2-40B4-BE49-F238E27FC236}">
              <a16:creationId xmlns:a16="http://schemas.microsoft.com/office/drawing/2014/main" id="{00000000-0008-0000-0400-0000F0000000}"/>
            </a:ext>
          </a:extLst>
        </xdr:cNvPr>
        <xdr:cNvSpPr txBox="1"/>
      </xdr:nvSpPr>
      <xdr:spPr>
        <a:xfrm>
          <a:off x="11938000" y="986356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78015</xdr:rowOff>
    </xdr:from>
    <xdr:to>
      <xdr:col>85</xdr:col>
      <xdr:colOff>66675</xdr:colOff>
      <xdr:row>56</xdr:row>
      <xdr:rowOff>78015</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2446000" y="9679215"/>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107242</xdr:rowOff>
    </xdr:from>
    <xdr:ext cx="508000" cy="259045"/>
    <xdr:sp macro="" textlink="">
      <xdr:nvSpPr>
        <xdr:cNvPr id="242" name="テキスト ボックス 241">
          <a:extLst>
            <a:ext uri="{FF2B5EF4-FFF2-40B4-BE49-F238E27FC236}">
              <a16:creationId xmlns:a16="http://schemas.microsoft.com/office/drawing/2014/main" id="{00000000-0008-0000-0400-0000F2000000}"/>
            </a:ext>
          </a:extLst>
        </xdr:cNvPr>
        <xdr:cNvSpPr txBox="1"/>
      </xdr:nvSpPr>
      <xdr:spPr>
        <a:xfrm>
          <a:off x="11938000" y="9536992"/>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54</xdr:row>
      <xdr:rowOff>94343</xdr:rowOff>
    </xdr:from>
    <xdr:to>
      <xdr:col>85</xdr:col>
      <xdr:colOff>66675</xdr:colOff>
      <xdr:row>54</xdr:row>
      <xdr:rowOff>94343</xdr:rowOff>
    </xdr:to>
    <xdr:cxnSp macro="">
      <xdr:nvCxnSpPr>
        <xdr:cNvPr id="243" name="直線コネクタ 242">
          <a:extLst>
            <a:ext uri="{FF2B5EF4-FFF2-40B4-BE49-F238E27FC236}">
              <a16:creationId xmlns:a16="http://schemas.microsoft.com/office/drawing/2014/main" id="{00000000-0008-0000-0400-0000F3000000}"/>
            </a:ext>
          </a:extLst>
        </xdr:cNvPr>
        <xdr:cNvCxnSpPr/>
      </xdr:nvCxnSpPr>
      <xdr:spPr>
        <a:xfrm>
          <a:off x="12446000" y="9352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53</xdr:row>
      <xdr:rowOff>123570</xdr:rowOff>
    </xdr:from>
    <xdr:ext cx="508000" cy="259045"/>
    <xdr:sp macro="" textlink="">
      <xdr:nvSpPr>
        <xdr:cNvPr id="244" name="テキスト ボックス 243">
          <a:extLst>
            <a:ext uri="{FF2B5EF4-FFF2-40B4-BE49-F238E27FC236}">
              <a16:creationId xmlns:a16="http://schemas.microsoft.com/office/drawing/2014/main" id="{00000000-0008-0000-0400-0000F4000000}"/>
            </a:ext>
          </a:extLst>
        </xdr:cNvPr>
        <xdr:cNvSpPr txBox="1"/>
      </xdr:nvSpPr>
      <xdr:spPr>
        <a:xfrm>
          <a:off x="11938000" y="9210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52</xdr:row>
      <xdr:rowOff>110672</xdr:rowOff>
    </xdr:from>
    <xdr:to>
      <xdr:col>85</xdr:col>
      <xdr:colOff>66675</xdr:colOff>
      <xdr:row>52</xdr:row>
      <xdr:rowOff>110672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2446000" y="9026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51</xdr:row>
      <xdr:rowOff>139899</xdr:rowOff>
    </xdr:from>
    <xdr:ext cx="508000" cy="259045"/>
    <xdr:sp macro="" textlink="">
      <xdr:nvSpPr>
        <xdr:cNvPr id="246" name="テキスト ボックス 245">
          <a:extLst>
            <a:ext uri="{FF2B5EF4-FFF2-40B4-BE49-F238E27FC236}">
              <a16:creationId xmlns:a16="http://schemas.microsoft.com/office/drawing/2014/main" id="{00000000-0008-0000-0400-0000F6000000}"/>
            </a:ext>
          </a:extLst>
        </xdr:cNvPr>
        <xdr:cNvSpPr txBox="1"/>
      </xdr:nvSpPr>
      <xdr:spPr>
        <a:xfrm>
          <a:off x="11938000" y="8883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47" name="直線コネクタ 246">
          <a:extLst>
            <a:ext uri="{FF2B5EF4-FFF2-40B4-BE49-F238E27FC236}">
              <a16:creationId xmlns:a16="http://schemas.microsoft.com/office/drawing/2014/main" id="{00000000-0008-0000-0400-0000F7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49</xdr:row>
      <xdr:rowOff>156227</xdr:rowOff>
    </xdr:from>
    <xdr:ext cx="508000" cy="259045"/>
    <xdr:sp macro="" textlink="">
      <xdr:nvSpPr>
        <xdr:cNvPr id="248" name="テキスト ボックス 247">
          <a:extLst>
            <a:ext uri="{FF2B5EF4-FFF2-40B4-BE49-F238E27FC236}">
              <a16:creationId xmlns:a16="http://schemas.microsoft.com/office/drawing/2014/main" id="{00000000-0008-0000-0400-0000F8000000}"/>
            </a:ext>
          </a:extLst>
        </xdr:cNvPr>
        <xdr:cNvSpPr txBox="1"/>
      </xdr:nvSpPr>
      <xdr:spPr>
        <a:xfrm>
          <a:off x="11938000" y="855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64</xdr:row>
      <xdr:rowOff>12700</xdr:rowOff>
    </xdr:to>
    <xdr:sp macro="" textlink="">
      <xdr:nvSpPr>
        <xdr:cNvPr id="249" name="その他グラフ枠">
          <a:extLst>
            <a:ext uri="{FF2B5EF4-FFF2-40B4-BE49-F238E27FC236}">
              <a16:creationId xmlns:a16="http://schemas.microsoft.com/office/drawing/2014/main" id="{00000000-0008-0000-0400-0000F9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53</xdr:row>
      <xdr:rowOff>80735</xdr:rowOff>
    </xdr:from>
    <xdr:to>
      <xdr:col>82</xdr:col>
      <xdr:colOff>107950</xdr:colOff>
      <xdr:row>61</xdr:row>
      <xdr:rowOff>80735</xdr:rowOff>
    </xdr:to>
    <xdr:cxnSp macro="">
      <xdr:nvCxnSpPr>
        <xdr:cNvPr id="250" name="直線コネクタ 249">
          <a:extLst>
            <a:ext uri="{FF2B5EF4-FFF2-40B4-BE49-F238E27FC236}">
              <a16:creationId xmlns:a16="http://schemas.microsoft.com/office/drawing/2014/main" id="{00000000-0008-0000-0400-0000FA000000}"/>
            </a:ext>
          </a:extLst>
        </xdr:cNvPr>
        <xdr:cNvCxnSpPr/>
      </xdr:nvCxnSpPr>
      <xdr:spPr>
        <a:xfrm flipV="1">
          <a:off x="16510000" y="9167585"/>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61</xdr:row>
      <xdr:rowOff>52812</xdr:rowOff>
    </xdr:from>
    <xdr:ext cx="762000" cy="259045"/>
    <xdr:sp macro="" textlink="">
      <xdr:nvSpPr>
        <xdr:cNvPr id="251" name="その他最小値テキスト">
          <a:extLst>
            <a:ext uri="{FF2B5EF4-FFF2-40B4-BE49-F238E27FC236}">
              <a16:creationId xmlns:a16="http://schemas.microsoft.com/office/drawing/2014/main" id="{00000000-0008-0000-0400-0000FB000000}"/>
            </a:ext>
          </a:extLst>
        </xdr:cNvPr>
        <xdr:cNvSpPr txBox="1"/>
      </xdr:nvSpPr>
      <xdr:spPr>
        <a:xfrm>
          <a:off x="16598900" y="105112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61</xdr:row>
      <xdr:rowOff>80735</xdr:rowOff>
    </xdr:from>
    <xdr:to>
      <xdr:col>82</xdr:col>
      <xdr:colOff>196850</xdr:colOff>
      <xdr:row>61</xdr:row>
      <xdr:rowOff>80735</xdr:rowOff>
    </xdr:to>
    <xdr:cxnSp macro="">
      <xdr:nvCxnSpPr>
        <xdr:cNvPr id="252" name="直線コネクタ 251">
          <a:extLst>
            <a:ext uri="{FF2B5EF4-FFF2-40B4-BE49-F238E27FC236}">
              <a16:creationId xmlns:a16="http://schemas.microsoft.com/office/drawing/2014/main" id="{00000000-0008-0000-0400-0000FC000000}"/>
            </a:ext>
          </a:extLst>
        </xdr:cNvPr>
        <xdr:cNvCxnSpPr/>
      </xdr:nvCxnSpPr>
      <xdr:spPr>
        <a:xfrm>
          <a:off x="16421100" y="10539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51</xdr:row>
      <xdr:rowOff>167112</xdr:rowOff>
    </xdr:from>
    <xdr:ext cx="762000" cy="259045"/>
    <xdr:sp macro="" textlink="">
      <xdr:nvSpPr>
        <xdr:cNvPr id="253" name="その他最大値テキスト">
          <a:extLst>
            <a:ext uri="{FF2B5EF4-FFF2-40B4-BE49-F238E27FC236}">
              <a16:creationId xmlns:a16="http://schemas.microsoft.com/office/drawing/2014/main" id="{00000000-0008-0000-0400-0000FD000000}"/>
            </a:ext>
          </a:extLst>
        </xdr:cNvPr>
        <xdr:cNvSpPr txBox="1"/>
      </xdr:nvSpPr>
      <xdr:spPr>
        <a:xfrm>
          <a:off x="16598900" y="8911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53</xdr:row>
      <xdr:rowOff>80735</xdr:rowOff>
    </xdr:from>
    <xdr:to>
      <xdr:col>82</xdr:col>
      <xdr:colOff>196850</xdr:colOff>
      <xdr:row>53</xdr:row>
      <xdr:rowOff>80735</xdr:rowOff>
    </xdr:to>
    <xdr:cxnSp macro="">
      <xdr:nvCxnSpPr>
        <xdr:cNvPr id="254" name="直線コネクタ 253">
          <a:extLst>
            <a:ext uri="{FF2B5EF4-FFF2-40B4-BE49-F238E27FC236}">
              <a16:creationId xmlns:a16="http://schemas.microsoft.com/office/drawing/2014/main" id="{00000000-0008-0000-0400-0000FE000000}"/>
            </a:ext>
          </a:extLst>
        </xdr:cNvPr>
        <xdr:cNvCxnSpPr/>
      </xdr:nvCxnSpPr>
      <xdr:spPr>
        <a:xfrm>
          <a:off x="16421100" y="91675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67128</xdr:rowOff>
    </xdr:from>
    <xdr:to>
      <xdr:col>82</xdr:col>
      <xdr:colOff>107950</xdr:colOff>
      <xdr:row>57</xdr:row>
      <xdr:rowOff>135165</xdr:rowOff>
    </xdr:to>
    <xdr:cxnSp macro="">
      <xdr:nvCxnSpPr>
        <xdr:cNvPr id="255" name="直線コネクタ 254">
          <a:extLst>
            <a:ext uri="{FF2B5EF4-FFF2-40B4-BE49-F238E27FC236}">
              <a16:creationId xmlns:a16="http://schemas.microsoft.com/office/drawing/2014/main" id="{00000000-0008-0000-0400-0000FF000000}"/>
            </a:ext>
          </a:extLst>
        </xdr:cNvPr>
        <xdr:cNvCxnSpPr/>
      </xdr:nvCxnSpPr>
      <xdr:spPr>
        <a:xfrm flipV="1">
          <a:off x="15671800" y="9668328"/>
          <a:ext cx="838200" cy="2394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162577</xdr:rowOff>
    </xdr:from>
    <xdr:ext cx="762000" cy="259045"/>
    <xdr:sp macro="" textlink="">
      <xdr:nvSpPr>
        <xdr:cNvPr id="256" name="その他平均値テキスト">
          <a:extLst>
            <a:ext uri="{FF2B5EF4-FFF2-40B4-BE49-F238E27FC236}">
              <a16:creationId xmlns:a16="http://schemas.microsoft.com/office/drawing/2014/main" id="{00000000-0008-0000-0400-000000010000}"/>
            </a:ext>
          </a:extLst>
        </xdr:cNvPr>
        <xdr:cNvSpPr txBox="1"/>
      </xdr:nvSpPr>
      <xdr:spPr>
        <a:xfrm>
          <a:off x="16598900" y="97637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57</xdr:row>
      <xdr:rowOff>19050</xdr:rowOff>
    </xdr:from>
    <xdr:to>
      <xdr:col>82</xdr:col>
      <xdr:colOff>158750</xdr:colOff>
      <xdr:row>57</xdr:row>
      <xdr:rowOff>120650</xdr:rowOff>
    </xdr:to>
    <xdr:sp macro="" textlink="">
      <xdr:nvSpPr>
        <xdr:cNvPr id="257" name="フローチャート: 判断 256">
          <a:extLst>
            <a:ext uri="{FF2B5EF4-FFF2-40B4-BE49-F238E27FC236}">
              <a16:creationId xmlns:a16="http://schemas.microsoft.com/office/drawing/2014/main" id="{00000000-0008-0000-0400-000001010000}"/>
            </a:ext>
          </a:extLst>
        </xdr:cNvPr>
        <xdr:cNvSpPr/>
      </xdr:nvSpPr>
      <xdr:spPr>
        <a:xfrm>
          <a:off x="16459200" y="9791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57</xdr:row>
      <xdr:rowOff>135165</xdr:rowOff>
    </xdr:from>
    <xdr:to>
      <xdr:col>78</xdr:col>
      <xdr:colOff>69850</xdr:colOff>
      <xdr:row>57</xdr:row>
      <xdr:rowOff>156935</xdr:rowOff>
    </xdr:to>
    <xdr:cxnSp macro="">
      <xdr:nvCxnSpPr>
        <xdr:cNvPr id="258" name="直線コネクタ 257">
          <a:extLst>
            <a:ext uri="{FF2B5EF4-FFF2-40B4-BE49-F238E27FC236}">
              <a16:creationId xmlns:a16="http://schemas.microsoft.com/office/drawing/2014/main" id="{00000000-0008-0000-0400-000002010000}"/>
            </a:ext>
          </a:extLst>
        </xdr:cNvPr>
        <xdr:cNvCxnSpPr/>
      </xdr:nvCxnSpPr>
      <xdr:spPr>
        <a:xfrm flipV="1">
          <a:off x="14782800" y="9907815"/>
          <a:ext cx="889000" cy="21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57</xdr:row>
      <xdr:rowOff>106135</xdr:rowOff>
    </xdr:from>
    <xdr:to>
      <xdr:col>78</xdr:col>
      <xdr:colOff>120650</xdr:colOff>
      <xdr:row>58</xdr:row>
      <xdr:rowOff>36285</xdr:rowOff>
    </xdr:to>
    <xdr:sp macro="" textlink="">
      <xdr:nvSpPr>
        <xdr:cNvPr id="259" name="フローチャート: 判断 258">
          <a:extLst>
            <a:ext uri="{FF2B5EF4-FFF2-40B4-BE49-F238E27FC236}">
              <a16:creationId xmlns:a16="http://schemas.microsoft.com/office/drawing/2014/main" id="{00000000-0008-0000-0400-000003010000}"/>
            </a:ext>
          </a:extLst>
        </xdr:cNvPr>
        <xdr:cNvSpPr/>
      </xdr:nvSpPr>
      <xdr:spPr>
        <a:xfrm>
          <a:off x="15621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58</xdr:row>
      <xdr:rowOff>21062</xdr:rowOff>
    </xdr:from>
    <xdr:ext cx="7366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5290800" y="996516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56243</xdr:rowOff>
    </xdr:from>
    <xdr:to>
      <xdr:col>73</xdr:col>
      <xdr:colOff>180975</xdr:colOff>
      <xdr:row>57</xdr:row>
      <xdr:rowOff>156935</xdr:rowOff>
    </xdr:to>
    <xdr:cxnSp macro="">
      <xdr:nvCxnSpPr>
        <xdr:cNvPr id="261" name="直線コネクタ 260">
          <a:extLst>
            <a:ext uri="{FF2B5EF4-FFF2-40B4-BE49-F238E27FC236}">
              <a16:creationId xmlns:a16="http://schemas.microsoft.com/office/drawing/2014/main" id="{00000000-0008-0000-0400-000005010000}"/>
            </a:ext>
          </a:extLst>
        </xdr:cNvPr>
        <xdr:cNvCxnSpPr/>
      </xdr:nvCxnSpPr>
      <xdr:spPr>
        <a:xfrm>
          <a:off x="13893800" y="9657443"/>
          <a:ext cx="889000" cy="272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57</xdr:row>
      <xdr:rowOff>106135</xdr:rowOff>
    </xdr:from>
    <xdr:to>
      <xdr:col>74</xdr:col>
      <xdr:colOff>31750</xdr:colOff>
      <xdr:row>58</xdr:row>
      <xdr:rowOff>36285</xdr:rowOff>
    </xdr:to>
    <xdr:sp macro="" textlink="">
      <xdr:nvSpPr>
        <xdr:cNvPr id="262" name="フローチャート: 判断 261">
          <a:extLst>
            <a:ext uri="{FF2B5EF4-FFF2-40B4-BE49-F238E27FC236}">
              <a16:creationId xmlns:a16="http://schemas.microsoft.com/office/drawing/2014/main" id="{00000000-0008-0000-0400-000006010000}"/>
            </a:ext>
          </a:extLst>
        </xdr:cNvPr>
        <xdr:cNvSpPr/>
      </xdr:nvSpPr>
      <xdr:spPr>
        <a:xfrm>
          <a:off x="14732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56</xdr:row>
      <xdr:rowOff>46462</xdr:rowOff>
    </xdr:from>
    <xdr:ext cx="762000" cy="259045"/>
    <xdr:sp macro="" textlink="">
      <xdr:nvSpPr>
        <xdr:cNvPr id="263" name="テキスト ボックス 262">
          <a:extLst>
            <a:ext uri="{FF2B5EF4-FFF2-40B4-BE49-F238E27FC236}">
              <a16:creationId xmlns:a16="http://schemas.microsoft.com/office/drawing/2014/main" id="{00000000-0008-0000-0400-000007010000}"/>
            </a:ext>
          </a:extLst>
        </xdr:cNvPr>
        <xdr:cNvSpPr txBox="1"/>
      </xdr:nvSpPr>
      <xdr:spPr>
        <a:xfrm>
          <a:off x="14401800" y="964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56243</xdr:rowOff>
    </xdr:from>
    <xdr:to>
      <xdr:col>69</xdr:col>
      <xdr:colOff>92075</xdr:colOff>
      <xdr:row>56</xdr:row>
      <xdr:rowOff>67128</xdr:rowOff>
    </xdr:to>
    <xdr:cxnSp macro="">
      <xdr:nvCxnSpPr>
        <xdr:cNvPr id="264" name="直線コネクタ 263">
          <a:extLst>
            <a:ext uri="{FF2B5EF4-FFF2-40B4-BE49-F238E27FC236}">
              <a16:creationId xmlns:a16="http://schemas.microsoft.com/office/drawing/2014/main" id="{00000000-0008-0000-0400-000008010000}"/>
            </a:ext>
          </a:extLst>
        </xdr:cNvPr>
        <xdr:cNvCxnSpPr/>
      </xdr:nvCxnSpPr>
      <xdr:spPr>
        <a:xfrm flipV="1">
          <a:off x="13004800" y="9657443"/>
          <a:ext cx="889000" cy="108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57</xdr:row>
      <xdr:rowOff>106135</xdr:rowOff>
    </xdr:from>
    <xdr:to>
      <xdr:col>69</xdr:col>
      <xdr:colOff>142875</xdr:colOff>
      <xdr:row>58</xdr:row>
      <xdr:rowOff>36285</xdr:rowOff>
    </xdr:to>
    <xdr:sp macro="" textlink="">
      <xdr:nvSpPr>
        <xdr:cNvPr id="265" name="フローチャート: 判断 264">
          <a:extLst>
            <a:ext uri="{FF2B5EF4-FFF2-40B4-BE49-F238E27FC236}">
              <a16:creationId xmlns:a16="http://schemas.microsoft.com/office/drawing/2014/main" id="{00000000-0008-0000-0400-000009010000}"/>
            </a:ext>
          </a:extLst>
        </xdr:cNvPr>
        <xdr:cNvSpPr/>
      </xdr:nvSpPr>
      <xdr:spPr>
        <a:xfrm>
          <a:off x="13843000" y="98787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58</xdr:row>
      <xdr:rowOff>21062</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3512800" y="996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57</xdr:row>
      <xdr:rowOff>127907</xdr:rowOff>
    </xdr:from>
    <xdr:to>
      <xdr:col>65</xdr:col>
      <xdr:colOff>53975</xdr:colOff>
      <xdr:row>58</xdr:row>
      <xdr:rowOff>58057</xdr:rowOff>
    </xdr:to>
    <xdr:sp macro="" textlink="">
      <xdr:nvSpPr>
        <xdr:cNvPr id="267" name="フローチャート: 判断 266">
          <a:extLst>
            <a:ext uri="{FF2B5EF4-FFF2-40B4-BE49-F238E27FC236}">
              <a16:creationId xmlns:a16="http://schemas.microsoft.com/office/drawing/2014/main" id="{00000000-0008-0000-0400-00000B010000}"/>
            </a:ext>
          </a:extLst>
        </xdr:cNvPr>
        <xdr:cNvSpPr/>
      </xdr:nvSpPr>
      <xdr:spPr>
        <a:xfrm>
          <a:off x="12954000" y="9900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58</xdr:row>
      <xdr:rowOff>42834</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2623800" y="9986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69" name="テキスト ボックス 268">
          <a:extLst>
            <a:ext uri="{FF2B5EF4-FFF2-40B4-BE49-F238E27FC236}">
              <a16:creationId xmlns:a16="http://schemas.microsoft.com/office/drawing/2014/main" id="{00000000-0008-0000-0400-00000D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71" name="テキスト ボックス 270">
          <a:extLst>
            <a:ext uri="{FF2B5EF4-FFF2-40B4-BE49-F238E27FC236}">
              <a16:creationId xmlns:a16="http://schemas.microsoft.com/office/drawing/2014/main" id="{00000000-0008-0000-0400-00000F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72" name="テキスト ボックス 271">
          <a:extLst>
            <a:ext uri="{FF2B5EF4-FFF2-40B4-BE49-F238E27FC236}">
              <a16:creationId xmlns:a16="http://schemas.microsoft.com/office/drawing/2014/main" id="{00000000-0008-0000-0400-000010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73" name="テキスト ボックス 272">
          <a:extLst>
            <a:ext uri="{FF2B5EF4-FFF2-40B4-BE49-F238E27FC236}">
              <a16:creationId xmlns:a16="http://schemas.microsoft.com/office/drawing/2014/main" id="{00000000-0008-0000-0400-000011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16328</xdr:rowOff>
    </xdr:from>
    <xdr:to>
      <xdr:col>82</xdr:col>
      <xdr:colOff>158750</xdr:colOff>
      <xdr:row>56</xdr:row>
      <xdr:rowOff>117928</xdr:rowOff>
    </xdr:to>
    <xdr:sp macro="" textlink="">
      <xdr:nvSpPr>
        <xdr:cNvPr id="274" name="楕円 273">
          <a:extLst>
            <a:ext uri="{FF2B5EF4-FFF2-40B4-BE49-F238E27FC236}">
              <a16:creationId xmlns:a16="http://schemas.microsoft.com/office/drawing/2014/main" id="{00000000-0008-0000-0400-000012010000}"/>
            </a:ext>
          </a:extLst>
        </xdr:cNvPr>
        <xdr:cNvSpPr/>
      </xdr:nvSpPr>
      <xdr:spPr>
        <a:xfrm>
          <a:off x="164592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55</xdr:row>
      <xdr:rowOff>32855</xdr:rowOff>
    </xdr:from>
    <xdr:ext cx="762000" cy="259045"/>
    <xdr:sp macro="" textlink="">
      <xdr:nvSpPr>
        <xdr:cNvPr id="275" name="その他該当値テキスト">
          <a:extLst>
            <a:ext uri="{FF2B5EF4-FFF2-40B4-BE49-F238E27FC236}">
              <a16:creationId xmlns:a16="http://schemas.microsoft.com/office/drawing/2014/main" id="{00000000-0008-0000-0400-000013010000}"/>
            </a:ext>
          </a:extLst>
        </xdr:cNvPr>
        <xdr:cNvSpPr txBox="1"/>
      </xdr:nvSpPr>
      <xdr:spPr>
        <a:xfrm>
          <a:off x="16598900" y="9462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57</xdr:row>
      <xdr:rowOff>84365</xdr:rowOff>
    </xdr:from>
    <xdr:to>
      <xdr:col>78</xdr:col>
      <xdr:colOff>120650</xdr:colOff>
      <xdr:row>58</xdr:row>
      <xdr:rowOff>14515</xdr:rowOff>
    </xdr:to>
    <xdr:sp macro="" textlink="">
      <xdr:nvSpPr>
        <xdr:cNvPr id="276" name="楕円 275">
          <a:extLst>
            <a:ext uri="{FF2B5EF4-FFF2-40B4-BE49-F238E27FC236}">
              <a16:creationId xmlns:a16="http://schemas.microsoft.com/office/drawing/2014/main" id="{00000000-0008-0000-0400-000014010000}"/>
            </a:ext>
          </a:extLst>
        </xdr:cNvPr>
        <xdr:cNvSpPr/>
      </xdr:nvSpPr>
      <xdr:spPr>
        <a:xfrm>
          <a:off x="15621000" y="985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56</xdr:row>
      <xdr:rowOff>24692</xdr:rowOff>
    </xdr:from>
    <xdr:ext cx="736600" cy="259045"/>
    <xdr:sp macro="" textlink="">
      <xdr:nvSpPr>
        <xdr:cNvPr id="277" name="テキスト ボックス 276">
          <a:extLst>
            <a:ext uri="{FF2B5EF4-FFF2-40B4-BE49-F238E27FC236}">
              <a16:creationId xmlns:a16="http://schemas.microsoft.com/office/drawing/2014/main" id="{00000000-0008-0000-0400-000015010000}"/>
            </a:ext>
          </a:extLst>
        </xdr:cNvPr>
        <xdr:cNvSpPr txBox="1"/>
      </xdr:nvSpPr>
      <xdr:spPr>
        <a:xfrm>
          <a:off x="15290800" y="962589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57</xdr:row>
      <xdr:rowOff>106135</xdr:rowOff>
    </xdr:from>
    <xdr:to>
      <xdr:col>74</xdr:col>
      <xdr:colOff>31750</xdr:colOff>
      <xdr:row>58</xdr:row>
      <xdr:rowOff>36285</xdr:rowOff>
    </xdr:to>
    <xdr:sp macro="" textlink="">
      <xdr:nvSpPr>
        <xdr:cNvPr id="278" name="楕円 277">
          <a:extLst>
            <a:ext uri="{FF2B5EF4-FFF2-40B4-BE49-F238E27FC236}">
              <a16:creationId xmlns:a16="http://schemas.microsoft.com/office/drawing/2014/main" id="{00000000-0008-0000-0400-000016010000}"/>
            </a:ext>
          </a:extLst>
        </xdr:cNvPr>
        <xdr:cNvSpPr/>
      </xdr:nvSpPr>
      <xdr:spPr>
        <a:xfrm>
          <a:off x="14732000" y="9878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58</xdr:row>
      <xdr:rowOff>21062</xdr:rowOff>
    </xdr:from>
    <xdr:ext cx="762000" cy="259045"/>
    <xdr:sp macro="" textlink="">
      <xdr:nvSpPr>
        <xdr:cNvPr id="279" name="テキスト ボックス 278">
          <a:extLst>
            <a:ext uri="{FF2B5EF4-FFF2-40B4-BE49-F238E27FC236}">
              <a16:creationId xmlns:a16="http://schemas.microsoft.com/office/drawing/2014/main" id="{00000000-0008-0000-0400-000017010000}"/>
            </a:ext>
          </a:extLst>
        </xdr:cNvPr>
        <xdr:cNvSpPr txBox="1"/>
      </xdr:nvSpPr>
      <xdr:spPr>
        <a:xfrm>
          <a:off x="14401800" y="99651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56</xdr:row>
      <xdr:rowOff>5443</xdr:rowOff>
    </xdr:from>
    <xdr:to>
      <xdr:col>69</xdr:col>
      <xdr:colOff>142875</xdr:colOff>
      <xdr:row>56</xdr:row>
      <xdr:rowOff>107043</xdr:rowOff>
    </xdr:to>
    <xdr:sp macro="" textlink="">
      <xdr:nvSpPr>
        <xdr:cNvPr id="280" name="楕円 279">
          <a:extLst>
            <a:ext uri="{FF2B5EF4-FFF2-40B4-BE49-F238E27FC236}">
              <a16:creationId xmlns:a16="http://schemas.microsoft.com/office/drawing/2014/main" id="{00000000-0008-0000-0400-000018010000}"/>
            </a:ext>
          </a:extLst>
        </xdr:cNvPr>
        <xdr:cNvSpPr/>
      </xdr:nvSpPr>
      <xdr:spPr>
        <a:xfrm>
          <a:off x="13843000" y="96066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117220</xdr:rowOff>
    </xdr:from>
    <xdr:ext cx="762000" cy="259045"/>
    <xdr:sp macro="" textlink="">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3512800" y="93755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16328</xdr:rowOff>
    </xdr:from>
    <xdr:to>
      <xdr:col>65</xdr:col>
      <xdr:colOff>53975</xdr:colOff>
      <xdr:row>56</xdr:row>
      <xdr:rowOff>117928</xdr:rowOff>
    </xdr:to>
    <xdr:sp macro="" textlink="">
      <xdr:nvSpPr>
        <xdr:cNvPr id="282" name="楕円 281">
          <a:extLst>
            <a:ext uri="{FF2B5EF4-FFF2-40B4-BE49-F238E27FC236}">
              <a16:creationId xmlns:a16="http://schemas.microsoft.com/office/drawing/2014/main" id="{00000000-0008-0000-0400-00001A010000}"/>
            </a:ext>
          </a:extLst>
        </xdr:cNvPr>
        <xdr:cNvSpPr/>
      </xdr:nvSpPr>
      <xdr:spPr>
        <a:xfrm>
          <a:off x="12954000" y="9617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128105</xdr:rowOff>
    </xdr:from>
    <xdr:ext cx="762000" cy="259045"/>
    <xdr:sp macro="" textlink="">
      <xdr:nvSpPr>
        <xdr:cNvPr id="283" name="テキスト ボックス 282">
          <a:extLst>
            <a:ext uri="{FF2B5EF4-FFF2-40B4-BE49-F238E27FC236}">
              <a16:creationId xmlns:a16="http://schemas.microsoft.com/office/drawing/2014/main" id="{00000000-0008-0000-0400-00001B010000}"/>
            </a:ext>
          </a:extLst>
        </xdr:cNvPr>
        <xdr:cNvSpPr txBox="1"/>
      </xdr:nvSpPr>
      <xdr:spPr>
        <a:xfrm>
          <a:off x="12623800" y="93864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84" name="正方形/長方形 283">
          <a:extLst>
            <a:ext uri="{FF2B5EF4-FFF2-40B4-BE49-F238E27FC236}">
              <a16:creationId xmlns:a16="http://schemas.microsoft.com/office/drawing/2014/main" id="{00000000-0008-0000-0400-00001C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85" name="正方形/長方形 284">
          <a:extLst>
            <a:ext uri="{FF2B5EF4-FFF2-40B4-BE49-F238E27FC236}">
              <a16:creationId xmlns:a16="http://schemas.microsoft.com/office/drawing/2014/main" id="{00000000-0008-0000-0400-00001D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86" name="正方形/長方形 285">
          <a:extLst>
            <a:ext uri="{FF2B5EF4-FFF2-40B4-BE49-F238E27FC236}">
              <a16:creationId xmlns:a16="http://schemas.microsoft.com/office/drawing/2014/main" id="{00000000-0008-0000-0400-00001E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87" name="正方形/長方形 286">
          <a:extLst>
            <a:ext uri="{FF2B5EF4-FFF2-40B4-BE49-F238E27FC236}">
              <a16:creationId xmlns:a16="http://schemas.microsoft.com/office/drawing/2014/main" id="{00000000-0008-0000-0400-00001F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88" name="正方形/長方形 287">
          <a:extLst>
            <a:ext uri="{FF2B5EF4-FFF2-40B4-BE49-F238E27FC236}">
              <a16:creationId xmlns:a16="http://schemas.microsoft.com/office/drawing/2014/main" id="{00000000-0008-0000-0400-000020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89" name="正方形/長方形 288">
          <a:extLst>
            <a:ext uri="{FF2B5EF4-FFF2-40B4-BE49-F238E27FC236}">
              <a16:creationId xmlns:a16="http://schemas.microsoft.com/office/drawing/2014/main" id="{00000000-0008-0000-0400-000021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90" name="正方形/長方形 289">
          <a:extLst>
            <a:ext uri="{FF2B5EF4-FFF2-40B4-BE49-F238E27FC236}">
              <a16:creationId xmlns:a16="http://schemas.microsoft.com/office/drawing/2014/main" id="{00000000-0008-0000-0400-000022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1" name="正方形/長方形 290">
          <a:extLst>
            <a:ext uri="{FF2B5EF4-FFF2-40B4-BE49-F238E27FC236}">
              <a16:creationId xmlns:a16="http://schemas.microsoft.com/office/drawing/2014/main" id="{00000000-0008-0000-0400-000023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92" name="正方形/長方形 291">
          <a:extLst>
            <a:ext uri="{FF2B5EF4-FFF2-40B4-BE49-F238E27FC236}">
              <a16:creationId xmlns:a16="http://schemas.microsoft.com/office/drawing/2014/main" id="{00000000-0008-0000-0400-000024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93" name="正方形/長方形 292">
          <a:extLst>
            <a:ext uri="{FF2B5EF4-FFF2-40B4-BE49-F238E27FC236}">
              <a16:creationId xmlns:a16="http://schemas.microsoft.com/office/drawing/2014/main" id="{00000000-0008-0000-0400-000025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94" name="テキスト ボックス 293">
          <a:extLst>
            <a:ext uri="{FF2B5EF4-FFF2-40B4-BE49-F238E27FC236}">
              <a16:creationId xmlns:a16="http://schemas.microsoft.com/office/drawing/2014/main" id="{00000000-0008-0000-0400-000026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令和</a:t>
          </a:r>
          <a:r>
            <a:rPr kumimoji="1" lang="en-US" altLang="ja-JP" sz="1300">
              <a:latin typeface="ＭＳ Ｐゴシック" panose="020B0600070205080204" pitchFamily="50" charset="-128"/>
              <a:ea typeface="ＭＳ Ｐゴシック" panose="020B0600070205080204" pitchFamily="50" charset="-128"/>
            </a:rPr>
            <a:t>2</a:t>
          </a:r>
          <a:r>
            <a:rPr kumimoji="1" lang="ja-JP" altLang="en-US" sz="1300">
              <a:latin typeface="ＭＳ Ｐゴシック" panose="020B0600070205080204" pitchFamily="50" charset="-128"/>
              <a:ea typeface="ＭＳ Ｐゴシック" panose="020B0600070205080204" pitchFamily="50" charset="-128"/>
            </a:rPr>
            <a:t>年度から地方公営企業法を適用した下水道事業の影響で増加したものの、本市は一部事務組合や各種団体に対する支出が少ないことから、例年、類似団体平均を下回っているものと考えられる。</a:t>
          </a:r>
        </a:p>
        <a:p>
          <a:r>
            <a:rPr kumimoji="1" lang="ja-JP" altLang="en-US" sz="1300">
              <a:latin typeface="ＭＳ Ｐゴシック" panose="020B0600070205080204" pitchFamily="50" charset="-128"/>
              <a:ea typeface="ＭＳ Ｐゴシック" panose="020B0600070205080204" pitchFamily="50" charset="-128"/>
            </a:rPr>
            <a:t>また、補助金の見直しも行っており、今後も引き続き廃止や適正化に向けた取り組みの継続が必要である。</a:t>
          </a:r>
        </a:p>
      </xdr:txBody>
    </xdr:sp>
    <xdr:clientData/>
  </xdr:twoCellAnchor>
  <xdr:oneCellAnchor>
    <xdr:from>
      <xdr:col>62</xdr:col>
      <xdr:colOff>6350</xdr:colOff>
      <xdr:row>29</xdr:row>
      <xdr:rowOff>107950</xdr:rowOff>
    </xdr:from>
    <xdr:ext cx="298543" cy="225703"/>
    <xdr:sp macro="" textlink="">
      <xdr:nvSpPr>
        <xdr:cNvPr id="295" name="テキスト ボックス 294">
          <a:extLst>
            <a:ext uri="{FF2B5EF4-FFF2-40B4-BE49-F238E27FC236}">
              <a16:creationId xmlns:a16="http://schemas.microsoft.com/office/drawing/2014/main" id="{00000000-0008-0000-0400-000027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96" name="直線コネクタ 295">
          <a:extLst>
            <a:ext uri="{FF2B5EF4-FFF2-40B4-BE49-F238E27FC236}">
              <a16:creationId xmlns:a16="http://schemas.microsoft.com/office/drawing/2014/main" id="{00000000-0008-0000-0400-000028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97" name="テキスト ボックス 296">
          <a:extLst>
            <a:ext uri="{FF2B5EF4-FFF2-40B4-BE49-F238E27FC236}">
              <a16:creationId xmlns:a16="http://schemas.microsoft.com/office/drawing/2014/main" id="{00000000-0008-0000-0400-000029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98" name="直線コネクタ 297">
          <a:extLst>
            <a:ext uri="{FF2B5EF4-FFF2-40B4-BE49-F238E27FC236}">
              <a16:creationId xmlns:a16="http://schemas.microsoft.com/office/drawing/2014/main" id="{00000000-0008-0000-0400-00002A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99" name="テキスト ボックス 298">
          <a:extLst>
            <a:ext uri="{FF2B5EF4-FFF2-40B4-BE49-F238E27FC236}">
              <a16:creationId xmlns:a16="http://schemas.microsoft.com/office/drawing/2014/main" id="{00000000-0008-0000-0400-00002B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301" name="テキスト ボックス 300">
          <a:extLst>
            <a:ext uri="{FF2B5EF4-FFF2-40B4-BE49-F238E27FC236}">
              <a16:creationId xmlns:a16="http://schemas.microsoft.com/office/drawing/2014/main" id="{00000000-0008-0000-0400-00002D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302" name="直線コネクタ 301">
          <a:extLst>
            <a:ext uri="{FF2B5EF4-FFF2-40B4-BE49-F238E27FC236}">
              <a16:creationId xmlns:a16="http://schemas.microsoft.com/office/drawing/2014/main" id="{00000000-0008-0000-0400-00002E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303" name="テキスト ボックス 302">
          <a:extLst>
            <a:ext uri="{FF2B5EF4-FFF2-40B4-BE49-F238E27FC236}">
              <a16:creationId xmlns:a16="http://schemas.microsoft.com/office/drawing/2014/main" id="{00000000-0008-0000-0400-00002F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304" name="直線コネクタ 303">
          <a:extLst>
            <a:ext uri="{FF2B5EF4-FFF2-40B4-BE49-F238E27FC236}">
              <a16:creationId xmlns:a16="http://schemas.microsoft.com/office/drawing/2014/main" id="{00000000-0008-0000-0400-000030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29</xdr:row>
      <xdr:rowOff>156227</xdr:rowOff>
    </xdr:from>
    <xdr:ext cx="508000" cy="259045"/>
    <xdr:sp macro="" textlink="">
      <xdr:nvSpPr>
        <xdr:cNvPr id="307" name="テキスト ボックス 306">
          <a:extLst>
            <a:ext uri="{FF2B5EF4-FFF2-40B4-BE49-F238E27FC236}">
              <a16:creationId xmlns:a16="http://schemas.microsoft.com/office/drawing/2014/main" id="{00000000-0008-0000-0400-000033010000}"/>
            </a:ext>
          </a:extLst>
        </xdr:cNvPr>
        <xdr:cNvSpPr txBox="1"/>
      </xdr:nvSpPr>
      <xdr:spPr>
        <a:xfrm>
          <a:off x="11938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44</xdr:row>
      <xdr:rowOff>12700</xdr:rowOff>
    </xdr:to>
    <xdr:sp macro="" textlink="">
      <xdr:nvSpPr>
        <xdr:cNvPr id="308" name="補助費等グラフ枠">
          <a:extLst>
            <a:ext uri="{FF2B5EF4-FFF2-40B4-BE49-F238E27FC236}">
              <a16:creationId xmlns:a16="http://schemas.microsoft.com/office/drawing/2014/main" id="{00000000-0008-0000-0400-000034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32</xdr:row>
      <xdr:rowOff>104140</xdr:rowOff>
    </xdr:from>
    <xdr:to>
      <xdr:col>82</xdr:col>
      <xdr:colOff>107950</xdr:colOff>
      <xdr:row>41</xdr:row>
      <xdr:rowOff>133858</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6510000" y="5590540"/>
          <a:ext cx="0" cy="15727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41</xdr:row>
      <xdr:rowOff>105935</xdr:rowOff>
    </xdr:from>
    <xdr:ext cx="762000" cy="259045"/>
    <xdr:sp macro="" textlink="">
      <xdr:nvSpPr>
        <xdr:cNvPr id="310" name="補助費等最小値テキスト">
          <a:extLst>
            <a:ext uri="{FF2B5EF4-FFF2-40B4-BE49-F238E27FC236}">
              <a16:creationId xmlns:a16="http://schemas.microsoft.com/office/drawing/2014/main" id="{00000000-0008-0000-0400-000036010000}"/>
            </a:ext>
          </a:extLst>
        </xdr:cNvPr>
        <xdr:cNvSpPr txBox="1"/>
      </xdr:nvSpPr>
      <xdr:spPr>
        <a:xfrm>
          <a:off x="16598900" y="713538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41</xdr:row>
      <xdr:rowOff>133858</xdr:rowOff>
    </xdr:from>
    <xdr:to>
      <xdr:col>82</xdr:col>
      <xdr:colOff>196850</xdr:colOff>
      <xdr:row>41</xdr:row>
      <xdr:rowOff>133858</xdr:rowOff>
    </xdr:to>
    <xdr:cxnSp macro="">
      <xdr:nvCxnSpPr>
        <xdr:cNvPr id="311" name="直線コネクタ 310">
          <a:extLst>
            <a:ext uri="{FF2B5EF4-FFF2-40B4-BE49-F238E27FC236}">
              <a16:creationId xmlns:a16="http://schemas.microsoft.com/office/drawing/2014/main" id="{00000000-0008-0000-0400-000037010000}"/>
            </a:ext>
          </a:extLst>
        </xdr:cNvPr>
        <xdr:cNvCxnSpPr/>
      </xdr:nvCxnSpPr>
      <xdr:spPr>
        <a:xfrm>
          <a:off x="16421100" y="716330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31</xdr:row>
      <xdr:rowOff>19067</xdr:rowOff>
    </xdr:from>
    <xdr:ext cx="762000" cy="259045"/>
    <xdr:sp macro="" textlink="">
      <xdr:nvSpPr>
        <xdr:cNvPr id="312" name="補助費等最大値テキスト">
          <a:extLst>
            <a:ext uri="{FF2B5EF4-FFF2-40B4-BE49-F238E27FC236}">
              <a16:creationId xmlns:a16="http://schemas.microsoft.com/office/drawing/2014/main" id="{00000000-0008-0000-0400-000038010000}"/>
            </a:ext>
          </a:extLst>
        </xdr:cNvPr>
        <xdr:cNvSpPr txBox="1"/>
      </xdr:nvSpPr>
      <xdr:spPr>
        <a:xfrm>
          <a:off x="16598900" y="53340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32</xdr:row>
      <xdr:rowOff>104140</xdr:rowOff>
    </xdr:from>
    <xdr:to>
      <xdr:col>82</xdr:col>
      <xdr:colOff>196850</xdr:colOff>
      <xdr:row>32</xdr:row>
      <xdr:rowOff>104140</xdr:rowOff>
    </xdr:to>
    <xdr:cxnSp macro="">
      <xdr:nvCxnSpPr>
        <xdr:cNvPr id="313" name="直線コネクタ 312">
          <a:extLst>
            <a:ext uri="{FF2B5EF4-FFF2-40B4-BE49-F238E27FC236}">
              <a16:creationId xmlns:a16="http://schemas.microsoft.com/office/drawing/2014/main" id="{00000000-0008-0000-0400-000039010000}"/>
            </a:ext>
          </a:extLst>
        </xdr:cNvPr>
        <xdr:cNvCxnSpPr/>
      </xdr:nvCxnSpPr>
      <xdr:spPr>
        <a:xfrm>
          <a:off x="16421100" y="55905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33</xdr:row>
      <xdr:rowOff>133858</xdr:rowOff>
    </xdr:from>
    <xdr:to>
      <xdr:col>82</xdr:col>
      <xdr:colOff>107950</xdr:colOff>
      <xdr:row>34</xdr:row>
      <xdr:rowOff>35560</xdr:rowOff>
    </xdr:to>
    <xdr:cxnSp macro="">
      <xdr:nvCxnSpPr>
        <xdr:cNvPr id="314" name="直線コネクタ 313">
          <a:extLst>
            <a:ext uri="{FF2B5EF4-FFF2-40B4-BE49-F238E27FC236}">
              <a16:creationId xmlns:a16="http://schemas.microsoft.com/office/drawing/2014/main" id="{00000000-0008-0000-0400-00003A010000}"/>
            </a:ext>
          </a:extLst>
        </xdr:cNvPr>
        <xdr:cNvCxnSpPr/>
      </xdr:nvCxnSpPr>
      <xdr:spPr>
        <a:xfrm>
          <a:off x="15671800" y="5791708"/>
          <a:ext cx="838200" cy="731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35</xdr:row>
      <xdr:rowOff>169435</xdr:rowOff>
    </xdr:from>
    <xdr:ext cx="762000" cy="259045"/>
    <xdr:sp macro="" textlink="">
      <xdr:nvSpPr>
        <xdr:cNvPr id="315" name="補助費等平均値テキスト">
          <a:extLst>
            <a:ext uri="{FF2B5EF4-FFF2-40B4-BE49-F238E27FC236}">
              <a16:creationId xmlns:a16="http://schemas.microsoft.com/office/drawing/2014/main" id="{00000000-0008-0000-0400-00003B010000}"/>
            </a:ext>
          </a:extLst>
        </xdr:cNvPr>
        <xdr:cNvSpPr txBox="1"/>
      </xdr:nvSpPr>
      <xdr:spPr>
        <a:xfrm>
          <a:off x="16598900" y="61701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25908</xdr:rowOff>
    </xdr:from>
    <xdr:to>
      <xdr:col>82</xdr:col>
      <xdr:colOff>158750</xdr:colOff>
      <xdr:row>36</xdr:row>
      <xdr:rowOff>127508</xdr:rowOff>
    </xdr:to>
    <xdr:sp macro="" textlink="">
      <xdr:nvSpPr>
        <xdr:cNvPr id="316" name="フローチャート: 判断 315">
          <a:extLst>
            <a:ext uri="{FF2B5EF4-FFF2-40B4-BE49-F238E27FC236}">
              <a16:creationId xmlns:a16="http://schemas.microsoft.com/office/drawing/2014/main" id="{00000000-0008-0000-0400-00003C010000}"/>
            </a:ext>
          </a:extLst>
        </xdr:cNvPr>
        <xdr:cNvSpPr/>
      </xdr:nvSpPr>
      <xdr:spPr>
        <a:xfrm>
          <a:off x="16459200" y="6198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33</xdr:row>
      <xdr:rowOff>106426</xdr:rowOff>
    </xdr:from>
    <xdr:to>
      <xdr:col>78</xdr:col>
      <xdr:colOff>69850</xdr:colOff>
      <xdr:row>33</xdr:row>
      <xdr:rowOff>133858</xdr:rowOff>
    </xdr:to>
    <xdr:cxnSp macro="">
      <xdr:nvCxnSpPr>
        <xdr:cNvPr id="317" name="直線コネクタ 316">
          <a:extLst>
            <a:ext uri="{FF2B5EF4-FFF2-40B4-BE49-F238E27FC236}">
              <a16:creationId xmlns:a16="http://schemas.microsoft.com/office/drawing/2014/main" id="{00000000-0008-0000-0400-00003D010000}"/>
            </a:ext>
          </a:extLst>
        </xdr:cNvPr>
        <xdr:cNvCxnSpPr/>
      </xdr:nvCxnSpPr>
      <xdr:spPr>
        <a:xfrm>
          <a:off x="14782800" y="576427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35</xdr:row>
      <xdr:rowOff>133350</xdr:rowOff>
    </xdr:from>
    <xdr:to>
      <xdr:col>78</xdr:col>
      <xdr:colOff>120650</xdr:colOff>
      <xdr:row>36</xdr:row>
      <xdr:rowOff>63500</xdr:rowOff>
    </xdr:to>
    <xdr:sp macro="" textlink="">
      <xdr:nvSpPr>
        <xdr:cNvPr id="318" name="フローチャート: 判断 317">
          <a:extLst>
            <a:ext uri="{FF2B5EF4-FFF2-40B4-BE49-F238E27FC236}">
              <a16:creationId xmlns:a16="http://schemas.microsoft.com/office/drawing/2014/main" id="{00000000-0008-0000-0400-00003E010000}"/>
            </a:ext>
          </a:extLst>
        </xdr:cNvPr>
        <xdr:cNvSpPr/>
      </xdr:nvSpPr>
      <xdr:spPr>
        <a:xfrm>
          <a:off x="15621000" y="6134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48277</xdr:rowOff>
    </xdr:from>
    <xdr:ext cx="736600" cy="259045"/>
    <xdr:sp macro="" textlink="">
      <xdr:nvSpPr>
        <xdr:cNvPr id="319" name="テキスト ボックス 318">
          <a:extLst>
            <a:ext uri="{FF2B5EF4-FFF2-40B4-BE49-F238E27FC236}">
              <a16:creationId xmlns:a16="http://schemas.microsoft.com/office/drawing/2014/main" id="{00000000-0008-0000-0400-00003F010000}"/>
            </a:ext>
          </a:extLst>
        </xdr:cNvPr>
        <xdr:cNvSpPr txBox="1"/>
      </xdr:nvSpPr>
      <xdr:spPr>
        <a:xfrm>
          <a:off x="15290800" y="62204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33</xdr:row>
      <xdr:rowOff>106426</xdr:rowOff>
    </xdr:from>
    <xdr:to>
      <xdr:col>73</xdr:col>
      <xdr:colOff>180975</xdr:colOff>
      <xdr:row>33</xdr:row>
      <xdr:rowOff>115570</xdr:rowOff>
    </xdr:to>
    <xdr:cxnSp macro="">
      <xdr:nvCxnSpPr>
        <xdr:cNvPr id="320" name="直線コネクタ 319">
          <a:extLst>
            <a:ext uri="{FF2B5EF4-FFF2-40B4-BE49-F238E27FC236}">
              <a16:creationId xmlns:a16="http://schemas.microsoft.com/office/drawing/2014/main" id="{00000000-0008-0000-0400-000040010000}"/>
            </a:ext>
          </a:extLst>
        </xdr:cNvPr>
        <xdr:cNvCxnSpPr/>
      </xdr:nvCxnSpPr>
      <xdr:spPr>
        <a:xfrm flipV="1">
          <a:off x="13893800" y="5764276"/>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35</xdr:row>
      <xdr:rowOff>115062</xdr:rowOff>
    </xdr:from>
    <xdr:to>
      <xdr:col>74</xdr:col>
      <xdr:colOff>31750</xdr:colOff>
      <xdr:row>36</xdr:row>
      <xdr:rowOff>45212</xdr:rowOff>
    </xdr:to>
    <xdr:sp macro="" textlink="">
      <xdr:nvSpPr>
        <xdr:cNvPr id="321" name="フローチャート: 判断 320">
          <a:extLst>
            <a:ext uri="{FF2B5EF4-FFF2-40B4-BE49-F238E27FC236}">
              <a16:creationId xmlns:a16="http://schemas.microsoft.com/office/drawing/2014/main" id="{00000000-0008-0000-0400-000041010000}"/>
            </a:ext>
          </a:extLst>
        </xdr:cNvPr>
        <xdr:cNvSpPr/>
      </xdr:nvSpPr>
      <xdr:spPr>
        <a:xfrm>
          <a:off x="14732000" y="6115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36</xdr:row>
      <xdr:rowOff>29989</xdr:rowOff>
    </xdr:from>
    <xdr:ext cx="7620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4401800" y="62021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33</xdr:row>
      <xdr:rowOff>78994</xdr:rowOff>
    </xdr:from>
    <xdr:to>
      <xdr:col>69</xdr:col>
      <xdr:colOff>92075</xdr:colOff>
      <xdr:row>33</xdr:row>
      <xdr:rowOff>115570</xdr:rowOff>
    </xdr:to>
    <xdr:cxnSp macro="">
      <xdr:nvCxnSpPr>
        <xdr:cNvPr id="323" name="直線コネクタ 322">
          <a:extLst>
            <a:ext uri="{FF2B5EF4-FFF2-40B4-BE49-F238E27FC236}">
              <a16:creationId xmlns:a16="http://schemas.microsoft.com/office/drawing/2014/main" id="{00000000-0008-0000-0400-000043010000}"/>
            </a:ext>
          </a:extLst>
        </xdr:cNvPr>
        <xdr:cNvCxnSpPr/>
      </xdr:nvCxnSpPr>
      <xdr:spPr>
        <a:xfrm>
          <a:off x="13004800" y="5736844"/>
          <a:ext cx="889000" cy="365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35</xdr:row>
      <xdr:rowOff>105918</xdr:rowOff>
    </xdr:from>
    <xdr:to>
      <xdr:col>69</xdr:col>
      <xdr:colOff>142875</xdr:colOff>
      <xdr:row>36</xdr:row>
      <xdr:rowOff>36068</xdr:rowOff>
    </xdr:to>
    <xdr:sp macro="" textlink="">
      <xdr:nvSpPr>
        <xdr:cNvPr id="324" name="フローチャート: 判断 323">
          <a:extLst>
            <a:ext uri="{FF2B5EF4-FFF2-40B4-BE49-F238E27FC236}">
              <a16:creationId xmlns:a16="http://schemas.microsoft.com/office/drawing/2014/main" id="{00000000-0008-0000-0400-000044010000}"/>
            </a:ext>
          </a:extLst>
        </xdr:cNvPr>
        <xdr:cNvSpPr/>
      </xdr:nvSpPr>
      <xdr:spPr>
        <a:xfrm>
          <a:off x="13843000" y="6106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20845</xdr:rowOff>
    </xdr:from>
    <xdr:ext cx="762000" cy="259045"/>
    <xdr:sp macro="" textlink="">
      <xdr:nvSpPr>
        <xdr:cNvPr id="325" name="テキスト ボックス 324">
          <a:extLst>
            <a:ext uri="{FF2B5EF4-FFF2-40B4-BE49-F238E27FC236}">
              <a16:creationId xmlns:a16="http://schemas.microsoft.com/office/drawing/2014/main" id="{00000000-0008-0000-0400-000045010000}"/>
            </a:ext>
          </a:extLst>
        </xdr:cNvPr>
        <xdr:cNvSpPr txBox="1"/>
      </xdr:nvSpPr>
      <xdr:spPr>
        <a:xfrm>
          <a:off x="13512800" y="6193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35</xdr:row>
      <xdr:rowOff>105918</xdr:rowOff>
    </xdr:from>
    <xdr:to>
      <xdr:col>65</xdr:col>
      <xdr:colOff>53975</xdr:colOff>
      <xdr:row>36</xdr:row>
      <xdr:rowOff>36068</xdr:rowOff>
    </xdr:to>
    <xdr:sp macro="" textlink="">
      <xdr:nvSpPr>
        <xdr:cNvPr id="326" name="フローチャート: 判断 325">
          <a:extLst>
            <a:ext uri="{FF2B5EF4-FFF2-40B4-BE49-F238E27FC236}">
              <a16:creationId xmlns:a16="http://schemas.microsoft.com/office/drawing/2014/main" id="{00000000-0008-0000-0400-000046010000}"/>
            </a:ext>
          </a:extLst>
        </xdr:cNvPr>
        <xdr:cNvSpPr/>
      </xdr:nvSpPr>
      <xdr:spPr>
        <a:xfrm>
          <a:off x="12954000" y="61066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36</xdr:row>
      <xdr:rowOff>20845</xdr:rowOff>
    </xdr:from>
    <xdr:ext cx="762000" cy="259045"/>
    <xdr:sp macro="" textlink="">
      <xdr:nvSpPr>
        <xdr:cNvPr id="327" name="テキスト ボックス 326">
          <a:extLst>
            <a:ext uri="{FF2B5EF4-FFF2-40B4-BE49-F238E27FC236}">
              <a16:creationId xmlns:a16="http://schemas.microsoft.com/office/drawing/2014/main" id="{00000000-0008-0000-0400-000047010000}"/>
            </a:ext>
          </a:extLst>
        </xdr:cNvPr>
        <xdr:cNvSpPr txBox="1"/>
      </xdr:nvSpPr>
      <xdr:spPr>
        <a:xfrm>
          <a:off x="12623800" y="619304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29" name="テキスト ボックス 328">
          <a:extLst>
            <a:ext uri="{FF2B5EF4-FFF2-40B4-BE49-F238E27FC236}">
              <a16:creationId xmlns:a16="http://schemas.microsoft.com/office/drawing/2014/main" id="{00000000-0008-0000-0400-000049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30" name="テキスト ボックス 329">
          <a:extLst>
            <a:ext uri="{FF2B5EF4-FFF2-40B4-BE49-F238E27FC236}">
              <a16:creationId xmlns:a16="http://schemas.microsoft.com/office/drawing/2014/main" id="{00000000-0008-0000-0400-00004A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31" name="テキスト ボックス 330">
          <a:extLst>
            <a:ext uri="{FF2B5EF4-FFF2-40B4-BE49-F238E27FC236}">
              <a16:creationId xmlns:a16="http://schemas.microsoft.com/office/drawing/2014/main" id="{00000000-0008-0000-0400-00004B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32" name="テキスト ボックス 331">
          <a:extLst>
            <a:ext uri="{FF2B5EF4-FFF2-40B4-BE49-F238E27FC236}">
              <a16:creationId xmlns:a16="http://schemas.microsoft.com/office/drawing/2014/main" id="{00000000-0008-0000-0400-00004C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33</xdr:row>
      <xdr:rowOff>156210</xdr:rowOff>
    </xdr:from>
    <xdr:to>
      <xdr:col>82</xdr:col>
      <xdr:colOff>158750</xdr:colOff>
      <xdr:row>34</xdr:row>
      <xdr:rowOff>86360</xdr:rowOff>
    </xdr:to>
    <xdr:sp macro="" textlink="">
      <xdr:nvSpPr>
        <xdr:cNvPr id="333" name="楕円 332">
          <a:extLst>
            <a:ext uri="{FF2B5EF4-FFF2-40B4-BE49-F238E27FC236}">
              <a16:creationId xmlns:a16="http://schemas.microsoft.com/office/drawing/2014/main" id="{00000000-0008-0000-0400-00004D010000}"/>
            </a:ext>
          </a:extLst>
        </xdr:cNvPr>
        <xdr:cNvSpPr/>
      </xdr:nvSpPr>
      <xdr:spPr>
        <a:xfrm>
          <a:off x="16459200" y="5814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33</xdr:row>
      <xdr:rowOff>1287</xdr:rowOff>
    </xdr:from>
    <xdr:ext cx="762000" cy="259045"/>
    <xdr:sp macro="" textlink="">
      <xdr:nvSpPr>
        <xdr:cNvPr id="334" name="補助費等該当値テキスト">
          <a:extLst>
            <a:ext uri="{FF2B5EF4-FFF2-40B4-BE49-F238E27FC236}">
              <a16:creationId xmlns:a16="http://schemas.microsoft.com/office/drawing/2014/main" id="{00000000-0008-0000-0400-00004E010000}"/>
            </a:ext>
          </a:extLst>
        </xdr:cNvPr>
        <xdr:cNvSpPr txBox="1"/>
      </xdr:nvSpPr>
      <xdr:spPr>
        <a:xfrm>
          <a:off x="16598900" y="56591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33</xdr:row>
      <xdr:rowOff>83058</xdr:rowOff>
    </xdr:from>
    <xdr:to>
      <xdr:col>78</xdr:col>
      <xdr:colOff>120650</xdr:colOff>
      <xdr:row>34</xdr:row>
      <xdr:rowOff>13208</xdr:rowOff>
    </xdr:to>
    <xdr:sp macro="" textlink="">
      <xdr:nvSpPr>
        <xdr:cNvPr id="335" name="楕円 334">
          <a:extLst>
            <a:ext uri="{FF2B5EF4-FFF2-40B4-BE49-F238E27FC236}">
              <a16:creationId xmlns:a16="http://schemas.microsoft.com/office/drawing/2014/main" id="{00000000-0008-0000-0400-00004F010000}"/>
            </a:ext>
          </a:extLst>
        </xdr:cNvPr>
        <xdr:cNvSpPr/>
      </xdr:nvSpPr>
      <xdr:spPr>
        <a:xfrm>
          <a:off x="15621000" y="57409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32</xdr:row>
      <xdr:rowOff>23385</xdr:rowOff>
    </xdr:from>
    <xdr:ext cx="736600" cy="259045"/>
    <xdr:sp macro="" textlink="">
      <xdr:nvSpPr>
        <xdr:cNvPr id="336" name="テキスト ボックス 335">
          <a:extLst>
            <a:ext uri="{FF2B5EF4-FFF2-40B4-BE49-F238E27FC236}">
              <a16:creationId xmlns:a16="http://schemas.microsoft.com/office/drawing/2014/main" id="{00000000-0008-0000-0400-000050010000}"/>
            </a:ext>
          </a:extLst>
        </xdr:cNvPr>
        <xdr:cNvSpPr txBox="1"/>
      </xdr:nvSpPr>
      <xdr:spPr>
        <a:xfrm>
          <a:off x="15290800" y="550978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33</xdr:row>
      <xdr:rowOff>55626</xdr:rowOff>
    </xdr:from>
    <xdr:to>
      <xdr:col>74</xdr:col>
      <xdr:colOff>31750</xdr:colOff>
      <xdr:row>33</xdr:row>
      <xdr:rowOff>157226</xdr:rowOff>
    </xdr:to>
    <xdr:sp macro="" textlink="">
      <xdr:nvSpPr>
        <xdr:cNvPr id="337" name="楕円 336">
          <a:extLst>
            <a:ext uri="{FF2B5EF4-FFF2-40B4-BE49-F238E27FC236}">
              <a16:creationId xmlns:a16="http://schemas.microsoft.com/office/drawing/2014/main" id="{00000000-0008-0000-0400-000051010000}"/>
            </a:ext>
          </a:extLst>
        </xdr:cNvPr>
        <xdr:cNvSpPr/>
      </xdr:nvSpPr>
      <xdr:spPr>
        <a:xfrm>
          <a:off x="14732000" y="57134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31</xdr:row>
      <xdr:rowOff>167403</xdr:rowOff>
    </xdr:from>
    <xdr:ext cx="762000" cy="259045"/>
    <xdr:sp macro="" textlink="">
      <xdr:nvSpPr>
        <xdr:cNvPr id="338" name="テキスト ボックス 337">
          <a:extLst>
            <a:ext uri="{FF2B5EF4-FFF2-40B4-BE49-F238E27FC236}">
              <a16:creationId xmlns:a16="http://schemas.microsoft.com/office/drawing/2014/main" id="{00000000-0008-0000-0400-000052010000}"/>
            </a:ext>
          </a:extLst>
        </xdr:cNvPr>
        <xdr:cNvSpPr txBox="1"/>
      </xdr:nvSpPr>
      <xdr:spPr>
        <a:xfrm>
          <a:off x="14401800" y="5482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33</xdr:row>
      <xdr:rowOff>64770</xdr:rowOff>
    </xdr:from>
    <xdr:to>
      <xdr:col>69</xdr:col>
      <xdr:colOff>142875</xdr:colOff>
      <xdr:row>33</xdr:row>
      <xdr:rowOff>166370</xdr:rowOff>
    </xdr:to>
    <xdr:sp macro="" textlink="">
      <xdr:nvSpPr>
        <xdr:cNvPr id="339" name="楕円 338">
          <a:extLst>
            <a:ext uri="{FF2B5EF4-FFF2-40B4-BE49-F238E27FC236}">
              <a16:creationId xmlns:a16="http://schemas.microsoft.com/office/drawing/2014/main" id="{00000000-0008-0000-0400-000053010000}"/>
            </a:ext>
          </a:extLst>
        </xdr:cNvPr>
        <xdr:cNvSpPr/>
      </xdr:nvSpPr>
      <xdr:spPr>
        <a:xfrm>
          <a:off x="13843000" y="57226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32</xdr:row>
      <xdr:rowOff>5097</xdr:rowOff>
    </xdr:from>
    <xdr:ext cx="762000" cy="259045"/>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13512800" y="5491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33</xdr:row>
      <xdr:rowOff>28194</xdr:rowOff>
    </xdr:from>
    <xdr:to>
      <xdr:col>65</xdr:col>
      <xdr:colOff>53975</xdr:colOff>
      <xdr:row>33</xdr:row>
      <xdr:rowOff>129794</xdr:rowOff>
    </xdr:to>
    <xdr:sp macro="" textlink="">
      <xdr:nvSpPr>
        <xdr:cNvPr id="341" name="楕円 340">
          <a:extLst>
            <a:ext uri="{FF2B5EF4-FFF2-40B4-BE49-F238E27FC236}">
              <a16:creationId xmlns:a16="http://schemas.microsoft.com/office/drawing/2014/main" id="{00000000-0008-0000-0400-000055010000}"/>
            </a:ext>
          </a:extLst>
        </xdr:cNvPr>
        <xdr:cNvSpPr/>
      </xdr:nvSpPr>
      <xdr:spPr>
        <a:xfrm>
          <a:off x="12954000" y="5686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31</xdr:row>
      <xdr:rowOff>139971</xdr:rowOff>
    </xdr:from>
    <xdr:ext cx="762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12623800" y="5454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43" name="正方形/長方形 342">
          <a:extLst>
            <a:ext uri="{FF2B5EF4-FFF2-40B4-BE49-F238E27FC236}">
              <a16:creationId xmlns:a16="http://schemas.microsoft.com/office/drawing/2014/main" id="{00000000-0008-0000-0400-000057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44" name="正方形/長方形 343">
          <a:extLst>
            <a:ext uri="{FF2B5EF4-FFF2-40B4-BE49-F238E27FC236}">
              <a16:creationId xmlns:a16="http://schemas.microsoft.com/office/drawing/2014/main" id="{00000000-0008-0000-0400-000058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45" name="正方形/長方形 344">
          <a:extLst>
            <a:ext uri="{FF2B5EF4-FFF2-40B4-BE49-F238E27FC236}">
              <a16:creationId xmlns:a16="http://schemas.microsoft.com/office/drawing/2014/main" id="{00000000-0008-0000-0400-000059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46" name="正方形/長方形 345">
          <a:extLst>
            <a:ext uri="{FF2B5EF4-FFF2-40B4-BE49-F238E27FC236}">
              <a16:creationId xmlns:a16="http://schemas.microsoft.com/office/drawing/2014/main" id="{00000000-0008-0000-0400-00005A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47" name="正方形/長方形 346">
          <a:extLst>
            <a:ext uri="{FF2B5EF4-FFF2-40B4-BE49-F238E27FC236}">
              <a16:creationId xmlns:a16="http://schemas.microsoft.com/office/drawing/2014/main" id="{00000000-0008-0000-0400-00005B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48" name="正方形/長方形 347">
          <a:extLst>
            <a:ext uri="{FF2B5EF4-FFF2-40B4-BE49-F238E27FC236}">
              <a16:creationId xmlns:a16="http://schemas.microsoft.com/office/drawing/2014/main" id="{00000000-0008-0000-0400-00005C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49" name="正方形/長方形 348">
          <a:extLst>
            <a:ext uri="{FF2B5EF4-FFF2-40B4-BE49-F238E27FC236}">
              <a16:creationId xmlns:a16="http://schemas.microsoft.com/office/drawing/2014/main" id="{00000000-0008-0000-0400-00005D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0" name="正方形/長方形 349">
          <a:extLst>
            <a:ext uri="{FF2B5EF4-FFF2-40B4-BE49-F238E27FC236}">
              <a16:creationId xmlns:a16="http://schemas.microsoft.com/office/drawing/2014/main" id="{00000000-0008-0000-0400-00005E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51" name="正方形/長方形 350">
          <a:extLst>
            <a:ext uri="{FF2B5EF4-FFF2-40B4-BE49-F238E27FC236}">
              <a16:creationId xmlns:a16="http://schemas.microsoft.com/office/drawing/2014/main" id="{00000000-0008-0000-0400-00005F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52" name="正方形/長方形 351">
          <a:extLst>
            <a:ext uri="{FF2B5EF4-FFF2-40B4-BE49-F238E27FC236}">
              <a16:creationId xmlns:a16="http://schemas.microsoft.com/office/drawing/2014/main" id="{00000000-0008-0000-0400-000060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53" name="テキスト ボックス 352">
          <a:extLst>
            <a:ext uri="{FF2B5EF4-FFF2-40B4-BE49-F238E27FC236}">
              <a16:creationId xmlns:a16="http://schemas.microsoft.com/office/drawing/2014/main" id="{00000000-0008-0000-0400-000061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平成</a:t>
          </a:r>
          <a:r>
            <a:rPr kumimoji="1" lang="en-US" altLang="ja-JP" sz="1300">
              <a:latin typeface="ＭＳ Ｐゴシック" panose="020B0600070205080204" pitchFamily="50" charset="-128"/>
              <a:ea typeface="ＭＳ Ｐゴシック" panose="020B0600070205080204" pitchFamily="50" charset="-128"/>
            </a:rPr>
            <a:t>24</a:t>
          </a:r>
          <a:r>
            <a:rPr kumimoji="1" lang="ja-JP" altLang="en-US" sz="1300">
              <a:latin typeface="ＭＳ Ｐゴシック" panose="020B0600070205080204" pitchFamily="50" charset="-128"/>
              <a:ea typeface="ＭＳ Ｐゴシック" panose="020B0600070205080204" pitchFamily="50" charset="-128"/>
            </a:rPr>
            <a:t>年度までは類似団体平均を上回っていたが、繰上償還等の実施により、平成</a:t>
          </a:r>
          <a:r>
            <a:rPr kumimoji="1" lang="en-US" altLang="ja-JP" sz="1300">
              <a:latin typeface="ＭＳ Ｐゴシック" panose="020B0600070205080204" pitchFamily="50" charset="-128"/>
              <a:ea typeface="ＭＳ Ｐゴシック" panose="020B0600070205080204" pitchFamily="50" charset="-128"/>
            </a:rPr>
            <a:t>25</a:t>
          </a:r>
          <a:r>
            <a:rPr kumimoji="1" lang="ja-JP" altLang="en-US" sz="1300">
              <a:latin typeface="ＭＳ Ｐゴシック" panose="020B0600070205080204" pitchFamily="50" charset="-128"/>
              <a:ea typeface="ＭＳ Ｐゴシック" panose="020B0600070205080204" pitchFamily="50" charset="-128"/>
            </a:rPr>
            <a:t>年度は類似団体平均値となり、平成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年度以降においては、類似団体平均を下回っている。</a:t>
          </a:r>
        </a:p>
        <a:p>
          <a:r>
            <a:rPr kumimoji="1" lang="ja-JP" altLang="en-US" sz="1300">
              <a:latin typeface="ＭＳ Ｐゴシック" panose="020B0600070205080204" pitchFamily="50" charset="-128"/>
              <a:ea typeface="ＭＳ Ｐゴシック" panose="020B0600070205080204" pitchFamily="50" charset="-128"/>
            </a:rPr>
            <a:t>今後も新規発行債の精査を行い、元金償還金の増加抑制に努める必要がある。</a:t>
          </a:r>
        </a:p>
      </xdr:txBody>
    </xdr:sp>
    <xdr:clientData/>
  </xdr:twoCellAnchor>
  <xdr:oneCellAnchor>
    <xdr:from>
      <xdr:col>3</xdr:col>
      <xdr:colOff>123825</xdr:colOff>
      <xdr:row>69</xdr:row>
      <xdr:rowOff>107950</xdr:rowOff>
    </xdr:from>
    <xdr:ext cx="298543" cy="225703"/>
    <xdr:sp macro="" textlink="">
      <xdr:nvSpPr>
        <xdr:cNvPr id="354" name="テキスト ボックス 353">
          <a:extLst>
            <a:ext uri="{FF2B5EF4-FFF2-40B4-BE49-F238E27FC236}">
              <a16:creationId xmlns:a16="http://schemas.microsoft.com/office/drawing/2014/main" id="{00000000-0008-0000-0400-000062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56" name="テキスト ボックス 355">
          <a:extLst>
            <a:ext uri="{FF2B5EF4-FFF2-40B4-BE49-F238E27FC236}">
              <a16:creationId xmlns:a16="http://schemas.microsoft.com/office/drawing/2014/main" id="{00000000-0008-0000-0400-000064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82</xdr:row>
      <xdr:rowOff>29029</xdr:rowOff>
    </xdr:from>
    <xdr:to>
      <xdr:col>26</xdr:col>
      <xdr:colOff>184150</xdr:colOff>
      <xdr:row>82</xdr:row>
      <xdr:rowOff>29029</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762000" y="14087929"/>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58256</xdr:rowOff>
    </xdr:from>
    <xdr:ext cx="508000" cy="259045"/>
    <xdr:sp macro="" textlink="">
      <xdr:nvSpPr>
        <xdr:cNvPr id="358" name="テキスト ボックス 357">
          <a:extLst>
            <a:ext uri="{FF2B5EF4-FFF2-40B4-BE49-F238E27FC236}">
              <a16:creationId xmlns:a16="http://schemas.microsoft.com/office/drawing/2014/main" id="{00000000-0008-0000-0400-000066010000}"/>
            </a:ext>
          </a:extLst>
        </xdr:cNvPr>
        <xdr:cNvSpPr txBox="1"/>
      </xdr:nvSpPr>
      <xdr:spPr>
        <a:xfrm>
          <a:off x="254000" y="13945706"/>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80</xdr:row>
      <xdr:rowOff>45357</xdr:rowOff>
    </xdr:from>
    <xdr:to>
      <xdr:col>26</xdr:col>
      <xdr:colOff>184150</xdr:colOff>
      <xdr:row>80</xdr:row>
      <xdr:rowOff>45357</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762000" y="13761357"/>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79</xdr:row>
      <xdr:rowOff>74584</xdr:rowOff>
    </xdr:from>
    <xdr:ext cx="508000" cy="259045"/>
    <xdr:sp macro="" textlink="">
      <xdr:nvSpPr>
        <xdr:cNvPr id="360" name="テキスト ボックス 359">
          <a:extLst>
            <a:ext uri="{FF2B5EF4-FFF2-40B4-BE49-F238E27FC236}">
              <a16:creationId xmlns:a16="http://schemas.microsoft.com/office/drawing/2014/main" id="{00000000-0008-0000-0400-000068010000}"/>
            </a:ext>
          </a:extLst>
        </xdr:cNvPr>
        <xdr:cNvSpPr txBox="1"/>
      </xdr:nvSpPr>
      <xdr:spPr>
        <a:xfrm>
          <a:off x="254000" y="13619134"/>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78</xdr:row>
      <xdr:rowOff>61686</xdr:rowOff>
    </xdr:from>
    <xdr:to>
      <xdr:col>26</xdr:col>
      <xdr:colOff>184150</xdr:colOff>
      <xdr:row>78</xdr:row>
      <xdr:rowOff>61686</xdr:rowOff>
    </xdr:to>
    <xdr:cxnSp macro="">
      <xdr:nvCxnSpPr>
        <xdr:cNvPr id="361" name="直線コネクタ 360">
          <a:extLst>
            <a:ext uri="{FF2B5EF4-FFF2-40B4-BE49-F238E27FC236}">
              <a16:creationId xmlns:a16="http://schemas.microsoft.com/office/drawing/2014/main" id="{00000000-0008-0000-0400-000069010000}"/>
            </a:ext>
          </a:extLst>
        </xdr:cNvPr>
        <xdr:cNvCxnSpPr/>
      </xdr:nvCxnSpPr>
      <xdr:spPr>
        <a:xfrm>
          <a:off x="762000" y="13434786"/>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77</xdr:row>
      <xdr:rowOff>90913</xdr:rowOff>
    </xdr:from>
    <xdr:ext cx="508000" cy="259045"/>
    <xdr:sp macro="" textlink="">
      <xdr:nvSpPr>
        <xdr:cNvPr id="362" name="テキスト ボックス 361">
          <a:extLst>
            <a:ext uri="{FF2B5EF4-FFF2-40B4-BE49-F238E27FC236}">
              <a16:creationId xmlns:a16="http://schemas.microsoft.com/office/drawing/2014/main" id="{00000000-0008-0000-0400-00006A010000}"/>
            </a:ext>
          </a:extLst>
        </xdr:cNvPr>
        <xdr:cNvSpPr txBox="1"/>
      </xdr:nvSpPr>
      <xdr:spPr>
        <a:xfrm>
          <a:off x="254000" y="13292563"/>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76</xdr:row>
      <xdr:rowOff>78014</xdr:rowOff>
    </xdr:from>
    <xdr:to>
      <xdr:col>26</xdr:col>
      <xdr:colOff>184150</xdr:colOff>
      <xdr:row>76</xdr:row>
      <xdr:rowOff>78014</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762000" y="13108214"/>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75</xdr:row>
      <xdr:rowOff>107241</xdr:rowOff>
    </xdr:from>
    <xdr:ext cx="508000" cy="259045"/>
    <xdr:sp macro="" textlink="">
      <xdr:nvSpPr>
        <xdr:cNvPr id="364" name="テキスト ボックス 363">
          <a:extLst>
            <a:ext uri="{FF2B5EF4-FFF2-40B4-BE49-F238E27FC236}">
              <a16:creationId xmlns:a16="http://schemas.microsoft.com/office/drawing/2014/main" id="{00000000-0008-0000-0400-00006C010000}"/>
            </a:ext>
          </a:extLst>
        </xdr:cNvPr>
        <xdr:cNvSpPr txBox="1"/>
      </xdr:nvSpPr>
      <xdr:spPr>
        <a:xfrm>
          <a:off x="254000" y="12965991"/>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74</xdr:row>
      <xdr:rowOff>94343</xdr:rowOff>
    </xdr:from>
    <xdr:to>
      <xdr:col>26</xdr:col>
      <xdr:colOff>184150</xdr:colOff>
      <xdr:row>74</xdr:row>
      <xdr:rowOff>94343</xdr:rowOff>
    </xdr:to>
    <xdr:cxnSp macro="">
      <xdr:nvCxnSpPr>
        <xdr:cNvPr id="365" name="直線コネクタ 364">
          <a:extLst>
            <a:ext uri="{FF2B5EF4-FFF2-40B4-BE49-F238E27FC236}">
              <a16:creationId xmlns:a16="http://schemas.microsoft.com/office/drawing/2014/main" id="{00000000-0008-0000-0400-00006D010000}"/>
            </a:ext>
          </a:extLst>
        </xdr:cNvPr>
        <xdr:cNvCxnSpPr/>
      </xdr:nvCxnSpPr>
      <xdr:spPr>
        <a:xfrm>
          <a:off x="762000" y="12781643"/>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73</xdr:row>
      <xdr:rowOff>123570</xdr:rowOff>
    </xdr:from>
    <xdr:ext cx="508000" cy="259045"/>
    <xdr:sp macro="" textlink="">
      <xdr:nvSpPr>
        <xdr:cNvPr id="366" name="テキスト ボックス 365">
          <a:extLst>
            <a:ext uri="{FF2B5EF4-FFF2-40B4-BE49-F238E27FC236}">
              <a16:creationId xmlns:a16="http://schemas.microsoft.com/office/drawing/2014/main" id="{00000000-0008-0000-0400-00006E010000}"/>
            </a:ext>
          </a:extLst>
        </xdr:cNvPr>
        <xdr:cNvSpPr txBox="1"/>
      </xdr:nvSpPr>
      <xdr:spPr>
        <a:xfrm>
          <a:off x="254000" y="12639420"/>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110672</xdr:rowOff>
    </xdr:from>
    <xdr:to>
      <xdr:col>26</xdr:col>
      <xdr:colOff>184150</xdr:colOff>
      <xdr:row>72</xdr:row>
      <xdr:rowOff>110672</xdr:rowOff>
    </xdr:to>
    <xdr:cxnSp macro="">
      <xdr:nvCxnSpPr>
        <xdr:cNvPr id="367" name="直線コネクタ 366">
          <a:extLst>
            <a:ext uri="{FF2B5EF4-FFF2-40B4-BE49-F238E27FC236}">
              <a16:creationId xmlns:a16="http://schemas.microsoft.com/office/drawing/2014/main" id="{00000000-0008-0000-0400-00006F010000}"/>
            </a:ext>
          </a:extLst>
        </xdr:cNvPr>
        <xdr:cNvCxnSpPr/>
      </xdr:nvCxnSpPr>
      <xdr:spPr>
        <a:xfrm>
          <a:off x="762000" y="12455072"/>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71</xdr:row>
      <xdr:rowOff>139899</xdr:rowOff>
    </xdr:from>
    <xdr:ext cx="5080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254000" y="12312849"/>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69</xdr:row>
      <xdr:rowOff>156227</xdr:rowOff>
    </xdr:from>
    <xdr:ext cx="508000" cy="259045"/>
    <xdr:sp macro="" textlink="">
      <xdr:nvSpPr>
        <xdr:cNvPr id="370" name="テキスト ボックス 369">
          <a:extLst>
            <a:ext uri="{FF2B5EF4-FFF2-40B4-BE49-F238E27FC236}">
              <a16:creationId xmlns:a16="http://schemas.microsoft.com/office/drawing/2014/main" id="{00000000-0008-0000-0400-000072010000}"/>
            </a:ext>
          </a:extLst>
        </xdr:cNvPr>
        <xdr:cNvSpPr txBox="1"/>
      </xdr:nvSpPr>
      <xdr:spPr>
        <a:xfrm>
          <a:off x="254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84</xdr:row>
      <xdr:rowOff>12700</xdr:rowOff>
    </xdr:to>
    <xdr:sp macro="" textlink="">
      <xdr:nvSpPr>
        <xdr:cNvPr id="371" name="公債費グラフ枠">
          <a:extLst>
            <a:ext uri="{FF2B5EF4-FFF2-40B4-BE49-F238E27FC236}">
              <a16:creationId xmlns:a16="http://schemas.microsoft.com/office/drawing/2014/main" id="{00000000-0008-0000-0400-000073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99785</xdr:rowOff>
    </xdr:from>
    <xdr:to>
      <xdr:col>24</xdr:col>
      <xdr:colOff>25400</xdr:colOff>
      <xdr:row>81</xdr:row>
      <xdr:rowOff>146050</xdr:rowOff>
    </xdr:to>
    <xdr:cxnSp macro="">
      <xdr:nvCxnSpPr>
        <xdr:cNvPr id="372" name="直線コネクタ 371">
          <a:extLst>
            <a:ext uri="{FF2B5EF4-FFF2-40B4-BE49-F238E27FC236}">
              <a16:creationId xmlns:a16="http://schemas.microsoft.com/office/drawing/2014/main" id="{00000000-0008-0000-0400-000074010000}"/>
            </a:ext>
          </a:extLst>
        </xdr:cNvPr>
        <xdr:cNvCxnSpPr/>
      </xdr:nvCxnSpPr>
      <xdr:spPr>
        <a:xfrm flipV="1">
          <a:off x="4826000" y="12444185"/>
          <a:ext cx="0" cy="1589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81</xdr:row>
      <xdr:rowOff>118127</xdr:rowOff>
    </xdr:from>
    <xdr:ext cx="762000" cy="259045"/>
    <xdr:sp macro="" textlink="">
      <xdr:nvSpPr>
        <xdr:cNvPr id="373" name="公債費最小値テキスト">
          <a:extLst>
            <a:ext uri="{FF2B5EF4-FFF2-40B4-BE49-F238E27FC236}">
              <a16:creationId xmlns:a16="http://schemas.microsoft.com/office/drawing/2014/main" id="{00000000-0008-0000-0400-000075010000}"/>
            </a:ext>
          </a:extLst>
        </xdr:cNvPr>
        <xdr:cNvSpPr txBox="1"/>
      </xdr:nvSpPr>
      <xdr:spPr>
        <a:xfrm>
          <a:off x="4914900" y="140055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81</xdr:row>
      <xdr:rowOff>146050</xdr:rowOff>
    </xdr:from>
    <xdr:to>
      <xdr:col>24</xdr:col>
      <xdr:colOff>114300</xdr:colOff>
      <xdr:row>81</xdr:row>
      <xdr:rowOff>146050</xdr:rowOff>
    </xdr:to>
    <xdr:cxnSp macro="">
      <xdr:nvCxnSpPr>
        <xdr:cNvPr id="374" name="直線コネクタ 373">
          <a:extLst>
            <a:ext uri="{FF2B5EF4-FFF2-40B4-BE49-F238E27FC236}">
              <a16:creationId xmlns:a16="http://schemas.microsoft.com/office/drawing/2014/main" id="{00000000-0008-0000-0400-000076010000}"/>
            </a:ext>
          </a:extLst>
        </xdr:cNvPr>
        <xdr:cNvCxnSpPr/>
      </xdr:nvCxnSpPr>
      <xdr:spPr>
        <a:xfrm>
          <a:off x="4737100" y="14033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14712</xdr:rowOff>
    </xdr:from>
    <xdr:ext cx="762000" cy="259045"/>
    <xdr:sp macro="" textlink="">
      <xdr:nvSpPr>
        <xdr:cNvPr id="375" name="公債費最大値テキスト">
          <a:extLst>
            <a:ext uri="{FF2B5EF4-FFF2-40B4-BE49-F238E27FC236}">
              <a16:creationId xmlns:a16="http://schemas.microsoft.com/office/drawing/2014/main" id="{00000000-0008-0000-0400-000077010000}"/>
            </a:ext>
          </a:extLst>
        </xdr:cNvPr>
        <xdr:cNvSpPr txBox="1"/>
      </xdr:nvSpPr>
      <xdr:spPr>
        <a:xfrm>
          <a:off x="4914900" y="121876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99785</xdr:rowOff>
    </xdr:from>
    <xdr:to>
      <xdr:col>24</xdr:col>
      <xdr:colOff>114300</xdr:colOff>
      <xdr:row>72</xdr:row>
      <xdr:rowOff>99785</xdr:rowOff>
    </xdr:to>
    <xdr:cxnSp macro="">
      <xdr:nvCxnSpPr>
        <xdr:cNvPr id="376" name="直線コネクタ 375">
          <a:extLst>
            <a:ext uri="{FF2B5EF4-FFF2-40B4-BE49-F238E27FC236}">
              <a16:creationId xmlns:a16="http://schemas.microsoft.com/office/drawing/2014/main" id="{00000000-0008-0000-0400-000078010000}"/>
            </a:ext>
          </a:extLst>
        </xdr:cNvPr>
        <xdr:cNvCxnSpPr/>
      </xdr:nvCxnSpPr>
      <xdr:spPr>
        <a:xfrm>
          <a:off x="4737100" y="12444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76</xdr:row>
      <xdr:rowOff>110671</xdr:rowOff>
    </xdr:from>
    <xdr:to>
      <xdr:col>24</xdr:col>
      <xdr:colOff>25400</xdr:colOff>
      <xdr:row>77</xdr:row>
      <xdr:rowOff>58964</xdr:rowOff>
    </xdr:to>
    <xdr:cxnSp macro="">
      <xdr:nvCxnSpPr>
        <xdr:cNvPr id="377" name="直線コネクタ 376">
          <a:extLst>
            <a:ext uri="{FF2B5EF4-FFF2-40B4-BE49-F238E27FC236}">
              <a16:creationId xmlns:a16="http://schemas.microsoft.com/office/drawing/2014/main" id="{00000000-0008-0000-0400-000079010000}"/>
            </a:ext>
          </a:extLst>
        </xdr:cNvPr>
        <xdr:cNvCxnSpPr/>
      </xdr:nvCxnSpPr>
      <xdr:spPr>
        <a:xfrm flipV="1">
          <a:off x="3987800" y="13140871"/>
          <a:ext cx="838200" cy="1197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77</xdr:row>
      <xdr:rowOff>78213</xdr:rowOff>
    </xdr:from>
    <xdr:ext cx="762000" cy="259045"/>
    <xdr:sp macro="" textlink="">
      <xdr:nvSpPr>
        <xdr:cNvPr id="378" name="公債費平均値テキスト">
          <a:extLst>
            <a:ext uri="{FF2B5EF4-FFF2-40B4-BE49-F238E27FC236}">
              <a16:creationId xmlns:a16="http://schemas.microsoft.com/office/drawing/2014/main" id="{00000000-0008-0000-0400-00007A010000}"/>
            </a:ext>
          </a:extLst>
        </xdr:cNvPr>
        <xdr:cNvSpPr txBox="1"/>
      </xdr:nvSpPr>
      <xdr:spPr>
        <a:xfrm>
          <a:off x="4914900" y="1327986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77</xdr:row>
      <xdr:rowOff>106136</xdr:rowOff>
    </xdr:from>
    <xdr:to>
      <xdr:col>24</xdr:col>
      <xdr:colOff>76200</xdr:colOff>
      <xdr:row>78</xdr:row>
      <xdr:rowOff>36286</xdr:rowOff>
    </xdr:to>
    <xdr:sp macro="" textlink="">
      <xdr:nvSpPr>
        <xdr:cNvPr id="379" name="フローチャート: 判断 378">
          <a:extLst>
            <a:ext uri="{FF2B5EF4-FFF2-40B4-BE49-F238E27FC236}">
              <a16:creationId xmlns:a16="http://schemas.microsoft.com/office/drawing/2014/main" id="{00000000-0008-0000-0400-00007B010000}"/>
            </a:ext>
          </a:extLst>
        </xdr:cNvPr>
        <xdr:cNvSpPr/>
      </xdr:nvSpPr>
      <xdr:spPr>
        <a:xfrm>
          <a:off x="4775200" y="133077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77</xdr:row>
      <xdr:rowOff>15421</xdr:rowOff>
    </xdr:from>
    <xdr:to>
      <xdr:col>19</xdr:col>
      <xdr:colOff>187325</xdr:colOff>
      <xdr:row>77</xdr:row>
      <xdr:rowOff>58964</xdr:rowOff>
    </xdr:to>
    <xdr:cxnSp macro="">
      <xdr:nvCxnSpPr>
        <xdr:cNvPr id="380" name="直線コネクタ 379">
          <a:extLst>
            <a:ext uri="{FF2B5EF4-FFF2-40B4-BE49-F238E27FC236}">
              <a16:creationId xmlns:a16="http://schemas.microsoft.com/office/drawing/2014/main" id="{00000000-0008-0000-0400-00007C010000}"/>
            </a:ext>
          </a:extLst>
        </xdr:cNvPr>
        <xdr:cNvCxnSpPr/>
      </xdr:nvCxnSpPr>
      <xdr:spPr>
        <a:xfrm>
          <a:off x="3098800" y="13217071"/>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77</xdr:row>
      <xdr:rowOff>95250</xdr:rowOff>
    </xdr:from>
    <xdr:to>
      <xdr:col>20</xdr:col>
      <xdr:colOff>38100</xdr:colOff>
      <xdr:row>78</xdr:row>
      <xdr:rowOff>25400</xdr:rowOff>
    </xdr:to>
    <xdr:sp macro="" textlink="">
      <xdr:nvSpPr>
        <xdr:cNvPr id="381" name="フローチャート: 判断 380">
          <a:extLst>
            <a:ext uri="{FF2B5EF4-FFF2-40B4-BE49-F238E27FC236}">
              <a16:creationId xmlns:a16="http://schemas.microsoft.com/office/drawing/2014/main" id="{00000000-0008-0000-0400-00007D010000}"/>
            </a:ext>
          </a:extLst>
        </xdr:cNvPr>
        <xdr:cNvSpPr/>
      </xdr:nvSpPr>
      <xdr:spPr>
        <a:xfrm>
          <a:off x="3937000" y="13296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78</xdr:row>
      <xdr:rowOff>10177</xdr:rowOff>
    </xdr:from>
    <xdr:ext cx="7366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3606800" y="133832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76</xdr:row>
      <xdr:rowOff>143329</xdr:rowOff>
    </xdr:from>
    <xdr:to>
      <xdr:col>15</xdr:col>
      <xdr:colOff>98425</xdr:colOff>
      <xdr:row>77</xdr:row>
      <xdr:rowOff>15421</xdr:rowOff>
    </xdr:to>
    <xdr:cxnSp macro="">
      <xdr:nvCxnSpPr>
        <xdr:cNvPr id="383" name="直線コネクタ 382">
          <a:extLst>
            <a:ext uri="{FF2B5EF4-FFF2-40B4-BE49-F238E27FC236}">
              <a16:creationId xmlns:a16="http://schemas.microsoft.com/office/drawing/2014/main" id="{00000000-0008-0000-0400-00007F010000}"/>
            </a:ext>
          </a:extLst>
        </xdr:cNvPr>
        <xdr:cNvCxnSpPr/>
      </xdr:nvCxnSpPr>
      <xdr:spPr>
        <a:xfrm>
          <a:off x="2209800" y="13173529"/>
          <a:ext cx="889000" cy="435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77</xdr:row>
      <xdr:rowOff>127907</xdr:rowOff>
    </xdr:from>
    <xdr:to>
      <xdr:col>15</xdr:col>
      <xdr:colOff>149225</xdr:colOff>
      <xdr:row>78</xdr:row>
      <xdr:rowOff>58057</xdr:rowOff>
    </xdr:to>
    <xdr:sp macro="" textlink="">
      <xdr:nvSpPr>
        <xdr:cNvPr id="384" name="フローチャート: 判断 383">
          <a:extLst>
            <a:ext uri="{FF2B5EF4-FFF2-40B4-BE49-F238E27FC236}">
              <a16:creationId xmlns:a16="http://schemas.microsoft.com/office/drawing/2014/main" id="{00000000-0008-0000-0400-000080010000}"/>
            </a:ext>
          </a:extLst>
        </xdr:cNvPr>
        <xdr:cNvSpPr/>
      </xdr:nvSpPr>
      <xdr:spPr>
        <a:xfrm>
          <a:off x="3048000" y="13329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42834</xdr:rowOff>
    </xdr:from>
    <xdr:ext cx="762000" cy="259045"/>
    <xdr:sp macro="" textlink="">
      <xdr:nvSpPr>
        <xdr:cNvPr id="385" name="テキスト ボックス 384">
          <a:extLst>
            <a:ext uri="{FF2B5EF4-FFF2-40B4-BE49-F238E27FC236}">
              <a16:creationId xmlns:a16="http://schemas.microsoft.com/office/drawing/2014/main" id="{00000000-0008-0000-0400-000081010000}"/>
            </a:ext>
          </a:extLst>
        </xdr:cNvPr>
        <xdr:cNvSpPr txBox="1"/>
      </xdr:nvSpPr>
      <xdr:spPr>
        <a:xfrm>
          <a:off x="2717800" y="134159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76</xdr:row>
      <xdr:rowOff>99786</xdr:rowOff>
    </xdr:from>
    <xdr:to>
      <xdr:col>11</xdr:col>
      <xdr:colOff>9525</xdr:colOff>
      <xdr:row>76</xdr:row>
      <xdr:rowOff>143329</xdr:rowOff>
    </xdr:to>
    <xdr:cxnSp macro="">
      <xdr:nvCxnSpPr>
        <xdr:cNvPr id="386" name="直線コネクタ 385">
          <a:extLst>
            <a:ext uri="{FF2B5EF4-FFF2-40B4-BE49-F238E27FC236}">
              <a16:creationId xmlns:a16="http://schemas.microsoft.com/office/drawing/2014/main" id="{00000000-0008-0000-0400-000082010000}"/>
            </a:ext>
          </a:extLst>
        </xdr:cNvPr>
        <xdr:cNvCxnSpPr/>
      </xdr:nvCxnSpPr>
      <xdr:spPr>
        <a:xfrm>
          <a:off x="1320800" y="13129986"/>
          <a:ext cx="889000" cy="435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77</xdr:row>
      <xdr:rowOff>160564</xdr:rowOff>
    </xdr:from>
    <xdr:to>
      <xdr:col>11</xdr:col>
      <xdr:colOff>60325</xdr:colOff>
      <xdr:row>78</xdr:row>
      <xdr:rowOff>90714</xdr:rowOff>
    </xdr:to>
    <xdr:sp macro="" textlink="">
      <xdr:nvSpPr>
        <xdr:cNvPr id="387" name="フローチャート: 判断 386">
          <a:extLst>
            <a:ext uri="{FF2B5EF4-FFF2-40B4-BE49-F238E27FC236}">
              <a16:creationId xmlns:a16="http://schemas.microsoft.com/office/drawing/2014/main" id="{00000000-0008-0000-0400-000083010000}"/>
            </a:ext>
          </a:extLst>
        </xdr:cNvPr>
        <xdr:cNvSpPr/>
      </xdr:nvSpPr>
      <xdr:spPr>
        <a:xfrm>
          <a:off x="2159000" y="133622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75491</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1828800" y="134485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78</xdr:row>
      <xdr:rowOff>21771</xdr:rowOff>
    </xdr:from>
    <xdr:to>
      <xdr:col>6</xdr:col>
      <xdr:colOff>171450</xdr:colOff>
      <xdr:row>78</xdr:row>
      <xdr:rowOff>123371</xdr:rowOff>
    </xdr:to>
    <xdr:sp macro="" textlink="">
      <xdr:nvSpPr>
        <xdr:cNvPr id="389" name="フローチャート: 判断 388">
          <a:extLst>
            <a:ext uri="{FF2B5EF4-FFF2-40B4-BE49-F238E27FC236}">
              <a16:creationId xmlns:a16="http://schemas.microsoft.com/office/drawing/2014/main" id="{00000000-0008-0000-0400-000085010000}"/>
            </a:ext>
          </a:extLst>
        </xdr:cNvPr>
        <xdr:cNvSpPr/>
      </xdr:nvSpPr>
      <xdr:spPr>
        <a:xfrm>
          <a:off x="1270000" y="13394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108148</xdr:rowOff>
    </xdr:from>
    <xdr:ext cx="762000" cy="259045"/>
    <xdr:sp macro="" textlink="">
      <xdr:nvSpPr>
        <xdr:cNvPr id="390" name="テキスト ボックス 389">
          <a:extLst>
            <a:ext uri="{FF2B5EF4-FFF2-40B4-BE49-F238E27FC236}">
              <a16:creationId xmlns:a16="http://schemas.microsoft.com/office/drawing/2014/main" id="{00000000-0008-0000-0400-000086010000}"/>
            </a:ext>
          </a:extLst>
        </xdr:cNvPr>
        <xdr:cNvSpPr txBox="1"/>
      </xdr:nvSpPr>
      <xdr:spPr>
        <a:xfrm>
          <a:off x="939800" y="13481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91" name="テキスト ボックス 390">
          <a:extLst>
            <a:ext uri="{FF2B5EF4-FFF2-40B4-BE49-F238E27FC236}">
              <a16:creationId xmlns:a16="http://schemas.microsoft.com/office/drawing/2014/main" id="{00000000-0008-0000-0400-000087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92" name="テキスト ボックス 391">
          <a:extLst>
            <a:ext uri="{FF2B5EF4-FFF2-40B4-BE49-F238E27FC236}">
              <a16:creationId xmlns:a16="http://schemas.microsoft.com/office/drawing/2014/main" id="{00000000-0008-0000-0400-000088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93" name="テキスト ボックス 392">
          <a:extLst>
            <a:ext uri="{FF2B5EF4-FFF2-40B4-BE49-F238E27FC236}">
              <a16:creationId xmlns:a16="http://schemas.microsoft.com/office/drawing/2014/main" id="{00000000-0008-0000-0400-000089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94" name="テキスト ボックス 393">
          <a:extLst>
            <a:ext uri="{FF2B5EF4-FFF2-40B4-BE49-F238E27FC236}">
              <a16:creationId xmlns:a16="http://schemas.microsoft.com/office/drawing/2014/main" id="{00000000-0008-0000-0400-00008A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95" name="テキスト ボックス 394">
          <a:extLst>
            <a:ext uri="{FF2B5EF4-FFF2-40B4-BE49-F238E27FC236}">
              <a16:creationId xmlns:a16="http://schemas.microsoft.com/office/drawing/2014/main" id="{00000000-0008-0000-0400-00008B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59871</xdr:rowOff>
    </xdr:from>
    <xdr:to>
      <xdr:col>24</xdr:col>
      <xdr:colOff>76200</xdr:colOff>
      <xdr:row>76</xdr:row>
      <xdr:rowOff>161471</xdr:rowOff>
    </xdr:to>
    <xdr:sp macro="" textlink="">
      <xdr:nvSpPr>
        <xdr:cNvPr id="396" name="楕円 395">
          <a:extLst>
            <a:ext uri="{FF2B5EF4-FFF2-40B4-BE49-F238E27FC236}">
              <a16:creationId xmlns:a16="http://schemas.microsoft.com/office/drawing/2014/main" id="{00000000-0008-0000-0400-00008C010000}"/>
            </a:ext>
          </a:extLst>
        </xdr:cNvPr>
        <xdr:cNvSpPr/>
      </xdr:nvSpPr>
      <xdr:spPr>
        <a:xfrm>
          <a:off x="4775200" y="130900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75</xdr:row>
      <xdr:rowOff>76399</xdr:rowOff>
    </xdr:from>
    <xdr:ext cx="762000" cy="259045"/>
    <xdr:sp macro="" textlink="">
      <xdr:nvSpPr>
        <xdr:cNvPr id="397" name="公債費該当値テキスト">
          <a:extLst>
            <a:ext uri="{FF2B5EF4-FFF2-40B4-BE49-F238E27FC236}">
              <a16:creationId xmlns:a16="http://schemas.microsoft.com/office/drawing/2014/main" id="{00000000-0008-0000-0400-00008D010000}"/>
            </a:ext>
          </a:extLst>
        </xdr:cNvPr>
        <xdr:cNvSpPr txBox="1"/>
      </xdr:nvSpPr>
      <xdr:spPr>
        <a:xfrm>
          <a:off x="4914900" y="1293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77</xdr:row>
      <xdr:rowOff>8164</xdr:rowOff>
    </xdr:from>
    <xdr:to>
      <xdr:col>20</xdr:col>
      <xdr:colOff>38100</xdr:colOff>
      <xdr:row>77</xdr:row>
      <xdr:rowOff>109764</xdr:rowOff>
    </xdr:to>
    <xdr:sp macro="" textlink="">
      <xdr:nvSpPr>
        <xdr:cNvPr id="398" name="楕円 397">
          <a:extLst>
            <a:ext uri="{FF2B5EF4-FFF2-40B4-BE49-F238E27FC236}">
              <a16:creationId xmlns:a16="http://schemas.microsoft.com/office/drawing/2014/main" id="{00000000-0008-0000-0400-00008E010000}"/>
            </a:ext>
          </a:extLst>
        </xdr:cNvPr>
        <xdr:cNvSpPr/>
      </xdr:nvSpPr>
      <xdr:spPr>
        <a:xfrm>
          <a:off x="3937000" y="132098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75</xdr:row>
      <xdr:rowOff>119941</xdr:rowOff>
    </xdr:from>
    <xdr:ext cx="736600" cy="259045"/>
    <xdr:sp macro="" textlink="">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3606800" y="1297869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76</xdr:row>
      <xdr:rowOff>136071</xdr:rowOff>
    </xdr:from>
    <xdr:to>
      <xdr:col>15</xdr:col>
      <xdr:colOff>149225</xdr:colOff>
      <xdr:row>77</xdr:row>
      <xdr:rowOff>66221</xdr:rowOff>
    </xdr:to>
    <xdr:sp macro="" textlink="">
      <xdr:nvSpPr>
        <xdr:cNvPr id="400" name="楕円 399">
          <a:extLst>
            <a:ext uri="{FF2B5EF4-FFF2-40B4-BE49-F238E27FC236}">
              <a16:creationId xmlns:a16="http://schemas.microsoft.com/office/drawing/2014/main" id="{00000000-0008-0000-0400-000090010000}"/>
            </a:ext>
          </a:extLst>
        </xdr:cNvPr>
        <xdr:cNvSpPr/>
      </xdr:nvSpPr>
      <xdr:spPr>
        <a:xfrm>
          <a:off x="3048000" y="131662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75</xdr:row>
      <xdr:rowOff>76399</xdr:rowOff>
    </xdr:from>
    <xdr:ext cx="762000" cy="259045"/>
    <xdr:sp macro="" textlink="">
      <xdr:nvSpPr>
        <xdr:cNvPr id="401" name="テキスト ボックス 400">
          <a:extLst>
            <a:ext uri="{FF2B5EF4-FFF2-40B4-BE49-F238E27FC236}">
              <a16:creationId xmlns:a16="http://schemas.microsoft.com/office/drawing/2014/main" id="{00000000-0008-0000-0400-000091010000}"/>
            </a:ext>
          </a:extLst>
        </xdr:cNvPr>
        <xdr:cNvSpPr txBox="1"/>
      </xdr:nvSpPr>
      <xdr:spPr>
        <a:xfrm>
          <a:off x="2717800" y="129351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76</xdr:row>
      <xdr:rowOff>92529</xdr:rowOff>
    </xdr:from>
    <xdr:to>
      <xdr:col>11</xdr:col>
      <xdr:colOff>60325</xdr:colOff>
      <xdr:row>77</xdr:row>
      <xdr:rowOff>22679</xdr:rowOff>
    </xdr:to>
    <xdr:sp macro="" textlink="">
      <xdr:nvSpPr>
        <xdr:cNvPr id="402" name="楕円 401">
          <a:extLst>
            <a:ext uri="{FF2B5EF4-FFF2-40B4-BE49-F238E27FC236}">
              <a16:creationId xmlns:a16="http://schemas.microsoft.com/office/drawing/2014/main" id="{00000000-0008-0000-0400-000092010000}"/>
            </a:ext>
          </a:extLst>
        </xdr:cNvPr>
        <xdr:cNvSpPr/>
      </xdr:nvSpPr>
      <xdr:spPr>
        <a:xfrm>
          <a:off x="2159000" y="1312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75</xdr:row>
      <xdr:rowOff>32855</xdr:rowOff>
    </xdr:from>
    <xdr:ext cx="762000" cy="259045"/>
    <xdr:sp macro="" textlink="">
      <xdr:nvSpPr>
        <xdr:cNvPr id="403" name="テキスト ボックス 402">
          <a:extLst>
            <a:ext uri="{FF2B5EF4-FFF2-40B4-BE49-F238E27FC236}">
              <a16:creationId xmlns:a16="http://schemas.microsoft.com/office/drawing/2014/main" id="{00000000-0008-0000-0400-000093010000}"/>
            </a:ext>
          </a:extLst>
        </xdr:cNvPr>
        <xdr:cNvSpPr txBox="1"/>
      </xdr:nvSpPr>
      <xdr:spPr>
        <a:xfrm>
          <a:off x="1828800" y="128916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48986</xdr:rowOff>
    </xdr:from>
    <xdr:to>
      <xdr:col>6</xdr:col>
      <xdr:colOff>171450</xdr:colOff>
      <xdr:row>76</xdr:row>
      <xdr:rowOff>150586</xdr:rowOff>
    </xdr:to>
    <xdr:sp macro="" textlink="">
      <xdr:nvSpPr>
        <xdr:cNvPr id="404" name="楕円 403">
          <a:extLst>
            <a:ext uri="{FF2B5EF4-FFF2-40B4-BE49-F238E27FC236}">
              <a16:creationId xmlns:a16="http://schemas.microsoft.com/office/drawing/2014/main" id="{00000000-0008-0000-0400-000094010000}"/>
            </a:ext>
          </a:extLst>
        </xdr:cNvPr>
        <xdr:cNvSpPr/>
      </xdr:nvSpPr>
      <xdr:spPr>
        <a:xfrm>
          <a:off x="1270000" y="130791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160762</xdr:rowOff>
    </xdr:from>
    <xdr:ext cx="762000" cy="259045"/>
    <xdr:sp macro="" textlink="">
      <xdr:nvSpPr>
        <xdr:cNvPr id="405" name="テキスト ボックス 404">
          <a:extLst>
            <a:ext uri="{FF2B5EF4-FFF2-40B4-BE49-F238E27FC236}">
              <a16:creationId xmlns:a16="http://schemas.microsoft.com/office/drawing/2014/main" id="{00000000-0008-0000-0400-000095010000}"/>
            </a:ext>
          </a:extLst>
        </xdr:cNvPr>
        <xdr:cNvSpPr txBox="1"/>
      </xdr:nvSpPr>
      <xdr:spPr>
        <a:xfrm>
          <a:off x="939800" y="128480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406" name="正方形/長方形 405">
          <a:extLst>
            <a:ext uri="{FF2B5EF4-FFF2-40B4-BE49-F238E27FC236}">
              <a16:creationId xmlns:a16="http://schemas.microsoft.com/office/drawing/2014/main" id="{00000000-0008-0000-0400-000096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407" name="正方形/長方形 406">
          <a:extLst>
            <a:ext uri="{FF2B5EF4-FFF2-40B4-BE49-F238E27FC236}">
              <a16:creationId xmlns:a16="http://schemas.microsoft.com/office/drawing/2014/main" id="{00000000-0008-0000-0400-000097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408" name="正方形/長方形 407">
          <a:extLst>
            <a:ext uri="{FF2B5EF4-FFF2-40B4-BE49-F238E27FC236}">
              <a16:creationId xmlns:a16="http://schemas.microsoft.com/office/drawing/2014/main" id="{00000000-0008-0000-0400-000098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409" name="正方形/長方形 408">
          <a:extLst>
            <a:ext uri="{FF2B5EF4-FFF2-40B4-BE49-F238E27FC236}">
              <a16:creationId xmlns:a16="http://schemas.microsoft.com/office/drawing/2014/main" id="{00000000-0008-0000-0400-000099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410" name="正方形/長方形 409">
          <a:extLst>
            <a:ext uri="{FF2B5EF4-FFF2-40B4-BE49-F238E27FC236}">
              <a16:creationId xmlns:a16="http://schemas.microsoft.com/office/drawing/2014/main" id="{00000000-0008-0000-0400-00009A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411" name="正方形/長方形 410">
          <a:extLst>
            <a:ext uri="{FF2B5EF4-FFF2-40B4-BE49-F238E27FC236}">
              <a16:creationId xmlns:a16="http://schemas.microsoft.com/office/drawing/2014/main" id="{00000000-0008-0000-0400-00009B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412" name="正方形/長方形 411">
          <a:extLst>
            <a:ext uri="{FF2B5EF4-FFF2-40B4-BE49-F238E27FC236}">
              <a16:creationId xmlns:a16="http://schemas.microsoft.com/office/drawing/2014/main" id="{00000000-0008-0000-0400-00009C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413" name="正方形/長方形 412">
          <a:extLst>
            <a:ext uri="{FF2B5EF4-FFF2-40B4-BE49-F238E27FC236}">
              <a16:creationId xmlns:a16="http://schemas.microsoft.com/office/drawing/2014/main" id="{00000000-0008-0000-0400-00009D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414" name="正方形/長方形 413">
          <a:extLst>
            <a:ext uri="{FF2B5EF4-FFF2-40B4-BE49-F238E27FC236}">
              <a16:creationId xmlns:a16="http://schemas.microsoft.com/office/drawing/2014/main" id="{00000000-0008-0000-0400-00009E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415" name="正方形/長方形 414">
          <a:extLst>
            <a:ext uri="{FF2B5EF4-FFF2-40B4-BE49-F238E27FC236}">
              <a16:creationId xmlns:a16="http://schemas.microsoft.com/office/drawing/2014/main" id="{00000000-0008-0000-0400-00009F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416" name="テキスト ボックス 415">
          <a:extLst>
            <a:ext uri="{FF2B5EF4-FFF2-40B4-BE49-F238E27FC236}">
              <a16:creationId xmlns:a16="http://schemas.microsoft.com/office/drawing/2014/main" id="{00000000-0008-0000-0400-0000A0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令和</a:t>
          </a:r>
          <a:r>
            <a:rPr kumimoji="1" lang="en-US" altLang="ja-JP" sz="1200">
              <a:latin typeface="ＭＳ Ｐゴシック" panose="020B0600070205080204" pitchFamily="50" charset="-128"/>
              <a:ea typeface="ＭＳ Ｐゴシック" panose="020B0600070205080204" pitchFamily="50" charset="-128"/>
            </a:rPr>
            <a:t>2</a:t>
          </a:r>
          <a:r>
            <a:rPr kumimoji="1" lang="ja-JP" altLang="en-US" sz="1200">
              <a:latin typeface="ＭＳ Ｐゴシック" panose="020B0600070205080204" pitchFamily="50" charset="-128"/>
              <a:ea typeface="ＭＳ Ｐゴシック" panose="020B0600070205080204" pitchFamily="50" charset="-128"/>
            </a:rPr>
            <a:t>年度は、前年度と比べると、どの性質も経常収支比率に占める割合が減少している。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これは、退職者数の減少や下水道事業の法適化、新型コロナウイルス感染症蔓延による経常的事業の見送りなど臨時的な要因が大きいため、次年度以降も同水準になるとは考えにくい。</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よって、行財政改革や事務事業の見直し等を進めて、経常経費の削減に努める必要がある。</a:t>
          </a:r>
        </a:p>
      </xdr:txBody>
    </xdr:sp>
    <xdr:clientData/>
  </xdr:twoCellAnchor>
  <xdr:oneCellAnchor>
    <xdr:from>
      <xdr:col>62</xdr:col>
      <xdr:colOff>6350</xdr:colOff>
      <xdr:row>69</xdr:row>
      <xdr:rowOff>107950</xdr:rowOff>
    </xdr:from>
    <xdr:ext cx="298543" cy="225703"/>
    <xdr:sp macro="" textlink="">
      <xdr:nvSpPr>
        <xdr:cNvPr id="417" name="テキスト ボックス 416">
          <a:extLst>
            <a:ext uri="{FF2B5EF4-FFF2-40B4-BE49-F238E27FC236}">
              <a16:creationId xmlns:a16="http://schemas.microsoft.com/office/drawing/2014/main" id="{00000000-0008-0000-0400-0000A1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19" name="テキスト ボックス 418">
          <a:extLst>
            <a:ext uri="{FF2B5EF4-FFF2-40B4-BE49-F238E27FC236}">
              <a16:creationId xmlns:a16="http://schemas.microsoft.com/office/drawing/2014/main" id="{00000000-0008-0000-0400-0000A3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21" name="テキスト ボックス 420">
          <a:extLst>
            <a:ext uri="{FF2B5EF4-FFF2-40B4-BE49-F238E27FC236}">
              <a16:creationId xmlns:a16="http://schemas.microsoft.com/office/drawing/2014/main" id="{00000000-0008-0000-0400-0000A5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22" name="直線コネクタ 421">
          <a:extLst>
            <a:ext uri="{FF2B5EF4-FFF2-40B4-BE49-F238E27FC236}">
              <a16:creationId xmlns:a16="http://schemas.microsoft.com/office/drawing/2014/main" id="{00000000-0008-0000-0400-0000A6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23" name="テキスト ボックス 422">
          <a:extLst>
            <a:ext uri="{FF2B5EF4-FFF2-40B4-BE49-F238E27FC236}">
              <a16:creationId xmlns:a16="http://schemas.microsoft.com/office/drawing/2014/main" id="{00000000-0008-0000-0400-0000A7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25" name="テキスト ボックス 424">
          <a:extLst>
            <a:ext uri="{FF2B5EF4-FFF2-40B4-BE49-F238E27FC236}">
              <a16:creationId xmlns:a16="http://schemas.microsoft.com/office/drawing/2014/main" id="{00000000-0008-0000-0400-0000A9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26" name="直線コネクタ 425">
          <a:extLst>
            <a:ext uri="{FF2B5EF4-FFF2-40B4-BE49-F238E27FC236}">
              <a16:creationId xmlns:a16="http://schemas.microsoft.com/office/drawing/2014/main" id="{00000000-0008-0000-0400-0000AA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27" name="テキスト ボックス 426">
          <a:extLst>
            <a:ext uri="{FF2B5EF4-FFF2-40B4-BE49-F238E27FC236}">
              <a16:creationId xmlns:a16="http://schemas.microsoft.com/office/drawing/2014/main" id="{00000000-0008-0000-0400-0000AB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28" name="直線コネクタ 427">
          <a:extLst>
            <a:ext uri="{FF2B5EF4-FFF2-40B4-BE49-F238E27FC236}">
              <a16:creationId xmlns:a16="http://schemas.microsoft.com/office/drawing/2014/main" id="{00000000-0008-0000-0400-0000AC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31" name="テキスト ボックス 430">
          <a:extLst>
            <a:ext uri="{FF2B5EF4-FFF2-40B4-BE49-F238E27FC236}">
              <a16:creationId xmlns:a16="http://schemas.microsoft.com/office/drawing/2014/main" id="{00000000-0008-0000-0400-0000AF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32" name="公債費以外グラフ枠">
          <a:extLst>
            <a:ext uri="{FF2B5EF4-FFF2-40B4-BE49-F238E27FC236}">
              <a16:creationId xmlns:a16="http://schemas.microsoft.com/office/drawing/2014/main" id="{00000000-0008-0000-0400-0000B0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73</xdr:row>
      <xdr:rowOff>69850</xdr:rowOff>
    </xdr:from>
    <xdr:to>
      <xdr:col>82</xdr:col>
      <xdr:colOff>107950</xdr:colOff>
      <xdr:row>81</xdr:row>
      <xdr:rowOff>69850</xdr:rowOff>
    </xdr:to>
    <xdr:cxnSp macro="">
      <xdr:nvCxnSpPr>
        <xdr:cNvPr id="433" name="直線コネクタ 432">
          <a:extLst>
            <a:ext uri="{FF2B5EF4-FFF2-40B4-BE49-F238E27FC236}">
              <a16:creationId xmlns:a16="http://schemas.microsoft.com/office/drawing/2014/main" id="{00000000-0008-0000-0400-0000B1010000}"/>
            </a:ext>
          </a:extLst>
        </xdr:cNvPr>
        <xdr:cNvCxnSpPr/>
      </xdr:nvCxnSpPr>
      <xdr:spPr>
        <a:xfrm flipV="1">
          <a:off x="16510000" y="12585700"/>
          <a:ext cx="0" cy="13716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81</xdr:row>
      <xdr:rowOff>41927</xdr:rowOff>
    </xdr:from>
    <xdr:ext cx="762000" cy="259045"/>
    <xdr:sp macro="" textlink="">
      <xdr:nvSpPr>
        <xdr:cNvPr id="434" name="公債費以外最小値テキスト">
          <a:extLst>
            <a:ext uri="{FF2B5EF4-FFF2-40B4-BE49-F238E27FC236}">
              <a16:creationId xmlns:a16="http://schemas.microsoft.com/office/drawing/2014/main" id="{00000000-0008-0000-0400-0000B2010000}"/>
            </a:ext>
          </a:extLst>
        </xdr:cNvPr>
        <xdr:cNvSpPr txBox="1"/>
      </xdr:nvSpPr>
      <xdr:spPr>
        <a:xfrm>
          <a:off x="16598900" y="13929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89.0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81</xdr:row>
      <xdr:rowOff>69850</xdr:rowOff>
    </xdr:from>
    <xdr:to>
      <xdr:col>82</xdr:col>
      <xdr:colOff>196850</xdr:colOff>
      <xdr:row>81</xdr:row>
      <xdr:rowOff>69850</xdr:rowOff>
    </xdr:to>
    <xdr:cxnSp macro="">
      <xdr:nvCxnSpPr>
        <xdr:cNvPr id="435" name="直線コネクタ 434">
          <a:extLst>
            <a:ext uri="{FF2B5EF4-FFF2-40B4-BE49-F238E27FC236}">
              <a16:creationId xmlns:a16="http://schemas.microsoft.com/office/drawing/2014/main" id="{00000000-0008-0000-0400-0000B3010000}"/>
            </a:ext>
          </a:extLst>
        </xdr:cNvPr>
        <xdr:cNvCxnSpPr/>
      </xdr:nvCxnSpPr>
      <xdr:spPr>
        <a:xfrm>
          <a:off x="16421100" y="13957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156227</xdr:rowOff>
    </xdr:from>
    <xdr:ext cx="762000" cy="259045"/>
    <xdr:sp macro="" textlink="">
      <xdr:nvSpPr>
        <xdr:cNvPr id="436" name="公債費以外最大値テキスト">
          <a:extLst>
            <a:ext uri="{FF2B5EF4-FFF2-40B4-BE49-F238E27FC236}">
              <a16:creationId xmlns:a16="http://schemas.microsoft.com/office/drawing/2014/main" id="{00000000-0008-0000-0400-0000B4010000}"/>
            </a:ext>
          </a:extLst>
        </xdr:cNvPr>
        <xdr:cNvSpPr txBox="1"/>
      </xdr:nvSpPr>
      <xdr:spPr>
        <a:xfrm>
          <a:off x="16598900" y="12329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73</xdr:row>
      <xdr:rowOff>69850</xdr:rowOff>
    </xdr:from>
    <xdr:to>
      <xdr:col>82</xdr:col>
      <xdr:colOff>196850</xdr:colOff>
      <xdr:row>73</xdr:row>
      <xdr:rowOff>69850</xdr:rowOff>
    </xdr:to>
    <xdr:cxnSp macro="">
      <xdr:nvCxnSpPr>
        <xdr:cNvPr id="437" name="直線コネクタ 436">
          <a:extLst>
            <a:ext uri="{FF2B5EF4-FFF2-40B4-BE49-F238E27FC236}">
              <a16:creationId xmlns:a16="http://schemas.microsoft.com/office/drawing/2014/main" id="{00000000-0008-0000-0400-0000B5010000}"/>
            </a:ext>
          </a:extLst>
        </xdr:cNvPr>
        <xdr:cNvCxnSpPr/>
      </xdr:nvCxnSpPr>
      <xdr:spPr>
        <a:xfrm>
          <a:off x="16421100" y="125857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76</xdr:row>
      <xdr:rowOff>43180</xdr:rowOff>
    </xdr:from>
    <xdr:to>
      <xdr:col>82</xdr:col>
      <xdr:colOff>107950</xdr:colOff>
      <xdr:row>77</xdr:row>
      <xdr:rowOff>138430</xdr:rowOff>
    </xdr:to>
    <xdr:cxnSp macro="">
      <xdr:nvCxnSpPr>
        <xdr:cNvPr id="438" name="直線コネクタ 437">
          <a:extLst>
            <a:ext uri="{FF2B5EF4-FFF2-40B4-BE49-F238E27FC236}">
              <a16:creationId xmlns:a16="http://schemas.microsoft.com/office/drawing/2014/main" id="{00000000-0008-0000-0400-0000B6010000}"/>
            </a:ext>
          </a:extLst>
        </xdr:cNvPr>
        <xdr:cNvCxnSpPr/>
      </xdr:nvCxnSpPr>
      <xdr:spPr>
        <a:xfrm flipV="1">
          <a:off x="15671800" y="13073380"/>
          <a:ext cx="838200" cy="2667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132097</xdr:rowOff>
    </xdr:from>
    <xdr:ext cx="762000" cy="259045"/>
    <xdr:sp macro="" textlink="">
      <xdr:nvSpPr>
        <xdr:cNvPr id="439" name="公債費以外平均値テキスト">
          <a:extLst>
            <a:ext uri="{FF2B5EF4-FFF2-40B4-BE49-F238E27FC236}">
              <a16:creationId xmlns:a16="http://schemas.microsoft.com/office/drawing/2014/main" id="{00000000-0008-0000-0400-0000B7010000}"/>
            </a:ext>
          </a:extLst>
        </xdr:cNvPr>
        <xdr:cNvSpPr txBox="1"/>
      </xdr:nvSpPr>
      <xdr:spPr>
        <a:xfrm>
          <a:off x="16598900" y="1316229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160020</xdr:rowOff>
    </xdr:from>
    <xdr:to>
      <xdr:col>82</xdr:col>
      <xdr:colOff>158750</xdr:colOff>
      <xdr:row>77</xdr:row>
      <xdr:rowOff>90170</xdr:rowOff>
    </xdr:to>
    <xdr:sp macro="" textlink="">
      <xdr:nvSpPr>
        <xdr:cNvPr id="440" name="フローチャート: 判断 439">
          <a:extLst>
            <a:ext uri="{FF2B5EF4-FFF2-40B4-BE49-F238E27FC236}">
              <a16:creationId xmlns:a16="http://schemas.microsoft.com/office/drawing/2014/main" id="{00000000-0008-0000-0400-0000B8010000}"/>
            </a:ext>
          </a:extLst>
        </xdr:cNvPr>
        <xdr:cNvSpPr/>
      </xdr:nvSpPr>
      <xdr:spPr>
        <a:xfrm>
          <a:off x="16459200" y="13190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77</xdr:row>
      <xdr:rowOff>107950</xdr:rowOff>
    </xdr:from>
    <xdr:to>
      <xdr:col>78</xdr:col>
      <xdr:colOff>69850</xdr:colOff>
      <xdr:row>77</xdr:row>
      <xdr:rowOff>138430</xdr:rowOff>
    </xdr:to>
    <xdr:cxnSp macro="">
      <xdr:nvCxnSpPr>
        <xdr:cNvPr id="441" name="直線コネクタ 440">
          <a:extLst>
            <a:ext uri="{FF2B5EF4-FFF2-40B4-BE49-F238E27FC236}">
              <a16:creationId xmlns:a16="http://schemas.microsoft.com/office/drawing/2014/main" id="{00000000-0008-0000-0400-0000B9010000}"/>
            </a:ext>
          </a:extLst>
        </xdr:cNvPr>
        <xdr:cNvCxnSpPr/>
      </xdr:nvCxnSpPr>
      <xdr:spPr>
        <a:xfrm>
          <a:off x="14782800" y="1330960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77</xdr:row>
      <xdr:rowOff>26670</xdr:rowOff>
    </xdr:from>
    <xdr:to>
      <xdr:col>78</xdr:col>
      <xdr:colOff>120650</xdr:colOff>
      <xdr:row>77</xdr:row>
      <xdr:rowOff>128270</xdr:rowOff>
    </xdr:to>
    <xdr:sp macro="" textlink="">
      <xdr:nvSpPr>
        <xdr:cNvPr id="442" name="フローチャート: 判断 441">
          <a:extLst>
            <a:ext uri="{FF2B5EF4-FFF2-40B4-BE49-F238E27FC236}">
              <a16:creationId xmlns:a16="http://schemas.microsoft.com/office/drawing/2014/main" id="{00000000-0008-0000-0400-0000BA010000}"/>
            </a:ext>
          </a:extLst>
        </xdr:cNvPr>
        <xdr:cNvSpPr/>
      </xdr:nvSpPr>
      <xdr:spPr>
        <a:xfrm>
          <a:off x="15621000" y="132283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75</xdr:row>
      <xdr:rowOff>138447</xdr:rowOff>
    </xdr:from>
    <xdr:ext cx="7366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5290800" y="129971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77</xdr:row>
      <xdr:rowOff>1270</xdr:rowOff>
    </xdr:from>
    <xdr:to>
      <xdr:col>73</xdr:col>
      <xdr:colOff>180975</xdr:colOff>
      <xdr:row>77</xdr:row>
      <xdr:rowOff>107950</xdr:rowOff>
    </xdr:to>
    <xdr:cxnSp macro="">
      <xdr:nvCxnSpPr>
        <xdr:cNvPr id="444" name="直線コネクタ 443">
          <a:extLst>
            <a:ext uri="{FF2B5EF4-FFF2-40B4-BE49-F238E27FC236}">
              <a16:creationId xmlns:a16="http://schemas.microsoft.com/office/drawing/2014/main" id="{00000000-0008-0000-0400-0000BC010000}"/>
            </a:ext>
          </a:extLst>
        </xdr:cNvPr>
        <xdr:cNvCxnSpPr/>
      </xdr:nvCxnSpPr>
      <xdr:spPr>
        <a:xfrm>
          <a:off x="13893800" y="13202920"/>
          <a:ext cx="889000" cy="1066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144780</xdr:rowOff>
    </xdr:from>
    <xdr:to>
      <xdr:col>74</xdr:col>
      <xdr:colOff>31750</xdr:colOff>
      <xdr:row>77</xdr:row>
      <xdr:rowOff>74930</xdr:rowOff>
    </xdr:to>
    <xdr:sp macro="" textlink="">
      <xdr:nvSpPr>
        <xdr:cNvPr id="445" name="フローチャート: 判断 444">
          <a:extLst>
            <a:ext uri="{FF2B5EF4-FFF2-40B4-BE49-F238E27FC236}">
              <a16:creationId xmlns:a16="http://schemas.microsoft.com/office/drawing/2014/main" id="{00000000-0008-0000-0400-0000BD010000}"/>
            </a:ext>
          </a:extLst>
        </xdr:cNvPr>
        <xdr:cNvSpPr/>
      </xdr:nvSpPr>
      <xdr:spPr>
        <a:xfrm>
          <a:off x="14732000" y="131749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85107</xdr:rowOff>
    </xdr:from>
    <xdr:ext cx="762000" cy="259045"/>
    <xdr:sp macro="" textlink="">
      <xdr:nvSpPr>
        <xdr:cNvPr id="446" name="テキスト ボックス 445">
          <a:extLst>
            <a:ext uri="{FF2B5EF4-FFF2-40B4-BE49-F238E27FC236}">
              <a16:creationId xmlns:a16="http://schemas.microsoft.com/office/drawing/2014/main" id="{00000000-0008-0000-0400-0000BE010000}"/>
            </a:ext>
          </a:extLst>
        </xdr:cNvPr>
        <xdr:cNvSpPr txBox="1"/>
      </xdr:nvSpPr>
      <xdr:spPr>
        <a:xfrm>
          <a:off x="14401800" y="129438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76</xdr:row>
      <xdr:rowOff>157480</xdr:rowOff>
    </xdr:from>
    <xdr:to>
      <xdr:col>69</xdr:col>
      <xdr:colOff>92075</xdr:colOff>
      <xdr:row>77</xdr:row>
      <xdr:rowOff>1270</xdr:rowOff>
    </xdr:to>
    <xdr:cxnSp macro="">
      <xdr:nvCxnSpPr>
        <xdr:cNvPr id="447" name="直線コネクタ 446">
          <a:extLst>
            <a:ext uri="{FF2B5EF4-FFF2-40B4-BE49-F238E27FC236}">
              <a16:creationId xmlns:a16="http://schemas.microsoft.com/office/drawing/2014/main" id="{00000000-0008-0000-0400-0000BF010000}"/>
            </a:ext>
          </a:extLst>
        </xdr:cNvPr>
        <xdr:cNvCxnSpPr/>
      </xdr:nvCxnSpPr>
      <xdr:spPr>
        <a:xfrm>
          <a:off x="13004800" y="1318768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91439</xdr:rowOff>
    </xdr:from>
    <xdr:to>
      <xdr:col>69</xdr:col>
      <xdr:colOff>142875</xdr:colOff>
      <xdr:row>77</xdr:row>
      <xdr:rowOff>21589</xdr:rowOff>
    </xdr:to>
    <xdr:sp macro="" textlink="">
      <xdr:nvSpPr>
        <xdr:cNvPr id="448" name="フローチャート: 判断 447">
          <a:extLst>
            <a:ext uri="{FF2B5EF4-FFF2-40B4-BE49-F238E27FC236}">
              <a16:creationId xmlns:a16="http://schemas.microsoft.com/office/drawing/2014/main" id="{00000000-0008-0000-0400-0000C0010000}"/>
            </a:ext>
          </a:extLst>
        </xdr:cNvPr>
        <xdr:cNvSpPr/>
      </xdr:nvSpPr>
      <xdr:spPr>
        <a:xfrm>
          <a:off x="13843000" y="13121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75</xdr:row>
      <xdr:rowOff>31767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3512800" y="128905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76200</xdr:rowOff>
    </xdr:from>
    <xdr:to>
      <xdr:col>65</xdr:col>
      <xdr:colOff>53975</xdr:colOff>
      <xdr:row>77</xdr:row>
      <xdr:rowOff>6350</xdr:rowOff>
    </xdr:to>
    <xdr:sp macro="" textlink="">
      <xdr:nvSpPr>
        <xdr:cNvPr id="450" name="フローチャート: 判断 449">
          <a:extLst>
            <a:ext uri="{FF2B5EF4-FFF2-40B4-BE49-F238E27FC236}">
              <a16:creationId xmlns:a16="http://schemas.microsoft.com/office/drawing/2014/main" id="{00000000-0008-0000-0400-0000C2010000}"/>
            </a:ext>
          </a:extLst>
        </xdr:cNvPr>
        <xdr:cNvSpPr/>
      </xdr:nvSpPr>
      <xdr:spPr>
        <a:xfrm>
          <a:off x="12954000" y="131064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75</xdr:row>
      <xdr:rowOff>16527</xdr:rowOff>
    </xdr:from>
    <xdr:ext cx="762000" cy="259045"/>
    <xdr:sp macro="" textlink="">
      <xdr:nvSpPr>
        <xdr:cNvPr id="451" name="テキスト ボックス 450">
          <a:extLst>
            <a:ext uri="{FF2B5EF4-FFF2-40B4-BE49-F238E27FC236}">
              <a16:creationId xmlns:a16="http://schemas.microsoft.com/office/drawing/2014/main" id="{00000000-0008-0000-0400-0000C3010000}"/>
            </a:ext>
          </a:extLst>
        </xdr:cNvPr>
        <xdr:cNvSpPr txBox="1"/>
      </xdr:nvSpPr>
      <xdr:spPr>
        <a:xfrm>
          <a:off x="12623800" y="12875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52" name="テキスト ボックス 451">
          <a:extLst>
            <a:ext uri="{FF2B5EF4-FFF2-40B4-BE49-F238E27FC236}">
              <a16:creationId xmlns:a16="http://schemas.microsoft.com/office/drawing/2014/main" id="{00000000-0008-0000-0400-0000C4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53" name="テキスト ボックス 452">
          <a:extLst>
            <a:ext uri="{FF2B5EF4-FFF2-40B4-BE49-F238E27FC236}">
              <a16:creationId xmlns:a16="http://schemas.microsoft.com/office/drawing/2014/main" id="{00000000-0008-0000-0400-0000C5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54" name="テキスト ボックス 453">
          <a:extLst>
            <a:ext uri="{FF2B5EF4-FFF2-40B4-BE49-F238E27FC236}">
              <a16:creationId xmlns:a16="http://schemas.microsoft.com/office/drawing/2014/main" id="{00000000-0008-0000-0400-0000C6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55" name="テキスト ボックス 454">
          <a:extLst>
            <a:ext uri="{FF2B5EF4-FFF2-40B4-BE49-F238E27FC236}">
              <a16:creationId xmlns:a16="http://schemas.microsoft.com/office/drawing/2014/main" id="{00000000-0008-0000-0400-0000C7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56" name="テキスト ボックス 455">
          <a:extLst>
            <a:ext uri="{FF2B5EF4-FFF2-40B4-BE49-F238E27FC236}">
              <a16:creationId xmlns:a16="http://schemas.microsoft.com/office/drawing/2014/main" id="{00000000-0008-0000-0400-0000C8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163830</xdr:rowOff>
    </xdr:from>
    <xdr:to>
      <xdr:col>82</xdr:col>
      <xdr:colOff>158750</xdr:colOff>
      <xdr:row>76</xdr:row>
      <xdr:rowOff>93980</xdr:rowOff>
    </xdr:to>
    <xdr:sp macro="" textlink="">
      <xdr:nvSpPr>
        <xdr:cNvPr id="457" name="楕円 456">
          <a:extLst>
            <a:ext uri="{FF2B5EF4-FFF2-40B4-BE49-F238E27FC236}">
              <a16:creationId xmlns:a16="http://schemas.microsoft.com/office/drawing/2014/main" id="{00000000-0008-0000-0400-0000C9010000}"/>
            </a:ext>
          </a:extLst>
        </xdr:cNvPr>
        <xdr:cNvSpPr/>
      </xdr:nvSpPr>
      <xdr:spPr>
        <a:xfrm>
          <a:off x="16459200" y="13022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75</xdr:row>
      <xdr:rowOff>8907</xdr:rowOff>
    </xdr:from>
    <xdr:ext cx="762000" cy="259045"/>
    <xdr:sp macro="" textlink="">
      <xdr:nvSpPr>
        <xdr:cNvPr id="458" name="公債費以外該当値テキスト">
          <a:extLst>
            <a:ext uri="{FF2B5EF4-FFF2-40B4-BE49-F238E27FC236}">
              <a16:creationId xmlns:a16="http://schemas.microsoft.com/office/drawing/2014/main" id="{00000000-0008-0000-0400-0000CA010000}"/>
            </a:ext>
          </a:extLst>
        </xdr:cNvPr>
        <xdr:cNvSpPr txBox="1"/>
      </xdr:nvSpPr>
      <xdr:spPr>
        <a:xfrm>
          <a:off x="16598900" y="128676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77</xdr:row>
      <xdr:rowOff>87630</xdr:rowOff>
    </xdr:from>
    <xdr:to>
      <xdr:col>78</xdr:col>
      <xdr:colOff>120650</xdr:colOff>
      <xdr:row>78</xdr:row>
      <xdr:rowOff>17780</xdr:rowOff>
    </xdr:to>
    <xdr:sp macro="" textlink="">
      <xdr:nvSpPr>
        <xdr:cNvPr id="459" name="楕円 458">
          <a:extLst>
            <a:ext uri="{FF2B5EF4-FFF2-40B4-BE49-F238E27FC236}">
              <a16:creationId xmlns:a16="http://schemas.microsoft.com/office/drawing/2014/main" id="{00000000-0008-0000-0400-0000CB010000}"/>
            </a:ext>
          </a:extLst>
        </xdr:cNvPr>
        <xdr:cNvSpPr/>
      </xdr:nvSpPr>
      <xdr:spPr>
        <a:xfrm>
          <a:off x="15621000" y="132892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78</xdr:row>
      <xdr:rowOff>2557</xdr:rowOff>
    </xdr:from>
    <xdr:ext cx="736600" cy="259045"/>
    <xdr:sp macro="" textlink="">
      <xdr:nvSpPr>
        <xdr:cNvPr id="460" name="テキスト ボックス 459">
          <a:extLst>
            <a:ext uri="{FF2B5EF4-FFF2-40B4-BE49-F238E27FC236}">
              <a16:creationId xmlns:a16="http://schemas.microsoft.com/office/drawing/2014/main" id="{00000000-0008-0000-0400-0000CC010000}"/>
            </a:ext>
          </a:extLst>
        </xdr:cNvPr>
        <xdr:cNvSpPr txBox="1"/>
      </xdr:nvSpPr>
      <xdr:spPr>
        <a:xfrm>
          <a:off x="15290800" y="133756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77</xdr:row>
      <xdr:rowOff>57150</xdr:rowOff>
    </xdr:from>
    <xdr:to>
      <xdr:col>74</xdr:col>
      <xdr:colOff>31750</xdr:colOff>
      <xdr:row>77</xdr:row>
      <xdr:rowOff>158750</xdr:rowOff>
    </xdr:to>
    <xdr:sp macro="" textlink="">
      <xdr:nvSpPr>
        <xdr:cNvPr id="461" name="楕円 460">
          <a:extLst>
            <a:ext uri="{FF2B5EF4-FFF2-40B4-BE49-F238E27FC236}">
              <a16:creationId xmlns:a16="http://schemas.microsoft.com/office/drawing/2014/main" id="{00000000-0008-0000-0400-0000CD010000}"/>
            </a:ext>
          </a:extLst>
        </xdr:cNvPr>
        <xdr:cNvSpPr/>
      </xdr:nvSpPr>
      <xdr:spPr>
        <a:xfrm>
          <a:off x="14732000" y="13258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143527</xdr:rowOff>
    </xdr:from>
    <xdr:ext cx="762000" cy="259045"/>
    <xdr:sp macro="" textlink="">
      <xdr:nvSpPr>
        <xdr:cNvPr id="462" name="テキスト ボックス 461">
          <a:extLst>
            <a:ext uri="{FF2B5EF4-FFF2-40B4-BE49-F238E27FC236}">
              <a16:creationId xmlns:a16="http://schemas.microsoft.com/office/drawing/2014/main" id="{00000000-0008-0000-0400-0000CE010000}"/>
            </a:ext>
          </a:extLst>
        </xdr:cNvPr>
        <xdr:cNvSpPr txBox="1"/>
      </xdr:nvSpPr>
      <xdr:spPr>
        <a:xfrm>
          <a:off x="14401800" y="13345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121920</xdr:rowOff>
    </xdr:from>
    <xdr:to>
      <xdr:col>69</xdr:col>
      <xdr:colOff>142875</xdr:colOff>
      <xdr:row>77</xdr:row>
      <xdr:rowOff>52070</xdr:rowOff>
    </xdr:to>
    <xdr:sp macro="" textlink="">
      <xdr:nvSpPr>
        <xdr:cNvPr id="463" name="楕円 462">
          <a:extLst>
            <a:ext uri="{FF2B5EF4-FFF2-40B4-BE49-F238E27FC236}">
              <a16:creationId xmlns:a16="http://schemas.microsoft.com/office/drawing/2014/main" id="{00000000-0008-0000-0400-0000CF010000}"/>
            </a:ext>
          </a:extLst>
        </xdr:cNvPr>
        <xdr:cNvSpPr/>
      </xdr:nvSpPr>
      <xdr:spPr>
        <a:xfrm>
          <a:off x="13843000" y="13152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36847</xdr:rowOff>
    </xdr:from>
    <xdr:ext cx="762000" cy="259045"/>
    <xdr:sp macro="" textlink="">
      <xdr:nvSpPr>
        <xdr:cNvPr id="464" name="テキスト ボックス 463">
          <a:extLst>
            <a:ext uri="{FF2B5EF4-FFF2-40B4-BE49-F238E27FC236}">
              <a16:creationId xmlns:a16="http://schemas.microsoft.com/office/drawing/2014/main" id="{00000000-0008-0000-0400-0000D0010000}"/>
            </a:ext>
          </a:extLst>
        </xdr:cNvPr>
        <xdr:cNvSpPr txBox="1"/>
      </xdr:nvSpPr>
      <xdr:spPr>
        <a:xfrm>
          <a:off x="13512800" y="132384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106680</xdr:rowOff>
    </xdr:from>
    <xdr:to>
      <xdr:col>65</xdr:col>
      <xdr:colOff>53975</xdr:colOff>
      <xdr:row>77</xdr:row>
      <xdr:rowOff>36830</xdr:rowOff>
    </xdr:to>
    <xdr:sp macro="" textlink="">
      <xdr:nvSpPr>
        <xdr:cNvPr id="465" name="楕円 464">
          <a:extLst>
            <a:ext uri="{FF2B5EF4-FFF2-40B4-BE49-F238E27FC236}">
              <a16:creationId xmlns:a16="http://schemas.microsoft.com/office/drawing/2014/main" id="{00000000-0008-0000-0400-0000D1010000}"/>
            </a:ext>
          </a:extLst>
        </xdr:cNvPr>
        <xdr:cNvSpPr/>
      </xdr:nvSpPr>
      <xdr:spPr>
        <a:xfrm>
          <a:off x="12954000" y="131368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77</xdr:row>
      <xdr:rowOff>21607</xdr:rowOff>
    </xdr:from>
    <xdr:ext cx="762000" cy="259045"/>
    <xdr:sp macro="" textlink="">
      <xdr:nvSpPr>
        <xdr:cNvPr id="466" name="テキスト ボックス 465">
          <a:extLst>
            <a:ext uri="{FF2B5EF4-FFF2-40B4-BE49-F238E27FC236}">
              <a16:creationId xmlns:a16="http://schemas.microsoft.com/office/drawing/2014/main" id="{00000000-0008-0000-0400-0000D2010000}"/>
            </a:ext>
          </a:extLst>
        </xdr:cNvPr>
        <xdr:cNvSpPr txBox="1"/>
      </xdr:nvSpPr>
      <xdr:spPr>
        <a:xfrm>
          <a:off x="12623800" y="13223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159472</xdr:rowOff>
    </xdr:from>
    <xdr:to>
      <xdr:col>29</xdr:col>
      <xdr:colOff>127000</xdr:colOff>
      <xdr:row>19</xdr:row>
      <xdr:rowOff>103236</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1921597"/>
          <a:ext cx="0" cy="1486814"/>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75313</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380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46,186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19</xdr:row>
      <xdr:rowOff>103236</xdr:rowOff>
    </xdr:from>
    <xdr:to>
      <xdr:col>30</xdr:col>
      <xdr:colOff>25400</xdr:colOff>
      <xdr:row>19</xdr:row>
      <xdr:rowOff>103236</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40841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74399</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66507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159472</xdr:rowOff>
    </xdr:from>
    <xdr:to>
      <xdr:col>30</xdr:col>
      <xdr:colOff>25400</xdr:colOff>
      <xdr:row>10</xdr:row>
      <xdr:rowOff>159472</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1921597"/>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16</xdr:row>
      <xdr:rowOff>76098</xdr:rowOff>
    </xdr:from>
    <xdr:to>
      <xdr:col>29</xdr:col>
      <xdr:colOff>127000</xdr:colOff>
      <xdr:row>16</xdr:row>
      <xdr:rowOff>142784</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2866923"/>
          <a:ext cx="647700" cy="66686"/>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14</xdr:row>
      <xdr:rowOff>127224</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257514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65,402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15</xdr:row>
      <xdr:rowOff>110697</xdr:rowOff>
    </xdr:from>
    <xdr:to>
      <xdr:col>29</xdr:col>
      <xdr:colOff>177800</xdr:colOff>
      <xdr:row>16</xdr:row>
      <xdr:rowOff>40847</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273007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16</xdr:row>
      <xdr:rowOff>142784</xdr:rowOff>
    </xdr:from>
    <xdr:to>
      <xdr:col>26</xdr:col>
      <xdr:colOff>50800</xdr:colOff>
      <xdr:row>16</xdr:row>
      <xdr:rowOff>153757</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flipV="1">
          <a:off x="4305300" y="2933609"/>
          <a:ext cx="698500" cy="109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15</xdr:row>
      <xdr:rowOff>166149</xdr:rowOff>
    </xdr:from>
    <xdr:to>
      <xdr:col>26</xdr:col>
      <xdr:colOff>101600</xdr:colOff>
      <xdr:row>16</xdr:row>
      <xdr:rowOff>96299</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278552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14</xdr:row>
      <xdr:rowOff>106476</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2554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16</xdr:row>
      <xdr:rowOff>146279</xdr:rowOff>
    </xdr:from>
    <xdr:to>
      <xdr:col>22</xdr:col>
      <xdr:colOff>114300</xdr:colOff>
      <xdr:row>16</xdr:row>
      <xdr:rowOff>153757</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a:off x="3606800" y="2937104"/>
          <a:ext cx="698500" cy="7478"/>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16</xdr:row>
      <xdr:rowOff>13085</xdr:rowOff>
    </xdr:from>
    <xdr:to>
      <xdr:col>22</xdr:col>
      <xdr:colOff>165100</xdr:colOff>
      <xdr:row>16</xdr:row>
      <xdr:rowOff>114685</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280391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14</xdr:row>
      <xdr:rowOff>124862</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25727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16</xdr:row>
      <xdr:rowOff>127044</xdr:rowOff>
    </xdr:from>
    <xdr:to>
      <xdr:col>18</xdr:col>
      <xdr:colOff>177800</xdr:colOff>
      <xdr:row>16</xdr:row>
      <xdr:rowOff>146279</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a:off x="2908300" y="2917869"/>
          <a:ext cx="698500" cy="1923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16</xdr:row>
      <xdr:rowOff>18865</xdr:rowOff>
    </xdr:from>
    <xdr:to>
      <xdr:col>19</xdr:col>
      <xdr:colOff>38100</xdr:colOff>
      <xdr:row>16</xdr:row>
      <xdr:rowOff>120465</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280969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14</xdr:row>
      <xdr:rowOff>130642</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25785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62,964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24678</xdr:rowOff>
    </xdr:from>
    <xdr:to>
      <xdr:col>15</xdr:col>
      <xdr:colOff>101600</xdr:colOff>
      <xdr:row>16</xdr:row>
      <xdr:rowOff>126278</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281550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14</xdr:row>
      <xdr:rowOff>136455</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258438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16</xdr:row>
      <xdr:rowOff>25298</xdr:rowOff>
    </xdr:from>
    <xdr:to>
      <xdr:col>29</xdr:col>
      <xdr:colOff>177800</xdr:colOff>
      <xdr:row>16</xdr:row>
      <xdr:rowOff>126898</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81612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15</xdr:row>
      <xdr:rowOff>168825</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7882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62,767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16</xdr:row>
      <xdr:rowOff>91984</xdr:rowOff>
    </xdr:from>
    <xdr:to>
      <xdr:col>26</xdr:col>
      <xdr:colOff>101600</xdr:colOff>
      <xdr:row>17</xdr:row>
      <xdr:rowOff>22134</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88280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17</xdr:row>
      <xdr:rowOff>6911</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969186"/>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16</xdr:row>
      <xdr:rowOff>102957</xdr:rowOff>
    </xdr:from>
    <xdr:to>
      <xdr:col>22</xdr:col>
      <xdr:colOff>165100</xdr:colOff>
      <xdr:row>17</xdr:row>
      <xdr:rowOff>33107</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893782"/>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17</xdr:row>
      <xdr:rowOff>17884</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98015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16</xdr:row>
      <xdr:rowOff>95479</xdr:rowOff>
    </xdr:from>
    <xdr:to>
      <xdr:col>19</xdr:col>
      <xdr:colOff>38100</xdr:colOff>
      <xdr:row>17</xdr:row>
      <xdr:rowOff>25629</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88630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17</xdr:row>
      <xdr:rowOff>10406</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9726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16</xdr:row>
      <xdr:rowOff>76244</xdr:rowOff>
    </xdr:from>
    <xdr:to>
      <xdr:col>15</xdr:col>
      <xdr:colOff>101600</xdr:colOff>
      <xdr:row>17</xdr:row>
      <xdr:rowOff>6394</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86706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16</xdr:row>
      <xdr:rowOff>162621</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95344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12700</xdr:rowOff>
    </xdr:from>
    <xdr:to>
      <xdr:col>33</xdr:col>
      <xdr:colOff>114300</xdr:colOff>
      <xdr:row>38</xdr:row>
      <xdr:rowOff>12700</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4803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36</xdr:row>
      <xdr:rowOff>69850</xdr:rowOff>
    </xdr:from>
    <xdr:to>
      <xdr:col>33</xdr:col>
      <xdr:colOff>114300</xdr:colOff>
      <xdr:row>36</xdr:row>
      <xdr:rowOff>69850</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0231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270527</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6880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298450</xdr:rowOff>
    </xdr:from>
    <xdr:to>
      <xdr:col>33</xdr:col>
      <xdr:colOff>114300</xdr:colOff>
      <xdr:row>34</xdr:row>
      <xdr:rowOff>298450</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5659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156227</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423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184150</xdr:rowOff>
    </xdr:from>
    <xdr:to>
      <xdr:col>33</xdr:col>
      <xdr:colOff>114300</xdr:colOff>
      <xdr:row>33</xdr:row>
      <xdr:rowOff>184150</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1087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41927</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596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5" name="人口1人当たり決算額の推移グラフ枠445">
          <a:extLst>
            <a:ext uri="{FF2B5EF4-FFF2-40B4-BE49-F238E27FC236}">
              <a16:creationId xmlns:a16="http://schemas.microsoft.com/office/drawing/2014/main" id="{00000000-0008-0000-0500-000069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155301</xdr:rowOff>
    </xdr:from>
    <xdr:to>
      <xdr:col>29</xdr:col>
      <xdr:colOff>127000</xdr:colOff>
      <xdr:row>37</xdr:row>
      <xdr:rowOff>289534</xdr:rowOff>
    </xdr:to>
    <xdr:cxnSp macro="">
      <xdr:nvCxnSpPr>
        <xdr:cNvPr id="106" name="直線コネクタ 105">
          <a:extLst>
            <a:ext uri="{FF2B5EF4-FFF2-40B4-BE49-F238E27FC236}">
              <a16:creationId xmlns:a16="http://schemas.microsoft.com/office/drawing/2014/main" id="{00000000-0008-0000-0500-00006A000000}"/>
            </a:ext>
          </a:extLst>
        </xdr:cNvPr>
        <xdr:cNvCxnSpPr/>
      </xdr:nvCxnSpPr>
      <xdr:spPr bwMode="auto">
        <a:xfrm flipV="1">
          <a:off x="5651500" y="6079851"/>
          <a:ext cx="0" cy="1334383"/>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261611</xdr:rowOff>
    </xdr:from>
    <xdr:ext cx="762000" cy="259045"/>
    <xdr:sp macro="" textlink="">
      <xdr:nvSpPr>
        <xdr:cNvPr id="107" name="人口1人当たり決算額の推移最小値テキスト445">
          <a:extLst>
            <a:ext uri="{FF2B5EF4-FFF2-40B4-BE49-F238E27FC236}">
              <a16:creationId xmlns:a16="http://schemas.microsoft.com/office/drawing/2014/main" id="{00000000-0008-0000-0500-00006B000000}"/>
            </a:ext>
          </a:extLst>
        </xdr:cNvPr>
        <xdr:cNvSpPr txBox="1"/>
      </xdr:nvSpPr>
      <xdr:spPr>
        <a:xfrm>
          <a:off x="5740400" y="7386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289534</xdr:rowOff>
    </xdr:from>
    <xdr:to>
      <xdr:col>30</xdr:col>
      <xdr:colOff>25400</xdr:colOff>
      <xdr:row>37</xdr:row>
      <xdr:rowOff>289534</xdr:rowOff>
    </xdr:to>
    <xdr:cxnSp macro="">
      <xdr:nvCxnSpPr>
        <xdr:cNvPr id="108" name="直線コネクタ 107">
          <a:extLst>
            <a:ext uri="{FF2B5EF4-FFF2-40B4-BE49-F238E27FC236}">
              <a16:creationId xmlns:a16="http://schemas.microsoft.com/office/drawing/2014/main" id="{00000000-0008-0000-0500-00006C000000}"/>
            </a:ext>
          </a:extLst>
        </xdr:cNvPr>
        <xdr:cNvCxnSpPr/>
      </xdr:nvCxnSpPr>
      <xdr:spPr bwMode="auto">
        <a:xfrm>
          <a:off x="5562600" y="7414234"/>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70228</xdr:rowOff>
    </xdr:from>
    <xdr:ext cx="762000" cy="259045"/>
    <xdr:sp macro="" textlink="">
      <xdr:nvSpPr>
        <xdr:cNvPr id="109" name="人口1人当たり決算額の推移最大値テキスト445">
          <a:extLst>
            <a:ext uri="{FF2B5EF4-FFF2-40B4-BE49-F238E27FC236}">
              <a16:creationId xmlns:a16="http://schemas.microsoft.com/office/drawing/2014/main" id="{00000000-0008-0000-0500-00006D000000}"/>
            </a:ext>
          </a:extLst>
        </xdr:cNvPr>
        <xdr:cNvSpPr txBox="1"/>
      </xdr:nvSpPr>
      <xdr:spPr>
        <a:xfrm>
          <a:off x="5740400" y="582332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20,631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155301</xdr:rowOff>
    </xdr:from>
    <xdr:to>
      <xdr:col>30</xdr:col>
      <xdr:colOff>25400</xdr:colOff>
      <xdr:row>33</xdr:row>
      <xdr:rowOff>155301</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a:off x="5562600" y="607985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34</xdr:row>
      <xdr:rowOff>222098</xdr:rowOff>
    </xdr:from>
    <xdr:to>
      <xdr:col>29</xdr:col>
      <xdr:colOff>127000</xdr:colOff>
      <xdr:row>35</xdr:row>
      <xdr:rowOff>176423</xdr:rowOff>
    </xdr:to>
    <xdr:cxnSp macro="">
      <xdr:nvCxnSpPr>
        <xdr:cNvPr id="111" name="直線コネクタ 110">
          <a:extLst>
            <a:ext uri="{FF2B5EF4-FFF2-40B4-BE49-F238E27FC236}">
              <a16:creationId xmlns:a16="http://schemas.microsoft.com/office/drawing/2014/main" id="{00000000-0008-0000-0500-00006F000000}"/>
            </a:ext>
          </a:extLst>
        </xdr:cNvPr>
        <xdr:cNvCxnSpPr/>
      </xdr:nvCxnSpPr>
      <xdr:spPr bwMode="auto">
        <a:xfrm>
          <a:off x="5003800" y="6489548"/>
          <a:ext cx="647700" cy="29722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34</xdr:row>
      <xdr:rowOff>198523</xdr:rowOff>
    </xdr:from>
    <xdr:ext cx="762000" cy="259045"/>
    <xdr:sp macro="" textlink="">
      <xdr:nvSpPr>
        <xdr:cNvPr id="112" name="人口1人当たり決算額の推移平均値テキスト445">
          <a:extLst>
            <a:ext uri="{FF2B5EF4-FFF2-40B4-BE49-F238E27FC236}">
              <a16:creationId xmlns:a16="http://schemas.microsoft.com/office/drawing/2014/main" id="{00000000-0008-0000-0500-000070000000}"/>
            </a:ext>
          </a:extLst>
        </xdr:cNvPr>
        <xdr:cNvSpPr txBox="1"/>
      </xdr:nvSpPr>
      <xdr:spPr>
        <a:xfrm>
          <a:off x="5740400" y="646597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10546</xdr:rowOff>
    </xdr:from>
    <xdr:to>
      <xdr:col>29</xdr:col>
      <xdr:colOff>177800</xdr:colOff>
      <xdr:row>35</xdr:row>
      <xdr:rowOff>112146</xdr:rowOff>
    </xdr:to>
    <xdr:sp macro="" textlink="">
      <xdr:nvSpPr>
        <xdr:cNvPr id="113" name="フローチャート: 判断 112">
          <a:extLst>
            <a:ext uri="{FF2B5EF4-FFF2-40B4-BE49-F238E27FC236}">
              <a16:creationId xmlns:a16="http://schemas.microsoft.com/office/drawing/2014/main" id="{00000000-0008-0000-0500-000071000000}"/>
            </a:ext>
          </a:extLst>
        </xdr:cNvPr>
        <xdr:cNvSpPr/>
      </xdr:nvSpPr>
      <xdr:spPr bwMode="auto">
        <a:xfrm>
          <a:off x="5600700" y="662089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34</xdr:row>
      <xdr:rowOff>222098</xdr:rowOff>
    </xdr:from>
    <xdr:to>
      <xdr:col>26</xdr:col>
      <xdr:colOff>50800</xdr:colOff>
      <xdr:row>35</xdr:row>
      <xdr:rowOff>100528</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flipV="1">
          <a:off x="4305300" y="6489548"/>
          <a:ext cx="698500" cy="22133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35</xdr:row>
      <xdr:rowOff>20010</xdr:rowOff>
    </xdr:from>
    <xdr:to>
      <xdr:col>26</xdr:col>
      <xdr:colOff>101600</xdr:colOff>
      <xdr:row>35</xdr:row>
      <xdr:rowOff>121610</xdr:rowOff>
    </xdr:to>
    <xdr:sp macro="" textlink="">
      <xdr:nvSpPr>
        <xdr:cNvPr id="115" name="フローチャート: 判断 114">
          <a:extLst>
            <a:ext uri="{FF2B5EF4-FFF2-40B4-BE49-F238E27FC236}">
              <a16:creationId xmlns:a16="http://schemas.microsoft.com/office/drawing/2014/main" id="{00000000-0008-0000-0500-000073000000}"/>
            </a:ext>
          </a:extLst>
        </xdr:cNvPr>
        <xdr:cNvSpPr/>
      </xdr:nvSpPr>
      <xdr:spPr bwMode="auto">
        <a:xfrm>
          <a:off x="4953000" y="663036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35</xdr:row>
      <xdr:rowOff>106387</xdr:rowOff>
    </xdr:from>
    <xdr:ext cx="736600" cy="259045"/>
    <xdr:sp macro="" textlink="">
      <xdr:nvSpPr>
        <xdr:cNvPr id="116" name="テキスト ボックス 115">
          <a:extLst>
            <a:ext uri="{FF2B5EF4-FFF2-40B4-BE49-F238E27FC236}">
              <a16:creationId xmlns:a16="http://schemas.microsoft.com/office/drawing/2014/main" id="{00000000-0008-0000-0500-000074000000}"/>
            </a:ext>
          </a:extLst>
        </xdr:cNvPr>
        <xdr:cNvSpPr txBox="1"/>
      </xdr:nvSpPr>
      <xdr:spPr>
        <a:xfrm>
          <a:off x="4622800" y="67167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7,479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35</xdr:row>
      <xdr:rowOff>100528</xdr:rowOff>
    </xdr:from>
    <xdr:to>
      <xdr:col>22</xdr:col>
      <xdr:colOff>114300</xdr:colOff>
      <xdr:row>35</xdr:row>
      <xdr:rowOff>198369</xdr:rowOff>
    </xdr:to>
    <xdr:cxnSp macro="">
      <xdr:nvCxnSpPr>
        <xdr:cNvPr id="117" name="直線コネクタ 116">
          <a:extLst>
            <a:ext uri="{FF2B5EF4-FFF2-40B4-BE49-F238E27FC236}">
              <a16:creationId xmlns:a16="http://schemas.microsoft.com/office/drawing/2014/main" id="{00000000-0008-0000-0500-000075000000}"/>
            </a:ext>
          </a:extLst>
        </xdr:cNvPr>
        <xdr:cNvCxnSpPr/>
      </xdr:nvCxnSpPr>
      <xdr:spPr bwMode="auto">
        <a:xfrm flipV="1">
          <a:off x="3606800" y="6710878"/>
          <a:ext cx="698500" cy="9784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34</xdr:row>
      <xdr:rowOff>342245</xdr:rowOff>
    </xdr:from>
    <xdr:to>
      <xdr:col>22</xdr:col>
      <xdr:colOff>165100</xdr:colOff>
      <xdr:row>35</xdr:row>
      <xdr:rowOff>100945</xdr:rowOff>
    </xdr:to>
    <xdr:sp macro="" textlink="">
      <xdr:nvSpPr>
        <xdr:cNvPr id="118" name="フローチャート: 判断 117">
          <a:extLst>
            <a:ext uri="{FF2B5EF4-FFF2-40B4-BE49-F238E27FC236}">
              <a16:creationId xmlns:a16="http://schemas.microsoft.com/office/drawing/2014/main" id="{00000000-0008-0000-0500-000076000000}"/>
            </a:ext>
          </a:extLst>
        </xdr:cNvPr>
        <xdr:cNvSpPr/>
      </xdr:nvSpPr>
      <xdr:spPr bwMode="auto">
        <a:xfrm>
          <a:off x="4254500" y="660969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34</xdr:row>
      <xdr:rowOff>111122</xdr:rowOff>
    </xdr:from>
    <xdr:ext cx="762000" cy="259045"/>
    <xdr:sp macro="" textlink="">
      <xdr:nvSpPr>
        <xdr:cNvPr id="119" name="テキスト ボックス 118">
          <a:extLst>
            <a:ext uri="{FF2B5EF4-FFF2-40B4-BE49-F238E27FC236}">
              <a16:creationId xmlns:a16="http://schemas.microsoft.com/office/drawing/2014/main" id="{00000000-0008-0000-0500-000077000000}"/>
            </a:ext>
          </a:extLst>
        </xdr:cNvPr>
        <xdr:cNvSpPr txBox="1"/>
      </xdr:nvSpPr>
      <xdr:spPr>
        <a:xfrm>
          <a:off x="3924300" y="637857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7,931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35</xdr:row>
      <xdr:rowOff>198369</xdr:rowOff>
    </xdr:from>
    <xdr:to>
      <xdr:col>18</xdr:col>
      <xdr:colOff>177800</xdr:colOff>
      <xdr:row>36</xdr:row>
      <xdr:rowOff>26096</xdr:rowOff>
    </xdr:to>
    <xdr:cxnSp macro="">
      <xdr:nvCxnSpPr>
        <xdr:cNvPr id="120" name="直線コネクタ 119">
          <a:extLst>
            <a:ext uri="{FF2B5EF4-FFF2-40B4-BE49-F238E27FC236}">
              <a16:creationId xmlns:a16="http://schemas.microsoft.com/office/drawing/2014/main" id="{00000000-0008-0000-0500-000078000000}"/>
            </a:ext>
          </a:extLst>
        </xdr:cNvPr>
        <xdr:cNvCxnSpPr/>
      </xdr:nvCxnSpPr>
      <xdr:spPr bwMode="auto">
        <a:xfrm flipV="1">
          <a:off x="2908300" y="6808719"/>
          <a:ext cx="698500" cy="17062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34</xdr:row>
      <xdr:rowOff>324917</xdr:rowOff>
    </xdr:from>
    <xdr:to>
      <xdr:col>19</xdr:col>
      <xdr:colOff>38100</xdr:colOff>
      <xdr:row>35</xdr:row>
      <xdr:rowOff>83617</xdr:rowOff>
    </xdr:to>
    <xdr:sp macro="" textlink="">
      <xdr:nvSpPr>
        <xdr:cNvPr id="121" name="フローチャート: 判断 120">
          <a:extLst>
            <a:ext uri="{FF2B5EF4-FFF2-40B4-BE49-F238E27FC236}">
              <a16:creationId xmlns:a16="http://schemas.microsoft.com/office/drawing/2014/main" id="{00000000-0008-0000-0500-000079000000}"/>
            </a:ext>
          </a:extLst>
        </xdr:cNvPr>
        <xdr:cNvSpPr/>
      </xdr:nvSpPr>
      <xdr:spPr bwMode="auto">
        <a:xfrm>
          <a:off x="3556000" y="659236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34</xdr:row>
      <xdr:rowOff>93794</xdr:rowOff>
    </xdr:from>
    <xdr:ext cx="762000" cy="259045"/>
    <xdr:sp macro="" textlink="">
      <xdr:nvSpPr>
        <xdr:cNvPr id="122" name="テキスト ボックス 121">
          <a:extLst>
            <a:ext uri="{FF2B5EF4-FFF2-40B4-BE49-F238E27FC236}">
              <a16:creationId xmlns:a16="http://schemas.microsoft.com/office/drawing/2014/main" id="{00000000-0008-0000-0500-00007A000000}"/>
            </a:ext>
          </a:extLst>
        </xdr:cNvPr>
        <xdr:cNvSpPr txBox="1"/>
      </xdr:nvSpPr>
      <xdr:spPr>
        <a:xfrm>
          <a:off x="3225800" y="63612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304526</xdr:rowOff>
    </xdr:from>
    <xdr:to>
      <xdr:col>15</xdr:col>
      <xdr:colOff>101600</xdr:colOff>
      <xdr:row>35</xdr:row>
      <xdr:rowOff>63226</xdr:rowOff>
    </xdr:to>
    <xdr:sp macro="" textlink="">
      <xdr:nvSpPr>
        <xdr:cNvPr id="123" name="フローチャート: 判断 122">
          <a:extLst>
            <a:ext uri="{FF2B5EF4-FFF2-40B4-BE49-F238E27FC236}">
              <a16:creationId xmlns:a16="http://schemas.microsoft.com/office/drawing/2014/main" id="{00000000-0008-0000-0500-00007B000000}"/>
            </a:ext>
          </a:extLst>
        </xdr:cNvPr>
        <xdr:cNvSpPr/>
      </xdr:nvSpPr>
      <xdr:spPr bwMode="auto">
        <a:xfrm>
          <a:off x="2857500" y="6571976"/>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34</xdr:row>
      <xdr:rowOff>73403</xdr:rowOff>
    </xdr:from>
    <xdr:ext cx="762000" cy="259045"/>
    <xdr:sp macro="" textlink="">
      <xdr:nvSpPr>
        <xdr:cNvPr id="124" name="テキスト ボックス 123">
          <a:extLst>
            <a:ext uri="{FF2B5EF4-FFF2-40B4-BE49-F238E27FC236}">
              <a16:creationId xmlns:a16="http://schemas.microsoft.com/office/drawing/2014/main" id="{00000000-0008-0000-0500-00007C000000}"/>
            </a:ext>
          </a:extLst>
        </xdr:cNvPr>
        <xdr:cNvSpPr txBox="1"/>
      </xdr:nvSpPr>
      <xdr:spPr>
        <a:xfrm>
          <a:off x="2527300" y="63408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5" name="テキスト ボックス 124">
          <a:extLst>
            <a:ext uri="{FF2B5EF4-FFF2-40B4-BE49-F238E27FC236}">
              <a16:creationId xmlns:a16="http://schemas.microsoft.com/office/drawing/2014/main" id="{00000000-0008-0000-0500-00007D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27" name="テキスト ボックス 126">
          <a:extLst>
            <a:ext uri="{FF2B5EF4-FFF2-40B4-BE49-F238E27FC236}">
              <a16:creationId xmlns:a16="http://schemas.microsoft.com/office/drawing/2014/main" id="{00000000-0008-0000-0500-00007F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35</xdr:row>
      <xdr:rowOff>125623</xdr:rowOff>
    </xdr:from>
    <xdr:to>
      <xdr:col>29</xdr:col>
      <xdr:colOff>177800</xdr:colOff>
      <xdr:row>35</xdr:row>
      <xdr:rowOff>227223</xdr:rowOff>
    </xdr:to>
    <xdr:sp macro="" textlink="">
      <xdr:nvSpPr>
        <xdr:cNvPr id="130" name="楕円 129">
          <a:extLst>
            <a:ext uri="{FF2B5EF4-FFF2-40B4-BE49-F238E27FC236}">
              <a16:creationId xmlns:a16="http://schemas.microsoft.com/office/drawing/2014/main" id="{00000000-0008-0000-0500-000082000000}"/>
            </a:ext>
          </a:extLst>
        </xdr:cNvPr>
        <xdr:cNvSpPr/>
      </xdr:nvSpPr>
      <xdr:spPr bwMode="auto">
        <a:xfrm>
          <a:off x="5600700" y="673597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35</xdr:row>
      <xdr:rowOff>97700</xdr:rowOff>
    </xdr:from>
    <xdr:ext cx="762000" cy="259045"/>
    <xdr:sp macro="" textlink="">
      <xdr:nvSpPr>
        <xdr:cNvPr id="131" name="人口1人当たり決算額の推移該当値テキスト445">
          <a:extLst>
            <a:ext uri="{FF2B5EF4-FFF2-40B4-BE49-F238E27FC236}">
              <a16:creationId xmlns:a16="http://schemas.microsoft.com/office/drawing/2014/main" id="{00000000-0008-0000-0500-000083000000}"/>
            </a:ext>
          </a:extLst>
        </xdr:cNvPr>
        <xdr:cNvSpPr txBox="1"/>
      </xdr:nvSpPr>
      <xdr:spPr>
        <a:xfrm>
          <a:off x="5740400" y="670805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34</xdr:row>
      <xdr:rowOff>171298</xdr:rowOff>
    </xdr:from>
    <xdr:to>
      <xdr:col>26</xdr:col>
      <xdr:colOff>101600</xdr:colOff>
      <xdr:row>34</xdr:row>
      <xdr:rowOff>272898</xdr:rowOff>
    </xdr:to>
    <xdr:sp macro="" textlink="">
      <xdr:nvSpPr>
        <xdr:cNvPr id="132" name="楕円 131">
          <a:extLst>
            <a:ext uri="{FF2B5EF4-FFF2-40B4-BE49-F238E27FC236}">
              <a16:creationId xmlns:a16="http://schemas.microsoft.com/office/drawing/2014/main" id="{00000000-0008-0000-0500-000084000000}"/>
            </a:ext>
          </a:extLst>
        </xdr:cNvPr>
        <xdr:cNvSpPr/>
      </xdr:nvSpPr>
      <xdr:spPr bwMode="auto">
        <a:xfrm>
          <a:off x="4953000" y="643874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283075</xdr:rowOff>
    </xdr:from>
    <xdr:ext cx="7366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4622800" y="620762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35</xdr:row>
      <xdr:rowOff>49728</xdr:rowOff>
    </xdr:from>
    <xdr:to>
      <xdr:col>22</xdr:col>
      <xdr:colOff>165100</xdr:colOff>
      <xdr:row>35</xdr:row>
      <xdr:rowOff>151328</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4254500" y="666007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35</xdr:row>
      <xdr:rowOff>136105</xdr:rowOff>
    </xdr:from>
    <xdr:ext cx="762000" cy="259045"/>
    <xdr:sp macro="" textlink="">
      <xdr:nvSpPr>
        <xdr:cNvPr id="135" name="テキスト ボックス 134">
          <a:extLst>
            <a:ext uri="{FF2B5EF4-FFF2-40B4-BE49-F238E27FC236}">
              <a16:creationId xmlns:a16="http://schemas.microsoft.com/office/drawing/2014/main" id="{00000000-0008-0000-0500-000087000000}"/>
            </a:ext>
          </a:extLst>
        </xdr:cNvPr>
        <xdr:cNvSpPr txBox="1"/>
      </xdr:nvSpPr>
      <xdr:spPr>
        <a:xfrm>
          <a:off x="3924300" y="674645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35</xdr:row>
      <xdr:rowOff>147569</xdr:rowOff>
    </xdr:from>
    <xdr:to>
      <xdr:col>19</xdr:col>
      <xdr:colOff>38100</xdr:colOff>
      <xdr:row>35</xdr:row>
      <xdr:rowOff>249169</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3556000" y="675791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35</xdr:row>
      <xdr:rowOff>233946</xdr:rowOff>
    </xdr:from>
    <xdr:ext cx="7620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3225800" y="684429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318196</xdr:rowOff>
    </xdr:from>
    <xdr:to>
      <xdr:col>15</xdr:col>
      <xdr:colOff>101600</xdr:colOff>
      <xdr:row>36</xdr:row>
      <xdr:rowOff>76896</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2857500" y="6928546"/>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61673</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2527300" y="70149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79,666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40</xdr:row>
      <xdr:rowOff>111777</xdr:rowOff>
    </xdr:from>
    <xdr:ext cx="531299"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230701" y="6969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139700</xdr:rowOff>
    </xdr:from>
    <xdr:to>
      <xdr:col>28</xdr:col>
      <xdr:colOff>114300</xdr:colOff>
      <xdr:row>39</xdr:row>
      <xdr:rowOff>139700</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826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38</xdr:row>
      <xdr:rowOff>168927</xdr:rowOff>
    </xdr:from>
    <xdr:ext cx="53129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230701" y="6684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25400</xdr:rowOff>
    </xdr:from>
    <xdr:to>
      <xdr:col>28</xdr:col>
      <xdr:colOff>114300</xdr:colOff>
      <xdr:row>38</xdr:row>
      <xdr:rowOff>25400</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540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37</xdr:row>
      <xdr:rowOff>54627</xdr:rowOff>
    </xdr:from>
    <xdr:ext cx="53129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230701" y="6398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82550</xdr:rowOff>
    </xdr:from>
    <xdr:to>
      <xdr:col>28</xdr:col>
      <xdr:colOff>114300</xdr:colOff>
      <xdr:row>36</xdr:row>
      <xdr:rowOff>82550</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254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35</xdr:row>
      <xdr:rowOff>111777</xdr:rowOff>
    </xdr:from>
    <xdr:ext cx="53129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230701" y="6112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168927</xdr:rowOff>
    </xdr:from>
    <xdr:ext cx="53129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230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25400</xdr:rowOff>
    </xdr:from>
    <xdr:to>
      <xdr:col>28</xdr:col>
      <xdr:colOff>114300</xdr:colOff>
      <xdr:row>33</xdr:row>
      <xdr:rowOff>25400</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683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32</xdr:row>
      <xdr:rowOff>54627</xdr:rowOff>
    </xdr:from>
    <xdr:ext cx="53129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230701" y="55410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82550</xdr:rowOff>
    </xdr:from>
    <xdr:to>
      <xdr:col>28</xdr:col>
      <xdr:colOff>114300</xdr:colOff>
      <xdr:row>31</xdr:row>
      <xdr:rowOff>82550</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397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30</xdr:row>
      <xdr:rowOff>111777</xdr:rowOff>
    </xdr:from>
    <xdr:ext cx="53129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230701" y="5255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29</xdr:row>
      <xdr:rowOff>139700</xdr:rowOff>
    </xdr:from>
    <xdr:to>
      <xdr:col>28</xdr:col>
      <xdr:colOff>114300</xdr:colOff>
      <xdr:row>29</xdr:row>
      <xdr:rowOff>139700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5111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28</xdr:row>
      <xdr:rowOff>168927</xdr:rowOff>
    </xdr:from>
    <xdr:ext cx="53129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230701" y="496952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7" name="直線コネクタ 56">
          <a:extLst>
            <a:ext uri="{FF2B5EF4-FFF2-40B4-BE49-F238E27FC236}">
              <a16:creationId xmlns:a16="http://schemas.microsoft.com/office/drawing/2014/main" id="{00000000-0008-0000-0600-000039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8" name="テキスト ボックス 57">
          <a:extLst>
            <a:ext uri="{FF2B5EF4-FFF2-40B4-BE49-F238E27FC236}">
              <a16:creationId xmlns:a16="http://schemas.microsoft.com/office/drawing/2014/main" id="{00000000-0008-0000-0600-00003A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9" name="人件費グラフ枠">
          <a:extLst>
            <a:ext uri="{FF2B5EF4-FFF2-40B4-BE49-F238E27FC236}">
              <a16:creationId xmlns:a16="http://schemas.microsoft.com/office/drawing/2014/main" id="{00000000-0008-0000-0600-00003B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30</xdr:row>
      <xdr:rowOff>106781</xdr:rowOff>
    </xdr:from>
    <xdr:to>
      <xdr:col>24</xdr:col>
      <xdr:colOff>62865</xdr:colOff>
      <xdr:row>38</xdr:row>
      <xdr:rowOff>109010</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flipV="1">
          <a:off x="4633595" y="5250281"/>
          <a:ext cx="1270" cy="13738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112837</xdr:rowOff>
    </xdr:from>
    <xdr:ext cx="534377" cy="259045"/>
    <xdr:sp macro="" textlink="">
      <xdr:nvSpPr>
        <xdr:cNvPr id="61" name="人件費最小値テキスト">
          <a:extLst>
            <a:ext uri="{FF2B5EF4-FFF2-40B4-BE49-F238E27FC236}">
              <a16:creationId xmlns:a16="http://schemas.microsoft.com/office/drawing/2014/main" id="{00000000-0008-0000-0600-00003D000000}"/>
            </a:ext>
          </a:extLst>
        </xdr:cNvPr>
        <xdr:cNvSpPr txBox="1"/>
      </xdr:nvSpPr>
      <xdr:spPr>
        <a:xfrm>
          <a:off x="4686300" y="66279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37,074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109010</xdr:rowOff>
    </xdr:from>
    <xdr:to>
      <xdr:col>24</xdr:col>
      <xdr:colOff>152400</xdr:colOff>
      <xdr:row>38</xdr:row>
      <xdr:rowOff>109010</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66241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29</xdr:row>
      <xdr:rowOff>53458</xdr:rowOff>
    </xdr:from>
    <xdr:ext cx="534377" cy="259045"/>
    <xdr:sp macro="" textlink="">
      <xdr:nvSpPr>
        <xdr:cNvPr id="63" name="人件費最大値テキスト">
          <a:extLst>
            <a:ext uri="{FF2B5EF4-FFF2-40B4-BE49-F238E27FC236}">
              <a16:creationId xmlns:a16="http://schemas.microsoft.com/office/drawing/2014/main" id="{00000000-0008-0000-0600-00003F000000}"/>
            </a:ext>
          </a:extLst>
        </xdr:cNvPr>
        <xdr:cNvSpPr txBox="1"/>
      </xdr:nvSpPr>
      <xdr:spPr>
        <a:xfrm>
          <a:off x="4686300" y="50255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85,152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30</xdr:row>
      <xdr:rowOff>106781</xdr:rowOff>
    </xdr:from>
    <xdr:to>
      <xdr:col>24</xdr:col>
      <xdr:colOff>152400</xdr:colOff>
      <xdr:row>30</xdr:row>
      <xdr:rowOff>106781</xdr:rowOff>
    </xdr:to>
    <xdr:cxnSp macro="">
      <xdr:nvCxnSpPr>
        <xdr:cNvPr id="64" name="直線コネクタ 63">
          <a:extLst>
            <a:ext uri="{FF2B5EF4-FFF2-40B4-BE49-F238E27FC236}">
              <a16:creationId xmlns:a16="http://schemas.microsoft.com/office/drawing/2014/main" id="{00000000-0008-0000-0600-000040000000}"/>
            </a:ext>
          </a:extLst>
        </xdr:cNvPr>
        <xdr:cNvCxnSpPr/>
      </xdr:nvCxnSpPr>
      <xdr:spPr>
        <a:xfrm>
          <a:off x="4546600" y="52502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30029</xdr:rowOff>
    </xdr:from>
    <xdr:to>
      <xdr:col>24</xdr:col>
      <xdr:colOff>63500</xdr:colOff>
      <xdr:row>34</xdr:row>
      <xdr:rowOff>168618</xdr:rowOff>
    </xdr:to>
    <xdr:cxnSp macro="">
      <xdr:nvCxnSpPr>
        <xdr:cNvPr id="65" name="直線コネクタ 64">
          <a:extLst>
            <a:ext uri="{FF2B5EF4-FFF2-40B4-BE49-F238E27FC236}">
              <a16:creationId xmlns:a16="http://schemas.microsoft.com/office/drawing/2014/main" id="{00000000-0008-0000-0600-000041000000}"/>
            </a:ext>
          </a:extLst>
        </xdr:cNvPr>
        <xdr:cNvCxnSpPr/>
      </xdr:nvCxnSpPr>
      <xdr:spPr>
        <a:xfrm flipV="1">
          <a:off x="3797300" y="5859329"/>
          <a:ext cx="838200" cy="1385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30637</xdr:rowOff>
    </xdr:from>
    <xdr:ext cx="534377" cy="259045"/>
    <xdr:sp macro="" textlink="">
      <xdr:nvSpPr>
        <xdr:cNvPr id="66" name="人件費平均値テキスト">
          <a:extLst>
            <a:ext uri="{FF2B5EF4-FFF2-40B4-BE49-F238E27FC236}">
              <a16:creationId xmlns:a16="http://schemas.microsoft.com/office/drawing/2014/main" id="{00000000-0008-0000-0600-000042000000}"/>
            </a:ext>
          </a:extLst>
        </xdr:cNvPr>
        <xdr:cNvSpPr txBox="1"/>
      </xdr:nvSpPr>
      <xdr:spPr>
        <a:xfrm>
          <a:off x="4686300" y="585993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52210</xdr:rowOff>
    </xdr:from>
    <xdr:to>
      <xdr:col>24</xdr:col>
      <xdr:colOff>114300</xdr:colOff>
      <xdr:row>34</xdr:row>
      <xdr:rowOff>153810</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4584700" y="58815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34</xdr:row>
      <xdr:rowOff>168618</xdr:rowOff>
    </xdr:from>
    <xdr:to>
      <xdr:col>19</xdr:col>
      <xdr:colOff>177800</xdr:colOff>
      <xdr:row>35</xdr:row>
      <xdr:rowOff>25943</xdr:rowOff>
    </xdr:to>
    <xdr:cxnSp macro="">
      <xdr:nvCxnSpPr>
        <xdr:cNvPr id="68" name="直線コネクタ 67">
          <a:extLst>
            <a:ext uri="{FF2B5EF4-FFF2-40B4-BE49-F238E27FC236}">
              <a16:creationId xmlns:a16="http://schemas.microsoft.com/office/drawing/2014/main" id="{00000000-0008-0000-0600-000044000000}"/>
            </a:ext>
          </a:extLst>
        </xdr:cNvPr>
        <xdr:cNvCxnSpPr/>
      </xdr:nvCxnSpPr>
      <xdr:spPr>
        <a:xfrm flipV="1">
          <a:off x="2908300" y="5997918"/>
          <a:ext cx="889000" cy="287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35</xdr:row>
      <xdr:rowOff>6947</xdr:rowOff>
    </xdr:from>
    <xdr:to>
      <xdr:col>20</xdr:col>
      <xdr:colOff>38100</xdr:colOff>
      <xdr:row>35</xdr:row>
      <xdr:rowOff>108547</xdr:rowOff>
    </xdr:to>
    <xdr:sp macro="" textlink="">
      <xdr:nvSpPr>
        <xdr:cNvPr id="69" name="フローチャート: 判断 68">
          <a:extLst>
            <a:ext uri="{FF2B5EF4-FFF2-40B4-BE49-F238E27FC236}">
              <a16:creationId xmlns:a16="http://schemas.microsoft.com/office/drawing/2014/main" id="{00000000-0008-0000-0600-000045000000}"/>
            </a:ext>
          </a:extLst>
        </xdr:cNvPr>
        <xdr:cNvSpPr/>
      </xdr:nvSpPr>
      <xdr:spPr>
        <a:xfrm>
          <a:off x="3746500" y="6007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99674</xdr:rowOff>
    </xdr:from>
    <xdr:ext cx="534377" cy="259045"/>
    <xdr:sp macro="" textlink="">
      <xdr:nvSpPr>
        <xdr:cNvPr id="70" name="テキスト ボックス 69">
          <a:extLst>
            <a:ext uri="{FF2B5EF4-FFF2-40B4-BE49-F238E27FC236}">
              <a16:creationId xmlns:a16="http://schemas.microsoft.com/office/drawing/2014/main" id="{00000000-0008-0000-0600-000046000000}"/>
            </a:ext>
          </a:extLst>
        </xdr:cNvPr>
        <xdr:cNvSpPr txBox="1"/>
      </xdr:nvSpPr>
      <xdr:spPr>
        <a:xfrm>
          <a:off x="3530111" y="61004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25943</xdr:rowOff>
    </xdr:from>
    <xdr:to>
      <xdr:col>15</xdr:col>
      <xdr:colOff>50800</xdr:colOff>
      <xdr:row>35</xdr:row>
      <xdr:rowOff>30572</xdr:rowOff>
    </xdr:to>
    <xdr:cxnSp macro="">
      <xdr:nvCxnSpPr>
        <xdr:cNvPr id="71" name="直線コネクタ 70">
          <a:extLst>
            <a:ext uri="{FF2B5EF4-FFF2-40B4-BE49-F238E27FC236}">
              <a16:creationId xmlns:a16="http://schemas.microsoft.com/office/drawing/2014/main" id="{00000000-0008-0000-0600-000047000000}"/>
            </a:ext>
          </a:extLst>
        </xdr:cNvPr>
        <xdr:cNvCxnSpPr/>
      </xdr:nvCxnSpPr>
      <xdr:spPr>
        <a:xfrm flipV="1">
          <a:off x="2019300" y="6026693"/>
          <a:ext cx="889000" cy="46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35</xdr:row>
      <xdr:rowOff>10633</xdr:rowOff>
    </xdr:from>
    <xdr:to>
      <xdr:col>15</xdr:col>
      <xdr:colOff>101600</xdr:colOff>
      <xdr:row>35</xdr:row>
      <xdr:rowOff>112233</xdr:rowOff>
    </xdr:to>
    <xdr:sp macro="" textlink="">
      <xdr:nvSpPr>
        <xdr:cNvPr id="72" name="フローチャート: 判断 71">
          <a:extLst>
            <a:ext uri="{FF2B5EF4-FFF2-40B4-BE49-F238E27FC236}">
              <a16:creationId xmlns:a16="http://schemas.microsoft.com/office/drawing/2014/main" id="{00000000-0008-0000-0600-000048000000}"/>
            </a:ext>
          </a:extLst>
        </xdr:cNvPr>
        <xdr:cNvSpPr/>
      </xdr:nvSpPr>
      <xdr:spPr>
        <a:xfrm>
          <a:off x="2857500" y="60113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103360</xdr:rowOff>
    </xdr:from>
    <xdr:ext cx="534377" cy="259045"/>
    <xdr:sp macro="" textlink="">
      <xdr:nvSpPr>
        <xdr:cNvPr id="73" name="テキスト ボックス 72">
          <a:extLst>
            <a:ext uri="{FF2B5EF4-FFF2-40B4-BE49-F238E27FC236}">
              <a16:creationId xmlns:a16="http://schemas.microsoft.com/office/drawing/2014/main" id="{00000000-0008-0000-0600-000049000000}"/>
            </a:ext>
          </a:extLst>
        </xdr:cNvPr>
        <xdr:cNvSpPr txBox="1"/>
      </xdr:nvSpPr>
      <xdr:spPr>
        <a:xfrm>
          <a:off x="2641111" y="61041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34</xdr:row>
      <xdr:rowOff>164160</xdr:rowOff>
    </xdr:from>
    <xdr:to>
      <xdr:col>10</xdr:col>
      <xdr:colOff>114300</xdr:colOff>
      <xdr:row>35</xdr:row>
      <xdr:rowOff>30572</xdr:rowOff>
    </xdr:to>
    <xdr:cxnSp macro="">
      <xdr:nvCxnSpPr>
        <xdr:cNvPr id="74" name="直線コネクタ 73">
          <a:extLst>
            <a:ext uri="{FF2B5EF4-FFF2-40B4-BE49-F238E27FC236}">
              <a16:creationId xmlns:a16="http://schemas.microsoft.com/office/drawing/2014/main" id="{00000000-0008-0000-0600-00004A000000}"/>
            </a:ext>
          </a:extLst>
        </xdr:cNvPr>
        <xdr:cNvCxnSpPr/>
      </xdr:nvCxnSpPr>
      <xdr:spPr>
        <a:xfrm>
          <a:off x="1130300" y="5993460"/>
          <a:ext cx="889000" cy="37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35</xdr:row>
      <xdr:rowOff>21806</xdr:rowOff>
    </xdr:from>
    <xdr:to>
      <xdr:col>10</xdr:col>
      <xdr:colOff>165100</xdr:colOff>
      <xdr:row>35</xdr:row>
      <xdr:rowOff>123406</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968500" y="6022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114533</xdr:rowOff>
    </xdr:from>
    <xdr:ext cx="534377"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1752111" y="6115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17148</xdr:rowOff>
    </xdr:from>
    <xdr:to>
      <xdr:col>6</xdr:col>
      <xdr:colOff>38100</xdr:colOff>
      <xdr:row>35</xdr:row>
      <xdr:rowOff>118748</xdr:rowOff>
    </xdr:to>
    <xdr:sp macro="" textlink="">
      <xdr:nvSpPr>
        <xdr:cNvPr id="77" name="フローチャート: 判断 76">
          <a:extLst>
            <a:ext uri="{FF2B5EF4-FFF2-40B4-BE49-F238E27FC236}">
              <a16:creationId xmlns:a16="http://schemas.microsoft.com/office/drawing/2014/main" id="{00000000-0008-0000-0600-00004D000000}"/>
            </a:ext>
          </a:extLst>
        </xdr:cNvPr>
        <xdr:cNvSpPr/>
      </xdr:nvSpPr>
      <xdr:spPr>
        <a:xfrm>
          <a:off x="1079500" y="60178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109875</xdr:rowOff>
    </xdr:from>
    <xdr:ext cx="534377"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863111" y="61106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2" name="テキスト ボックス 81">
          <a:extLst>
            <a:ext uri="{FF2B5EF4-FFF2-40B4-BE49-F238E27FC236}">
              <a16:creationId xmlns:a16="http://schemas.microsoft.com/office/drawing/2014/main" id="{00000000-0008-0000-0600-000052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3" name="テキスト ボックス 82">
          <a:extLst>
            <a:ext uri="{FF2B5EF4-FFF2-40B4-BE49-F238E27FC236}">
              <a16:creationId xmlns:a16="http://schemas.microsoft.com/office/drawing/2014/main" id="{00000000-0008-0000-0600-000053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150679</xdr:rowOff>
    </xdr:from>
    <xdr:to>
      <xdr:col>24</xdr:col>
      <xdr:colOff>114300</xdr:colOff>
      <xdr:row>34</xdr:row>
      <xdr:rowOff>80829</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4584700" y="5808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2106</xdr:rowOff>
    </xdr:from>
    <xdr:ext cx="534377" cy="259045"/>
    <xdr:sp macro="" textlink="">
      <xdr:nvSpPr>
        <xdr:cNvPr id="85" name="人件費該当値テキスト">
          <a:extLst>
            <a:ext uri="{FF2B5EF4-FFF2-40B4-BE49-F238E27FC236}">
              <a16:creationId xmlns:a16="http://schemas.microsoft.com/office/drawing/2014/main" id="{00000000-0008-0000-0600-000055000000}"/>
            </a:ext>
          </a:extLst>
        </xdr:cNvPr>
        <xdr:cNvSpPr txBox="1"/>
      </xdr:nvSpPr>
      <xdr:spPr>
        <a:xfrm>
          <a:off x="4686300" y="56599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63,838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34</xdr:row>
      <xdr:rowOff>117818</xdr:rowOff>
    </xdr:from>
    <xdr:to>
      <xdr:col>20</xdr:col>
      <xdr:colOff>38100</xdr:colOff>
      <xdr:row>35</xdr:row>
      <xdr:rowOff>47968</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3746500" y="59471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33</xdr:row>
      <xdr:rowOff>64495</xdr:rowOff>
    </xdr:from>
    <xdr:ext cx="534377"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3530111" y="5722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58,988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146593</xdr:rowOff>
    </xdr:from>
    <xdr:to>
      <xdr:col>15</xdr:col>
      <xdr:colOff>101600</xdr:colOff>
      <xdr:row>35</xdr:row>
      <xdr:rowOff>76743</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2857500" y="5975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33</xdr:row>
      <xdr:rowOff>93270</xdr:rowOff>
    </xdr:from>
    <xdr:ext cx="534377"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2641111" y="57511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57,981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34</xdr:row>
      <xdr:rowOff>151222</xdr:rowOff>
    </xdr:from>
    <xdr:to>
      <xdr:col>10</xdr:col>
      <xdr:colOff>165100</xdr:colOff>
      <xdr:row>35</xdr:row>
      <xdr:rowOff>81372</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968500" y="59805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33</xdr:row>
      <xdr:rowOff>97899</xdr:rowOff>
    </xdr:from>
    <xdr:ext cx="534377"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1752111" y="57557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34</xdr:row>
      <xdr:rowOff>113360</xdr:rowOff>
    </xdr:from>
    <xdr:to>
      <xdr:col>6</xdr:col>
      <xdr:colOff>38100</xdr:colOff>
      <xdr:row>35</xdr:row>
      <xdr:rowOff>43510</xdr:rowOff>
    </xdr:to>
    <xdr:sp macro="" textlink="">
      <xdr:nvSpPr>
        <xdr:cNvPr id="92" name="楕円 91">
          <a:extLst>
            <a:ext uri="{FF2B5EF4-FFF2-40B4-BE49-F238E27FC236}">
              <a16:creationId xmlns:a16="http://schemas.microsoft.com/office/drawing/2014/main" id="{00000000-0008-0000-0600-00005C000000}"/>
            </a:ext>
          </a:extLst>
        </xdr:cNvPr>
        <xdr:cNvSpPr/>
      </xdr:nvSpPr>
      <xdr:spPr>
        <a:xfrm>
          <a:off x="1079500" y="5942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33</xdr:row>
      <xdr:rowOff>60037</xdr:rowOff>
    </xdr:from>
    <xdr:ext cx="534377" cy="259045"/>
    <xdr:sp macro="" textlink="">
      <xdr:nvSpPr>
        <xdr:cNvPr id="93" name="テキスト ボックス 92">
          <a:extLst>
            <a:ext uri="{FF2B5EF4-FFF2-40B4-BE49-F238E27FC236}">
              <a16:creationId xmlns:a16="http://schemas.microsoft.com/office/drawing/2014/main" id="{00000000-0008-0000-0600-00005D000000}"/>
            </a:ext>
          </a:extLst>
        </xdr:cNvPr>
        <xdr:cNvSpPr txBox="1"/>
      </xdr:nvSpPr>
      <xdr:spPr>
        <a:xfrm>
          <a:off x="863111" y="57178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100" name="正方形/長方形 99">
          <a:extLst>
            <a:ext uri="{FF2B5EF4-FFF2-40B4-BE49-F238E27FC236}">
              <a16:creationId xmlns:a16="http://schemas.microsoft.com/office/drawing/2014/main" id="{00000000-0008-0000-0600-000064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64,298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101" name="正方形/長方形 100">
          <a:extLst>
            <a:ext uri="{FF2B5EF4-FFF2-40B4-BE49-F238E27FC236}">
              <a16:creationId xmlns:a16="http://schemas.microsoft.com/office/drawing/2014/main" id="{00000000-0008-0000-0600-000065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2" name="テキスト ボックス 101">
          <a:extLst>
            <a:ext uri="{FF2B5EF4-FFF2-40B4-BE49-F238E27FC236}">
              <a16:creationId xmlns:a16="http://schemas.microsoft.com/office/drawing/2014/main" id="{00000000-0008-0000-0600-000066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3" name="直線コネクタ 102">
          <a:extLst>
            <a:ext uri="{FF2B5EF4-FFF2-40B4-BE49-F238E27FC236}">
              <a16:creationId xmlns:a16="http://schemas.microsoft.com/office/drawing/2014/main" id="{00000000-0008-0000-0600-000067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60</xdr:row>
      <xdr:rowOff>111777</xdr:rowOff>
    </xdr:from>
    <xdr:ext cx="531299" cy="259045"/>
    <xdr:sp macro="" textlink="">
      <xdr:nvSpPr>
        <xdr:cNvPr id="104" name="テキスト ボックス 103">
          <a:extLst>
            <a:ext uri="{FF2B5EF4-FFF2-40B4-BE49-F238E27FC236}">
              <a16:creationId xmlns:a16="http://schemas.microsoft.com/office/drawing/2014/main" id="{00000000-0008-0000-0600-000068000000}"/>
            </a:ext>
          </a:extLst>
        </xdr:cNvPr>
        <xdr:cNvSpPr txBox="1"/>
      </xdr:nvSpPr>
      <xdr:spPr>
        <a:xfrm>
          <a:off x="230701" y="10398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44450</xdr:rowOff>
    </xdr:from>
    <xdr:to>
      <xdr:col>28</xdr:col>
      <xdr:colOff>114300</xdr:colOff>
      <xdr:row>59</xdr:row>
      <xdr:rowOff>44450</xdr:rowOff>
    </xdr:to>
    <xdr:cxnSp macro="">
      <xdr:nvCxnSpPr>
        <xdr:cNvPr id="105" name="直線コネクタ 104">
          <a:extLst>
            <a:ext uri="{FF2B5EF4-FFF2-40B4-BE49-F238E27FC236}">
              <a16:creationId xmlns:a16="http://schemas.microsoft.com/office/drawing/2014/main" id="{00000000-0008-0000-0600-000069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58</xdr:row>
      <xdr:rowOff>73677</xdr:rowOff>
    </xdr:from>
    <xdr:ext cx="531299" cy="259045"/>
    <xdr:sp macro="" textlink="">
      <xdr:nvSpPr>
        <xdr:cNvPr id="106" name="テキスト ボックス 105">
          <a:extLst>
            <a:ext uri="{FF2B5EF4-FFF2-40B4-BE49-F238E27FC236}">
              <a16:creationId xmlns:a16="http://schemas.microsoft.com/office/drawing/2014/main" id="{00000000-0008-0000-0600-00006A000000}"/>
            </a:ext>
          </a:extLst>
        </xdr:cNvPr>
        <xdr:cNvSpPr txBox="1"/>
      </xdr:nvSpPr>
      <xdr:spPr>
        <a:xfrm>
          <a:off x="230701" y="1001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7" name="直線コネクタ 106">
          <a:extLst>
            <a:ext uri="{FF2B5EF4-FFF2-40B4-BE49-F238E27FC236}">
              <a16:creationId xmlns:a16="http://schemas.microsoft.com/office/drawing/2014/main" id="{00000000-0008-0000-0600-00006B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8" name="テキスト ボックス 107">
          <a:extLst>
            <a:ext uri="{FF2B5EF4-FFF2-40B4-BE49-F238E27FC236}">
              <a16:creationId xmlns:a16="http://schemas.microsoft.com/office/drawing/2014/main" id="{00000000-0008-0000-0600-00006C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9" name="直線コネクタ 108">
          <a:extLst>
            <a:ext uri="{FF2B5EF4-FFF2-40B4-BE49-F238E27FC236}">
              <a16:creationId xmlns:a16="http://schemas.microsoft.com/office/drawing/2014/main" id="{00000000-0008-0000-0600-00006D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53</xdr:row>
      <xdr:rowOff>168927</xdr:rowOff>
    </xdr:from>
    <xdr:ext cx="531299" cy="259045"/>
    <xdr:sp macro="" textlink="">
      <xdr:nvSpPr>
        <xdr:cNvPr id="110" name="テキスト ボックス 109">
          <a:extLst>
            <a:ext uri="{FF2B5EF4-FFF2-40B4-BE49-F238E27FC236}">
              <a16:creationId xmlns:a16="http://schemas.microsoft.com/office/drawing/2014/main" id="{00000000-0008-0000-0600-00006E000000}"/>
            </a:ext>
          </a:extLst>
        </xdr:cNvPr>
        <xdr:cNvSpPr txBox="1"/>
      </xdr:nvSpPr>
      <xdr:spPr>
        <a:xfrm>
          <a:off x="230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11" name="直線コネクタ 110">
          <a:extLst>
            <a:ext uri="{FF2B5EF4-FFF2-40B4-BE49-F238E27FC236}">
              <a16:creationId xmlns:a16="http://schemas.microsoft.com/office/drawing/2014/main" id="{00000000-0008-0000-0600-00006F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51</xdr:row>
      <xdr:rowOff>130827</xdr:rowOff>
    </xdr:from>
    <xdr:ext cx="531299" cy="259045"/>
    <xdr:sp macro="" textlink="">
      <xdr:nvSpPr>
        <xdr:cNvPr id="112" name="テキスト ボックス 111">
          <a:extLst>
            <a:ext uri="{FF2B5EF4-FFF2-40B4-BE49-F238E27FC236}">
              <a16:creationId xmlns:a16="http://schemas.microsoft.com/office/drawing/2014/main" id="{00000000-0008-0000-0600-000070000000}"/>
            </a:ext>
          </a:extLst>
        </xdr:cNvPr>
        <xdr:cNvSpPr txBox="1"/>
      </xdr:nvSpPr>
      <xdr:spPr>
        <a:xfrm>
          <a:off x="230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13" name="直線コネクタ 112">
          <a:extLst>
            <a:ext uri="{FF2B5EF4-FFF2-40B4-BE49-F238E27FC236}">
              <a16:creationId xmlns:a16="http://schemas.microsoft.com/office/drawing/2014/main" id="{00000000-0008-0000-0600-000071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49</xdr:row>
      <xdr:rowOff>92727</xdr:rowOff>
    </xdr:from>
    <xdr:ext cx="531299" cy="259045"/>
    <xdr:sp macro="" textlink="">
      <xdr:nvSpPr>
        <xdr:cNvPr id="114" name="テキスト ボックス 113">
          <a:extLst>
            <a:ext uri="{FF2B5EF4-FFF2-40B4-BE49-F238E27FC236}">
              <a16:creationId xmlns:a16="http://schemas.microsoft.com/office/drawing/2014/main" id="{00000000-0008-0000-0600-000072000000}"/>
            </a:ext>
          </a:extLst>
        </xdr:cNvPr>
        <xdr:cNvSpPr txBox="1"/>
      </xdr:nvSpPr>
      <xdr:spPr>
        <a:xfrm>
          <a:off x="230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5" name="直線コネクタ 114">
          <a:extLst>
            <a:ext uri="{FF2B5EF4-FFF2-40B4-BE49-F238E27FC236}">
              <a16:creationId xmlns:a16="http://schemas.microsoft.com/office/drawing/2014/main" id="{00000000-0008-0000-0600-000073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47</xdr:row>
      <xdr:rowOff>54627</xdr:rowOff>
    </xdr:from>
    <xdr:ext cx="531299" cy="259045"/>
    <xdr:sp macro="" textlink="">
      <xdr:nvSpPr>
        <xdr:cNvPr id="116" name="テキスト ボックス 115">
          <a:extLst>
            <a:ext uri="{FF2B5EF4-FFF2-40B4-BE49-F238E27FC236}">
              <a16:creationId xmlns:a16="http://schemas.microsoft.com/office/drawing/2014/main" id="{00000000-0008-0000-0600-000074000000}"/>
            </a:ext>
          </a:extLst>
        </xdr:cNvPr>
        <xdr:cNvSpPr txBox="1"/>
      </xdr:nvSpPr>
      <xdr:spPr>
        <a:xfrm>
          <a:off x="230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7" name="物件費グラフ枠">
          <a:extLst>
            <a:ext uri="{FF2B5EF4-FFF2-40B4-BE49-F238E27FC236}">
              <a16:creationId xmlns:a16="http://schemas.microsoft.com/office/drawing/2014/main" id="{00000000-0008-0000-0600-000075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114326</xdr:rowOff>
    </xdr:from>
    <xdr:to>
      <xdr:col>24</xdr:col>
      <xdr:colOff>62865</xdr:colOff>
      <xdr:row>59</xdr:row>
      <xdr:rowOff>66701</xdr:rowOff>
    </xdr:to>
    <xdr:cxnSp macro="">
      <xdr:nvCxnSpPr>
        <xdr:cNvPr id="118" name="直線コネクタ 117">
          <a:extLst>
            <a:ext uri="{FF2B5EF4-FFF2-40B4-BE49-F238E27FC236}">
              <a16:creationId xmlns:a16="http://schemas.microsoft.com/office/drawing/2014/main" id="{00000000-0008-0000-0600-000076000000}"/>
            </a:ext>
          </a:extLst>
        </xdr:cNvPr>
        <xdr:cNvCxnSpPr/>
      </xdr:nvCxnSpPr>
      <xdr:spPr>
        <a:xfrm flipV="1">
          <a:off x="4633595" y="8686826"/>
          <a:ext cx="1270" cy="14954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59</xdr:row>
      <xdr:rowOff>70528</xdr:rowOff>
    </xdr:from>
    <xdr:ext cx="534377" cy="259045"/>
    <xdr:sp macro="" textlink="">
      <xdr:nvSpPr>
        <xdr:cNvPr id="119" name="物件費最小値テキスト">
          <a:extLst>
            <a:ext uri="{FF2B5EF4-FFF2-40B4-BE49-F238E27FC236}">
              <a16:creationId xmlns:a16="http://schemas.microsoft.com/office/drawing/2014/main" id="{00000000-0008-0000-0600-000077000000}"/>
            </a:ext>
          </a:extLst>
        </xdr:cNvPr>
        <xdr:cNvSpPr txBox="1"/>
      </xdr:nvSpPr>
      <xdr:spPr>
        <a:xfrm>
          <a:off x="4686300" y="101860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39,416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59</xdr:row>
      <xdr:rowOff>66701</xdr:rowOff>
    </xdr:from>
    <xdr:to>
      <xdr:col>24</xdr:col>
      <xdr:colOff>152400</xdr:colOff>
      <xdr:row>59</xdr:row>
      <xdr:rowOff>66701</xdr:rowOff>
    </xdr:to>
    <xdr:cxnSp macro="">
      <xdr:nvCxnSpPr>
        <xdr:cNvPr id="120" name="直線コネクタ 119">
          <a:extLst>
            <a:ext uri="{FF2B5EF4-FFF2-40B4-BE49-F238E27FC236}">
              <a16:creationId xmlns:a16="http://schemas.microsoft.com/office/drawing/2014/main" id="{00000000-0008-0000-0600-000078000000}"/>
            </a:ext>
          </a:extLst>
        </xdr:cNvPr>
        <xdr:cNvCxnSpPr/>
      </xdr:nvCxnSpPr>
      <xdr:spPr>
        <a:xfrm>
          <a:off x="4546600" y="101822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61003</xdr:rowOff>
    </xdr:from>
    <xdr:ext cx="534377" cy="259045"/>
    <xdr:sp macro="" textlink="">
      <xdr:nvSpPr>
        <xdr:cNvPr id="121" name="物件費最大値テキスト">
          <a:extLst>
            <a:ext uri="{FF2B5EF4-FFF2-40B4-BE49-F238E27FC236}">
              <a16:creationId xmlns:a16="http://schemas.microsoft.com/office/drawing/2014/main" id="{00000000-0008-0000-0600-000079000000}"/>
            </a:ext>
          </a:extLst>
        </xdr:cNvPr>
        <xdr:cNvSpPr txBox="1"/>
      </xdr:nvSpPr>
      <xdr:spPr>
        <a:xfrm>
          <a:off x="4686300" y="84620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78,666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114326</xdr:rowOff>
    </xdr:from>
    <xdr:to>
      <xdr:col>24</xdr:col>
      <xdr:colOff>152400</xdr:colOff>
      <xdr:row>50</xdr:row>
      <xdr:rowOff>114326</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4546600" y="86868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70091</xdr:rowOff>
    </xdr:from>
    <xdr:to>
      <xdr:col>24</xdr:col>
      <xdr:colOff>63500</xdr:colOff>
      <xdr:row>53</xdr:row>
      <xdr:rowOff>142596</xdr:rowOff>
    </xdr:to>
    <xdr:cxnSp macro="">
      <xdr:nvCxnSpPr>
        <xdr:cNvPr id="123" name="直線コネクタ 122">
          <a:extLst>
            <a:ext uri="{FF2B5EF4-FFF2-40B4-BE49-F238E27FC236}">
              <a16:creationId xmlns:a16="http://schemas.microsoft.com/office/drawing/2014/main" id="{00000000-0008-0000-0600-00007B000000}"/>
            </a:ext>
          </a:extLst>
        </xdr:cNvPr>
        <xdr:cNvCxnSpPr/>
      </xdr:nvCxnSpPr>
      <xdr:spPr>
        <a:xfrm flipV="1">
          <a:off x="3797300" y="9156941"/>
          <a:ext cx="838200" cy="72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54</xdr:row>
      <xdr:rowOff>144594</xdr:rowOff>
    </xdr:from>
    <xdr:ext cx="534377" cy="259045"/>
    <xdr:sp macro="" textlink="">
      <xdr:nvSpPr>
        <xdr:cNvPr id="124" name="物件費平均値テキスト">
          <a:extLst>
            <a:ext uri="{FF2B5EF4-FFF2-40B4-BE49-F238E27FC236}">
              <a16:creationId xmlns:a16="http://schemas.microsoft.com/office/drawing/2014/main" id="{00000000-0008-0000-0600-00007C000000}"/>
            </a:ext>
          </a:extLst>
        </xdr:cNvPr>
        <xdr:cNvSpPr txBox="1"/>
      </xdr:nvSpPr>
      <xdr:spPr>
        <a:xfrm>
          <a:off x="4686300" y="940289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57,972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54</xdr:row>
      <xdr:rowOff>166167</xdr:rowOff>
    </xdr:from>
    <xdr:to>
      <xdr:col>24</xdr:col>
      <xdr:colOff>114300</xdr:colOff>
      <xdr:row>55</xdr:row>
      <xdr:rowOff>96317</xdr:rowOff>
    </xdr:to>
    <xdr:sp macro="" textlink="">
      <xdr:nvSpPr>
        <xdr:cNvPr id="125" name="フローチャート: 判断 124">
          <a:extLst>
            <a:ext uri="{FF2B5EF4-FFF2-40B4-BE49-F238E27FC236}">
              <a16:creationId xmlns:a16="http://schemas.microsoft.com/office/drawing/2014/main" id="{00000000-0008-0000-0600-00007D000000}"/>
            </a:ext>
          </a:extLst>
        </xdr:cNvPr>
        <xdr:cNvSpPr/>
      </xdr:nvSpPr>
      <xdr:spPr>
        <a:xfrm>
          <a:off x="4584700" y="94244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53</xdr:row>
      <xdr:rowOff>142596</xdr:rowOff>
    </xdr:from>
    <xdr:to>
      <xdr:col>19</xdr:col>
      <xdr:colOff>177800</xdr:colOff>
      <xdr:row>54</xdr:row>
      <xdr:rowOff>99466</xdr:rowOff>
    </xdr:to>
    <xdr:cxnSp macro="">
      <xdr:nvCxnSpPr>
        <xdr:cNvPr id="126" name="直線コネクタ 125">
          <a:extLst>
            <a:ext uri="{FF2B5EF4-FFF2-40B4-BE49-F238E27FC236}">
              <a16:creationId xmlns:a16="http://schemas.microsoft.com/office/drawing/2014/main" id="{00000000-0008-0000-0600-00007E000000}"/>
            </a:ext>
          </a:extLst>
        </xdr:cNvPr>
        <xdr:cNvCxnSpPr/>
      </xdr:nvCxnSpPr>
      <xdr:spPr>
        <a:xfrm flipV="1">
          <a:off x="2908300" y="9229446"/>
          <a:ext cx="889000" cy="1283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55</xdr:row>
      <xdr:rowOff>54153</xdr:rowOff>
    </xdr:from>
    <xdr:to>
      <xdr:col>20</xdr:col>
      <xdr:colOff>38100</xdr:colOff>
      <xdr:row>55</xdr:row>
      <xdr:rowOff>155753</xdr:rowOff>
    </xdr:to>
    <xdr:sp macro="" textlink="">
      <xdr:nvSpPr>
        <xdr:cNvPr id="127" name="フローチャート: 判断 126">
          <a:extLst>
            <a:ext uri="{FF2B5EF4-FFF2-40B4-BE49-F238E27FC236}">
              <a16:creationId xmlns:a16="http://schemas.microsoft.com/office/drawing/2014/main" id="{00000000-0008-0000-0600-00007F000000}"/>
            </a:ext>
          </a:extLst>
        </xdr:cNvPr>
        <xdr:cNvSpPr/>
      </xdr:nvSpPr>
      <xdr:spPr>
        <a:xfrm>
          <a:off x="3746500" y="94839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146880</xdr:rowOff>
    </xdr:from>
    <xdr:ext cx="534377" cy="259045"/>
    <xdr:sp macro="" textlink="">
      <xdr:nvSpPr>
        <xdr:cNvPr id="128" name="テキスト ボックス 127">
          <a:extLst>
            <a:ext uri="{FF2B5EF4-FFF2-40B4-BE49-F238E27FC236}">
              <a16:creationId xmlns:a16="http://schemas.microsoft.com/office/drawing/2014/main" id="{00000000-0008-0000-0600-000080000000}"/>
            </a:ext>
          </a:extLst>
        </xdr:cNvPr>
        <xdr:cNvSpPr txBox="1"/>
      </xdr:nvSpPr>
      <xdr:spPr>
        <a:xfrm>
          <a:off x="3530111" y="95766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53</xdr:row>
      <xdr:rowOff>147168</xdr:rowOff>
    </xdr:from>
    <xdr:to>
      <xdr:col>15</xdr:col>
      <xdr:colOff>50800</xdr:colOff>
      <xdr:row>54</xdr:row>
      <xdr:rowOff>99466</xdr:rowOff>
    </xdr:to>
    <xdr:cxnSp macro="">
      <xdr:nvCxnSpPr>
        <xdr:cNvPr id="129" name="直線コネクタ 128">
          <a:extLst>
            <a:ext uri="{FF2B5EF4-FFF2-40B4-BE49-F238E27FC236}">
              <a16:creationId xmlns:a16="http://schemas.microsoft.com/office/drawing/2014/main" id="{00000000-0008-0000-0600-000081000000}"/>
            </a:ext>
          </a:extLst>
        </xdr:cNvPr>
        <xdr:cNvCxnSpPr/>
      </xdr:nvCxnSpPr>
      <xdr:spPr>
        <a:xfrm>
          <a:off x="2019300" y="9234018"/>
          <a:ext cx="889000" cy="1237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55</xdr:row>
      <xdr:rowOff>151688</xdr:rowOff>
    </xdr:from>
    <xdr:to>
      <xdr:col>15</xdr:col>
      <xdr:colOff>101600</xdr:colOff>
      <xdr:row>56</xdr:row>
      <xdr:rowOff>81838</xdr:rowOff>
    </xdr:to>
    <xdr:sp macro="" textlink="">
      <xdr:nvSpPr>
        <xdr:cNvPr id="130" name="フローチャート: 判断 129">
          <a:extLst>
            <a:ext uri="{FF2B5EF4-FFF2-40B4-BE49-F238E27FC236}">
              <a16:creationId xmlns:a16="http://schemas.microsoft.com/office/drawing/2014/main" id="{00000000-0008-0000-0600-000082000000}"/>
            </a:ext>
          </a:extLst>
        </xdr:cNvPr>
        <xdr:cNvSpPr/>
      </xdr:nvSpPr>
      <xdr:spPr>
        <a:xfrm>
          <a:off x="2857500" y="95814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56</xdr:row>
      <xdr:rowOff>72965</xdr:rowOff>
    </xdr:from>
    <xdr:ext cx="534377" cy="259045"/>
    <xdr:sp macro="" textlink="">
      <xdr:nvSpPr>
        <xdr:cNvPr id="131" name="テキスト ボックス 130">
          <a:extLst>
            <a:ext uri="{FF2B5EF4-FFF2-40B4-BE49-F238E27FC236}">
              <a16:creationId xmlns:a16="http://schemas.microsoft.com/office/drawing/2014/main" id="{00000000-0008-0000-0600-000083000000}"/>
            </a:ext>
          </a:extLst>
        </xdr:cNvPr>
        <xdr:cNvSpPr txBox="1"/>
      </xdr:nvSpPr>
      <xdr:spPr>
        <a:xfrm>
          <a:off x="2641111" y="96741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53,852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53</xdr:row>
      <xdr:rowOff>147168</xdr:rowOff>
    </xdr:from>
    <xdr:to>
      <xdr:col>10</xdr:col>
      <xdr:colOff>114300</xdr:colOff>
      <xdr:row>54</xdr:row>
      <xdr:rowOff>3531</xdr:rowOff>
    </xdr:to>
    <xdr:cxnSp macro="">
      <xdr:nvCxnSpPr>
        <xdr:cNvPr id="132" name="直線コネクタ 131">
          <a:extLst>
            <a:ext uri="{FF2B5EF4-FFF2-40B4-BE49-F238E27FC236}">
              <a16:creationId xmlns:a16="http://schemas.microsoft.com/office/drawing/2014/main" id="{00000000-0008-0000-0600-000084000000}"/>
            </a:ext>
          </a:extLst>
        </xdr:cNvPr>
        <xdr:cNvCxnSpPr/>
      </xdr:nvCxnSpPr>
      <xdr:spPr>
        <a:xfrm flipV="1">
          <a:off x="1130300" y="9234018"/>
          <a:ext cx="889000" cy="278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48323</xdr:rowOff>
    </xdr:from>
    <xdr:to>
      <xdr:col>10</xdr:col>
      <xdr:colOff>165100</xdr:colOff>
      <xdr:row>56</xdr:row>
      <xdr:rowOff>149923</xdr:rowOff>
    </xdr:to>
    <xdr:sp macro="" textlink="">
      <xdr:nvSpPr>
        <xdr:cNvPr id="133" name="フローチャート: 判断 132">
          <a:extLst>
            <a:ext uri="{FF2B5EF4-FFF2-40B4-BE49-F238E27FC236}">
              <a16:creationId xmlns:a16="http://schemas.microsoft.com/office/drawing/2014/main" id="{00000000-0008-0000-0600-000085000000}"/>
            </a:ext>
          </a:extLst>
        </xdr:cNvPr>
        <xdr:cNvSpPr/>
      </xdr:nvSpPr>
      <xdr:spPr>
        <a:xfrm>
          <a:off x="1968500" y="96495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56</xdr:row>
      <xdr:rowOff>141050</xdr:rowOff>
    </xdr:from>
    <xdr:ext cx="534377" cy="259045"/>
    <xdr:sp macro="" textlink="">
      <xdr:nvSpPr>
        <xdr:cNvPr id="134" name="テキスト ボックス 133">
          <a:extLst>
            <a:ext uri="{FF2B5EF4-FFF2-40B4-BE49-F238E27FC236}">
              <a16:creationId xmlns:a16="http://schemas.microsoft.com/office/drawing/2014/main" id="{00000000-0008-0000-0600-000086000000}"/>
            </a:ext>
          </a:extLst>
        </xdr:cNvPr>
        <xdr:cNvSpPr txBox="1"/>
      </xdr:nvSpPr>
      <xdr:spPr>
        <a:xfrm>
          <a:off x="1752111" y="974225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52,065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78880</xdr:rowOff>
    </xdr:from>
    <xdr:to>
      <xdr:col>6</xdr:col>
      <xdr:colOff>38100</xdr:colOff>
      <xdr:row>57</xdr:row>
      <xdr:rowOff>9030</xdr:rowOff>
    </xdr:to>
    <xdr:sp macro="" textlink="">
      <xdr:nvSpPr>
        <xdr:cNvPr id="135" name="フローチャート: 判断 134">
          <a:extLst>
            <a:ext uri="{FF2B5EF4-FFF2-40B4-BE49-F238E27FC236}">
              <a16:creationId xmlns:a16="http://schemas.microsoft.com/office/drawing/2014/main" id="{00000000-0008-0000-0600-000087000000}"/>
            </a:ext>
          </a:extLst>
        </xdr:cNvPr>
        <xdr:cNvSpPr/>
      </xdr:nvSpPr>
      <xdr:spPr>
        <a:xfrm>
          <a:off x="1079500" y="9680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157</xdr:rowOff>
    </xdr:from>
    <xdr:ext cx="534377"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863111" y="97728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51,263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1" name="テキスト ボックス 140">
          <a:extLst>
            <a:ext uri="{FF2B5EF4-FFF2-40B4-BE49-F238E27FC236}">
              <a16:creationId xmlns:a16="http://schemas.microsoft.com/office/drawing/2014/main" id="{00000000-0008-0000-0600-00008D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53</xdr:row>
      <xdr:rowOff>19291</xdr:rowOff>
    </xdr:from>
    <xdr:to>
      <xdr:col>24</xdr:col>
      <xdr:colOff>114300</xdr:colOff>
      <xdr:row>53</xdr:row>
      <xdr:rowOff>120891</xdr:rowOff>
    </xdr:to>
    <xdr:sp macro="" textlink="">
      <xdr:nvSpPr>
        <xdr:cNvPr id="142" name="楕円 141">
          <a:extLst>
            <a:ext uri="{FF2B5EF4-FFF2-40B4-BE49-F238E27FC236}">
              <a16:creationId xmlns:a16="http://schemas.microsoft.com/office/drawing/2014/main" id="{00000000-0008-0000-0600-00008E000000}"/>
            </a:ext>
          </a:extLst>
        </xdr:cNvPr>
        <xdr:cNvSpPr/>
      </xdr:nvSpPr>
      <xdr:spPr>
        <a:xfrm>
          <a:off x="4584700" y="91061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42168</xdr:rowOff>
    </xdr:from>
    <xdr:ext cx="534377" cy="259045"/>
    <xdr:sp macro="" textlink="">
      <xdr:nvSpPr>
        <xdr:cNvPr id="143" name="物件費該当値テキスト">
          <a:extLst>
            <a:ext uri="{FF2B5EF4-FFF2-40B4-BE49-F238E27FC236}">
              <a16:creationId xmlns:a16="http://schemas.microsoft.com/office/drawing/2014/main" id="{00000000-0008-0000-0600-00008F000000}"/>
            </a:ext>
          </a:extLst>
        </xdr:cNvPr>
        <xdr:cNvSpPr txBox="1"/>
      </xdr:nvSpPr>
      <xdr:spPr>
        <a:xfrm>
          <a:off x="4686300" y="89575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66,327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53</xdr:row>
      <xdr:rowOff>91796</xdr:rowOff>
    </xdr:from>
    <xdr:to>
      <xdr:col>20</xdr:col>
      <xdr:colOff>38100</xdr:colOff>
      <xdr:row>54</xdr:row>
      <xdr:rowOff>21946</xdr:rowOff>
    </xdr:to>
    <xdr:sp macro="" textlink="">
      <xdr:nvSpPr>
        <xdr:cNvPr id="144" name="楕円 143">
          <a:extLst>
            <a:ext uri="{FF2B5EF4-FFF2-40B4-BE49-F238E27FC236}">
              <a16:creationId xmlns:a16="http://schemas.microsoft.com/office/drawing/2014/main" id="{00000000-0008-0000-0600-000090000000}"/>
            </a:ext>
          </a:extLst>
        </xdr:cNvPr>
        <xdr:cNvSpPr/>
      </xdr:nvSpPr>
      <xdr:spPr>
        <a:xfrm>
          <a:off x="3746500" y="9178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52</xdr:row>
      <xdr:rowOff>38473</xdr:rowOff>
    </xdr:from>
    <xdr:ext cx="534377" cy="259045"/>
    <xdr:sp macro="" textlink="">
      <xdr:nvSpPr>
        <xdr:cNvPr id="145" name="テキスト ボックス 144">
          <a:extLst>
            <a:ext uri="{FF2B5EF4-FFF2-40B4-BE49-F238E27FC236}">
              <a16:creationId xmlns:a16="http://schemas.microsoft.com/office/drawing/2014/main" id="{00000000-0008-0000-0600-000091000000}"/>
            </a:ext>
          </a:extLst>
        </xdr:cNvPr>
        <xdr:cNvSpPr txBox="1"/>
      </xdr:nvSpPr>
      <xdr:spPr>
        <a:xfrm>
          <a:off x="3530111" y="89538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54</xdr:row>
      <xdr:rowOff>48666</xdr:rowOff>
    </xdr:from>
    <xdr:to>
      <xdr:col>15</xdr:col>
      <xdr:colOff>101600</xdr:colOff>
      <xdr:row>54</xdr:row>
      <xdr:rowOff>150266</xdr:rowOff>
    </xdr:to>
    <xdr:sp macro="" textlink="">
      <xdr:nvSpPr>
        <xdr:cNvPr id="146" name="楕円 145">
          <a:extLst>
            <a:ext uri="{FF2B5EF4-FFF2-40B4-BE49-F238E27FC236}">
              <a16:creationId xmlns:a16="http://schemas.microsoft.com/office/drawing/2014/main" id="{00000000-0008-0000-0600-000092000000}"/>
            </a:ext>
          </a:extLst>
        </xdr:cNvPr>
        <xdr:cNvSpPr/>
      </xdr:nvSpPr>
      <xdr:spPr>
        <a:xfrm>
          <a:off x="2857500" y="93069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52</xdr:row>
      <xdr:rowOff>166793</xdr:rowOff>
    </xdr:from>
    <xdr:ext cx="534377" cy="259045"/>
    <xdr:sp macro="" textlink="">
      <xdr:nvSpPr>
        <xdr:cNvPr id="147" name="テキスト ボックス 146">
          <a:extLst>
            <a:ext uri="{FF2B5EF4-FFF2-40B4-BE49-F238E27FC236}">
              <a16:creationId xmlns:a16="http://schemas.microsoft.com/office/drawing/2014/main" id="{00000000-0008-0000-0600-000093000000}"/>
            </a:ext>
          </a:extLst>
        </xdr:cNvPr>
        <xdr:cNvSpPr txBox="1"/>
      </xdr:nvSpPr>
      <xdr:spPr>
        <a:xfrm>
          <a:off x="2641111" y="90821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61,056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53</xdr:row>
      <xdr:rowOff>96368</xdr:rowOff>
    </xdr:from>
    <xdr:to>
      <xdr:col>10</xdr:col>
      <xdr:colOff>165100</xdr:colOff>
      <xdr:row>54</xdr:row>
      <xdr:rowOff>26518</xdr:rowOff>
    </xdr:to>
    <xdr:sp macro="" textlink="">
      <xdr:nvSpPr>
        <xdr:cNvPr id="148" name="楕円 147">
          <a:extLst>
            <a:ext uri="{FF2B5EF4-FFF2-40B4-BE49-F238E27FC236}">
              <a16:creationId xmlns:a16="http://schemas.microsoft.com/office/drawing/2014/main" id="{00000000-0008-0000-0600-000094000000}"/>
            </a:ext>
          </a:extLst>
        </xdr:cNvPr>
        <xdr:cNvSpPr/>
      </xdr:nvSpPr>
      <xdr:spPr>
        <a:xfrm>
          <a:off x="1968500" y="91832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52</xdr:row>
      <xdr:rowOff>43045</xdr:rowOff>
    </xdr:from>
    <xdr:ext cx="534377" cy="259045"/>
    <xdr:sp macro="" textlink="">
      <xdr:nvSpPr>
        <xdr:cNvPr id="149" name="テキスト ボックス 148">
          <a:extLst>
            <a:ext uri="{FF2B5EF4-FFF2-40B4-BE49-F238E27FC236}">
              <a16:creationId xmlns:a16="http://schemas.microsoft.com/office/drawing/2014/main" id="{00000000-0008-0000-0600-000095000000}"/>
            </a:ext>
          </a:extLst>
        </xdr:cNvPr>
        <xdr:cNvSpPr txBox="1"/>
      </xdr:nvSpPr>
      <xdr:spPr>
        <a:xfrm>
          <a:off x="1752111" y="89584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64,304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53</xdr:row>
      <xdr:rowOff>124181</xdr:rowOff>
    </xdr:from>
    <xdr:to>
      <xdr:col>6</xdr:col>
      <xdr:colOff>38100</xdr:colOff>
      <xdr:row>54</xdr:row>
      <xdr:rowOff>54331</xdr:rowOff>
    </xdr:to>
    <xdr:sp macro="" textlink="">
      <xdr:nvSpPr>
        <xdr:cNvPr id="150" name="楕円 149">
          <a:extLst>
            <a:ext uri="{FF2B5EF4-FFF2-40B4-BE49-F238E27FC236}">
              <a16:creationId xmlns:a16="http://schemas.microsoft.com/office/drawing/2014/main" id="{00000000-0008-0000-0600-000096000000}"/>
            </a:ext>
          </a:extLst>
        </xdr:cNvPr>
        <xdr:cNvSpPr/>
      </xdr:nvSpPr>
      <xdr:spPr>
        <a:xfrm>
          <a:off x="1079500" y="92110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52</xdr:row>
      <xdr:rowOff>70858</xdr:rowOff>
    </xdr:from>
    <xdr:ext cx="534377" cy="259045"/>
    <xdr:sp macro="" textlink="">
      <xdr:nvSpPr>
        <xdr:cNvPr id="151" name="テキスト ボックス 150">
          <a:extLst>
            <a:ext uri="{FF2B5EF4-FFF2-40B4-BE49-F238E27FC236}">
              <a16:creationId xmlns:a16="http://schemas.microsoft.com/office/drawing/2014/main" id="{00000000-0008-0000-0600-000097000000}"/>
            </a:ext>
          </a:extLst>
        </xdr:cNvPr>
        <xdr:cNvSpPr txBox="1"/>
      </xdr:nvSpPr>
      <xdr:spPr>
        <a:xfrm>
          <a:off x="863111" y="89862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9" name="正方形/長方形 158">
          <a:extLst>
            <a:ext uri="{FF2B5EF4-FFF2-40B4-BE49-F238E27FC236}">
              <a16:creationId xmlns:a16="http://schemas.microsoft.com/office/drawing/2014/main" id="{00000000-0008-0000-0600-00009F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60" name="テキスト ボックス 159">
          <a:extLst>
            <a:ext uri="{FF2B5EF4-FFF2-40B4-BE49-F238E27FC236}">
              <a16:creationId xmlns:a16="http://schemas.microsoft.com/office/drawing/2014/main" id="{00000000-0008-0000-0600-0000A0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2" name="直線コネクタ 161">
          <a:extLst>
            <a:ext uri="{FF2B5EF4-FFF2-40B4-BE49-F238E27FC236}">
              <a16:creationId xmlns:a16="http://schemas.microsoft.com/office/drawing/2014/main" id="{00000000-0008-0000-0600-0000A2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3" name="テキスト ボックス 162">
          <a:extLst>
            <a:ext uri="{FF2B5EF4-FFF2-40B4-BE49-F238E27FC236}">
              <a16:creationId xmlns:a16="http://schemas.microsoft.com/office/drawing/2014/main" id="{00000000-0008-0000-0600-0000A3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4" name="直線コネクタ 163">
          <a:extLst>
            <a:ext uri="{FF2B5EF4-FFF2-40B4-BE49-F238E27FC236}">
              <a16:creationId xmlns:a16="http://schemas.microsoft.com/office/drawing/2014/main" id="{00000000-0008-0000-0600-0000A4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76</xdr:row>
      <xdr:rowOff>35577</xdr:rowOff>
    </xdr:from>
    <xdr:ext cx="467179" cy="259045"/>
    <xdr:sp macro="" textlink="">
      <xdr:nvSpPr>
        <xdr:cNvPr id="165" name="テキスト ボックス 164">
          <a:extLst>
            <a:ext uri="{FF2B5EF4-FFF2-40B4-BE49-F238E27FC236}">
              <a16:creationId xmlns:a16="http://schemas.microsoft.com/office/drawing/2014/main" id="{00000000-0008-0000-0600-0000A5000000}"/>
            </a:ext>
          </a:extLst>
        </xdr:cNvPr>
        <xdr:cNvSpPr txBox="1"/>
      </xdr:nvSpPr>
      <xdr:spPr>
        <a:xfrm>
          <a:off x="294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6" name="直線コネクタ 165">
          <a:extLst>
            <a:ext uri="{FF2B5EF4-FFF2-40B4-BE49-F238E27FC236}">
              <a16:creationId xmlns:a16="http://schemas.microsoft.com/office/drawing/2014/main" id="{00000000-0008-0000-0600-0000A6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7" name="テキスト ボックス 166">
          <a:extLst>
            <a:ext uri="{FF2B5EF4-FFF2-40B4-BE49-F238E27FC236}">
              <a16:creationId xmlns:a16="http://schemas.microsoft.com/office/drawing/2014/main" id="{00000000-0008-0000-0600-0000A7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8" name="直線コネクタ 167">
          <a:extLst>
            <a:ext uri="{FF2B5EF4-FFF2-40B4-BE49-F238E27FC236}">
              <a16:creationId xmlns:a16="http://schemas.microsoft.com/office/drawing/2014/main" id="{00000000-0008-0000-0600-0000A8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9" name="テキスト ボックス 168">
          <a:extLst>
            <a:ext uri="{FF2B5EF4-FFF2-40B4-BE49-F238E27FC236}">
              <a16:creationId xmlns:a16="http://schemas.microsoft.com/office/drawing/2014/main" id="{00000000-0008-0000-0600-0000A9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70" name="直線コネクタ 169">
          <a:extLst>
            <a:ext uri="{FF2B5EF4-FFF2-40B4-BE49-F238E27FC236}">
              <a16:creationId xmlns:a16="http://schemas.microsoft.com/office/drawing/2014/main" id="{00000000-0008-0000-0600-0000AA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69</xdr:row>
      <xdr:rowOff>92727</xdr:rowOff>
    </xdr:from>
    <xdr:ext cx="531299" cy="259045"/>
    <xdr:sp macro="" textlink="">
      <xdr:nvSpPr>
        <xdr:cNvPr id="171" name="テキスト ボックス 170">
          <a:extLst>
            <a:ext uri="{FF2B5EF4-FFF2-40B4-BE49-F238E27FC236}">
              <a16:creationId xmlns:a16="http://schemas.microsoft.com/office/drawing/2014/main" id="{00000000-0008-0000-0600-0000AB000000}"/>
            </a:ext>
          </a:extLst>
        </xdr:cNvPr>
        <xdr:cNvSpPr txBox="1"/>
      </xdr:nvSpPr>
      <xdr:spPr>
        <a:xfrm>
          <a:off x="230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2" name="直線コネクタ 171">
          <a:extLst>
            <a:ext uri="{FF2B5EF4-FFF2-40B4-BE49-F238E27FC236}">
              <a16:creationId xmlns:a16="http://schemas.microsoft.com/office/drawing/2014/main" id="{00000000-0008-0000-0600-0000AC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67</xdr:row>
      <xdr:rowOff>54627</xdr:rowOff>
    </xdr:from>
    <xdr:ext cx="531299" cy="259045"/>
    <xdr:sp macro="" textlink="">
      <xdr:nvSpPr>
        <xdr:cNvPr id="173" name="テキスト ボックス 172">
          <a:extLst>
            <a:ext uri="{FF2B5EF4-FFF2-40B4-BE49-F238E27FC236}">
              <a16:creationId xmlns:a16="http://schemas.microsoft.com/office/drawing/2014/main" id="{00000000-0008-0000-0600-0000AD000000}"/>
            </a:ext>
          </a:extLst>
        </xdr:cNvPr>
        <xdr:cNvSpPr txBox="1"/>
      </xdr:nvSpPr>
      <xdr:spPr>
        <a:xfrm>
          <a:off x="230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4" name="維持補修費グラフ枠">
          <a:extLst>
            <a:ext uri="{FF2B5EF4-FFF2-40B4-BE49-F238E27FC236}">
              <a16:creationId xmlns:a16="http://schemas.microsoft.com/office/drawing/2014/main" id="{00000000-0008-0000-0600-0000AE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110516</xdr:rowOff>
    </xdr:from>
    <xdr:to>
      <xdr:col>24</xdr:col>
      <xdr:colOff>62865</xdr:colOff>
      <xdr:row>79</xdr:row>
      <xdr:rowOff>330</xdr:rowOff>
    </xdr:to>
    <xdr:cxnSp macro="">
      <xdr:nvCxnSpPr>
        <xdr:cNvPr id="175" name="直線コネクタ 174">
          <a:extLst>
            <a:ext uri="{FF2B5EF4-FFF2-40B4-BE49-F238E27FC236}">
              <a16:creationId xmlns:a16="http://schemas.microsoft.com/office/drawing/2014/main" id="{00000000-0008-0000-0600-0000AF000000}"/>
            </a:ext>
          </a:extLst>
        </xdr:cNvPr>
        <xdr:cNvCxnSpPr/>
      </xdr:nvCxnSpPr>
      <xdr:spPr>
        <a:xfrm flipV="1">
          <a:off x="4633595" y="12283466"/>
          <a:ext cx="1270" cy="1261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4157</xdr:rowOff>
    </xdr:from>
    <xdr:ext cx="378565" cy="259045"/>
    <xdr:sp macro="" textlink="">
      <xdr:nvSpPr>
        <xdr:cNvPr id="176" name="維持補修費最小値テキスト">
          <a:extLst>
            <a:ext uri="{FF2B5EF4-FFF2-40B4-BE49-F238E27FC236}">
              <a16:creationId xmlns:a16="http://schemas.microsoft.com/office/drawing/2014/main" id="{00000000-0008-0000-0600-0000B0000000}"/>
            </a:ext>
          </a:extLst>
        </xdr:cNvPr>
        <xdr:cNvSpPr txBox="1"/>
      </xdr:nvSpPr>
      <xdr:spPr>
        <a:xfrm>
          <a:off x="4686300" y="135487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330</xdr:rowOff>
    </xdr:from>
    <xdr:to>
      <xdr:col>24</xdr:col>
      <xdr:colOff>152400</xdr:colOff>
      <xdr:row>79</xdr:row>
      <xdr:rowOff>330</xdr:rowOff>
    </xdr:to>
    <xdr:cxnSp macro="">
      <xdr:nvCxnSpPr>
        <xdr:cNvPr id="177" name="直線コネクタ 176">
          <a:extLst>
            <a:ext uri="{FF2B5EF4-FFF2-40B4-BE49-F238E27FC236}">
              <a16:creationId xmlns:a16="http://schemas.microsoft.com/office/drawing/2014/main" id="{00000000-0008-0000-0600-0000B1000000}"/>
            </a:ext>
          </a:extLst>
        </xdr:cNvPr>
        <xdr:cNvCxnSpPr/>
      </xdr:nvCxnSpPr>
      <xdr:spPr>
        <a:xfrm>
          <a:off x="4546600" y="135448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57193</xdr:rowOff>
    </xdr:from>
    <xdr:ext cx="534377" cy="259045"/>
    <xdr:sp macro="" textlink="">
      <xdr:nvSpPr>
        <xdr:cNvPr id="178" name="維持補修費最大値テキスト">
          <a:extLst>
            <a:ext uri="{FF2B5EF4-FFF2-40B4-BE49-F238E27FC236}">
              <a16:creationId xmlns:a16="http://schemas.microsoft.com/office/drawing/2014/main" id="{00000000-0008-0000-0600-0000B2000000}"/>
            </a:ext>
          </a:extLst>
        </xdr:cNvPr>
        <xdr:cNvSpPr txBox="1"/>
      </xdr:nvSpPr>
      <xdr:spPr>
        <a:xfrm>
          <a:off x="4686300" y="120586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17,133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110516</xdr:rowOff>
    </xdr:from>
    <xdr:to>
      <xdr:col>24</xdr:col>
      <xdr:colOff>152400</xdr:colOff>
      <xdr:row>71</xdr:row>
      <xdr:rowOff>110516</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a:off x="4546600" y="122834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79</xdr:row>
      <xdr:rowOff>330</xdr:rowOff>
    </xdr:from>
    <xdr:to>
      <xdr:col>24</xdr:col>
      <xdr:colOff>63500</xdr:colOff>
      <xdr:row>79</xdr:row>
      <xdr:rowOff>19075</xdr:rowOff>
    </xdr:to>
    <xdr:cxnSp macro="">
      <xdr:nvCxnSpPr>
        <xdr:cNvPr id="180" name="直線コネクタ 179">
          <a:extLst>
            <a:ext uri="{FF2B5EF4-FFF2-40B4-BE49-F238E27FC236}">
              <a16:creationId xmlns:a16="http://schemas.microsoft.com/office/drawing/2014/main" id="{00000000-0008-0000-0600-0000B4000000}"/>
            </a:ext>
          </a:extLst>
        </xdr:cNvPr>
        <xdr:cNvCxnSpPr/>
      </xdr:nvCxnSpPr>
      <xdr:spPr>
        <a:xfrm flipV="1">
          <a:off x="3797300" y="13544880"/>
          <a:ext cx="838200" cy="18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86631</xdr:rowOff>
    </xdr:from>
    <xdr:ext cx="469744" cy="259045"/>
    <xdr:sp macro="" textlink="">
      <xdr:nvSpPr>
        <xdr:cNvPr id="181" name="維持補修費平均値テキスト">
          <a:extLst>
            <a:ext uri="{FF2B5EF4-FFF2-40B4-BE49-F238E27FC236}">
              <a16:creationId xmlns:a16="http://schemas.microsoft.com/office/drawing/2014/main" id="{00000000-0008-0000-0600-0000B5000000}"/>
            </a:ext>
          </a:extLst>
        </xdr:cNvPr>
        <xdr:cNvSpPr txBox="1"/>
      </xdr:nvSpPr>
      <xdr:spPr>
        <a:xfrm>
          <a:off x="4686300" y="131168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77</xdr:row>
      <xdr:rowOff>63754</xdr:rowOff>
    </xdr:from>
    <xdr:to>
      <xdr:col>24</xdr:col>
      <xdr:colOff>114300</xdr:colOff>
      <xdr:row>77</xdr:row>
      <xdr:rowOff>165354</xdr:rowOff>
    </xdr:to>
    <xdr:sp macro="" textlink="">
      <xdr:nvSpPr>
        <xdr:cNvPr id="182" name="フローチャート: 判断 181">
          <a:extLst>
            <a:ext uri="{FF2B5EF4-FFF2-40B4-BE49-F238E27FC236}">
              <a16:creationId xmlns:a16="http://schemas.microsoft.com/office/drawing/2014/main" id="{00000000-0008-0000-0600-0000B6000000}"/>
            </a:ext>
          </a:extLst>
        </xdr:cNvPr>
        <xdr:cNvSpPr/>
      </xdr:nvSpPr>
      <xdr:spPr>
        <a:xfrm>
          <a:off x="4584700" y="132654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4063</xdr:rowOff>
    </xdr:from>
    <xdr:to>
      <xdr:col>19</xdr:col>
      <xdr:colOff>177800</xdr:colOff>
      <xdr:row>79</xdr:row>
      <xdr:rowOff>19075</xdr:rowOff>
    </xdr:to>
    <xdr:cxnSp macro="">
      <xdr:nvCxnSpPr>
        <xdr:cNvPr id="183" name="直線コネクタ 182">
          <a:extLst>
            <a:ext uri="{FF2B5EF4-FFF2-40B4-BE49-F238E27FC236}">
              <a16:creationId xmlns:a16="http://schemas.microsoft.com/office/drawing/2014/main" id="{00000000-0008-0000-0600-0000B7000000}"/>
            </a:ext>
          </a:extLst>
        </xdr:cNvPr>
        <xdr:cNvCxnSpPr/>
      </xdr:nvCxnSpPr>
      <xdr:spPr>
        <a:xfrm>
          <a:off x="2908300" y="13548613"/>
          <a:ext cx="889000" cy="150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79223</xdr:rowOff>
    </xdr:from>
    <xdr:to>
      <xdr:col>20</xdr:col>
      <xdr:colOff>38100</xdr:colOff>
      <xdr:row>78</xdr:row>
      <xdr:rowOff>9373</xdr:rowOff>
    </xdr:to>
    <xdr:sp macro="" textlink="">
      <xdr:nvSpPr>
        <xdr:cNvPr id="184" name="フローチャート: 判断 183">
          <a:extLst>
            <a:ext uri="{FF2B5EF4-FFF2-40B4-BE49-F238E27FC236}">
              <a16:creationId xmlns:a16="http://schemas.microsoft.com/office/drawing/2014/main" id="{00000000-0008-0000-0600-0000B8000000}"/>
            </a:ext>
          </a:extLst>
        </xdr:cNvPr>
        <xdr:cNvSpPr/>
      </xdr:nvSpPr>
      <xdr:spPr>
        <a:xfrm>
          <a:off x="3746500" y="13280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76</xdr:row>
      <xdr:rowOff>25900</xdr:rowOff>
    </xdr:from>
    <xdr:ext cx="469744" cy="259045"/>
    <xdr:sp macro="" textlink="">
      <xdr:nvSpPr>
        <xdr:cNvPr id="185" name="テキスト ボックス 184">
          <a:extLst>
            <a:ext uri="{FF2B5EF4-FFF2-40B4-BE49-F238E27FC236}">
              <a16:creationId xmlns:a16="http://schemas.microsoft.com/office/drawing/2014/main" id="{00000000-0008-0000-0600-0000B9000000}"/>
            </a:ext>
          </a:extLst>
        </xdr:cNvPr>
        <xdr:cNvSpPr txBox="1"/>
      </xdr:nvSpPr>
      <xdr:spPr>
        <a:xfrm>
          <a:off x="3562428" y="130561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78</xdr:row>
      <xdr:rowOff>164922</xdr:rowOff>
    </xdr:from>
    <xdr:to>
      <xdr:col>15</xdr:col>
      <xdr:colOff>50800</xdr:colOff>
      <xdr:row>79</xdr:row>
      <xdr:rowOff>4063</xdr:rowOff>
    </xdr:to>
    <xdr:cxnSp macro="">
      <xdr:nvCxnSpPr>
        <xdr:cNvPr id="186" name="直線コネクタ 185">
          <a:extLst>
            <a:ext uri="{FF2B5EF4-FFF2-40B4-BE49-F238E27FC236}">
              <a16:creationId xmlns:a16="http://schemas.microsoft.com/office/drawing/2014/main" id="{00000000-0008-0000-0600-0000BA000000}"/>
            </a:ext>
          </a:extLst>
        </xdr:cNvPr>
        <xdr:cNvCxnSpPr/>
      </xdr:nvCxnSpPr>
      <xdr:spPr>
        <a:xfrm>
          <a:off x="2019300" y="13538022"/>
          <a:ext cx="889000" cy="105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73279</xdr:rowOff>
    </xdr:from>
    <xdr:to>
      <xdr:col>15</xdr:col>
      <xdr:colOff>101600</xdr:colOff>
      <xdr:row>78</xdr:row>
      <xdr:rowOff>3429</xdr:rowOff>
    </xdr:to>
    <xdr:sp macro="" textlink="">
      <xdr:nvSpPr>
        <xdr:cNvPr id="187" name="フローチャート: 判断 186">
          <a:extLst>
            <a:ext uri="{FF2B5EF4-FFF2-40B4-BE49-F238E27FC236}">
              <a16:creationId xmlns:a16="http://schemas.microsoft.com/office/drawing/2014/main" id="{00000000-0008-0000-0600-0000BB000000}"/>
            </a:ext>
          </a:extLst>
        </xdr:cNvPr>
        <xdr:cNvSpPr/>
      </xdr:nvSpPr>
      <xdr:spPr>
        <a:xfrm>
          <a:off x="2857500" y="132749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76</xdr:row>
      <xdr:rowOff>19956</xdr:rowOff>
    </xdr:from>
    <xdr:ext cx="469744" cy="259045"/>
    <xdr:sp macro="" textlink="">
      <xdr:nvSpPr>
        <xdr:cNvPr id="188" name="テキスト ボックス 187">
          <a:extLst>
            <a:ext uri="{FF2B5EF4-FFF2-40B4-BE49-F238E27FC236}">
              <a16:creationId xmlns:a16="http://schemas.microsoft.com/office/drawing/2014/main" id="{00000000-0008-0000-0600-0000BC000000}"/>
            </a:ext>
          </a:extLst>
        </xdr:cNvPr>
        <xdr:cNvSpPr txBox="1"/>
      </xdr:nvSpPr>
      <xdr:spPr>
        <a:xfrm>
          <a:off x="2673428" y="13050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78</xdr:row>
      <xdr:rowOff>164922</xdr:rowOff>
    </xdr:from>
    <xdr:to>
      <xdr:col>10</xdr:col>
      <xdr:colOff>114300</xdr:colOff>
      <xdr:row>78</xdr:row>
      <xdr:rowOff>169951</xdr:rowOff>
    </xdr:to>
    <xdr:cxnSp macro="">
      <xdr:nvCxnSpPr>
        <xdr:cNvPr id="189" name="直線コネクタ 188">
          <a:extLst>
            <a:ext uri="{FF2B5EF4-FFF2-40B4-BE49-F238E27FC236}">
              <a16:creationId xmlns:a16="http://schemas.microsoft.com/office/drawing/2014/main" id="{00000000-0008-0000-0600-0000BD000000}"/>
            </a:ext>
          </a:extLst>
        </xdr:cNvPr>
        <xdr:cNvCxnSpPr/>
      </xdr:nvCxnSpPr>
      <xdr:spPr>
        <a:xfrm flipV="1">
          <a:off x="1130300" y="13538022"/>
          <a:ext cx="889000" cy="5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76555</xdr:rowOff>
    </xdr:from>
    <xdr:to>
      <xdr:col>10</xdr:col>
      <xdr:colOff>165100</xdr:colOff>
      <xdr:row>78</xdr:row>
      <xdr:rowOff>6705</xdr:rowOff>
    </xdr:to>
    <xdr:sp macro="" textlink="">
      <xdr:nvSpPr>
        <xdr:cNvPr id="190" name="フローチャート: 判断 189">
          <a:extLst>
            <a:ext uri="{FF2B5EF4-FFF2-40B4-BE49-F238E27FC236}">
              <a16:creationId xmlns:a16="http://schemas.microsoft.com/office/drawing/2014/main" id="{00000000-0008-0000-0600-0000BE000000}"/>
            </a:ext>
          </a:extLst>
        </xdr:cNvPr>
        <xdr:cNvSpPr/>
      </xdr:nvSpPr>
      <xdr:spPr>
        <a:xfrm>
          <a:off x="1968500" y="132782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76</xdr:row>
      <xdr:rowOff>23232</xdr:rowOff>
    </xdr:from>
    <xdr:ext cx="469744" cy="259045"/>
    <xdr:sp macro="" textlink="">
      <xdr:nvSpPr>
        <xdr:cNvPr id="191" name="テキスト ボックス 190">
          <a:extLst>
            <a:ext uri="{FF2B5EF4-FFF2-40B4-BE49-F238E27FC236}">
              <a16:creationId xmlns:a16="http://schemas.microsoft.com/office/drawing/2014/main" id="{00000000-0008-0000-0600-0000BF000000}"/>
            </a:ext>
          </a:extLst>
        </xdr:cNvPr>
        <xdr:cNvSpPr txBox="1"/>
      </xdr:nvSpPr>
      <xdr:spPr>
        <a:xfrm>
          <a:off x="1784428" y="130534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85852</xdr:rowOff>
    </xdr:from>
    <xdr:to>
      <xdr:col>6</xdr:col>
      <xdr:colOff>38100</xdr:colOff>
      <xdr:row>78</xdr:row>
      <xdr:rowOff>16002</xdr:rowOff>
    </xdr:to>
    <xdr:sp macro="" textlink="">
      <xdr:nvSpPr>
        <xdr:cNvPr id="192" name="フローチャート: 判断 191">
          <a:extLst>
            <a:ext uri="{FF2B5EF4-FFF2-40B4-BE49-F238E27FC236}">
              <a16:creationId xmlns:a16="http://schemas.microsoft.com/office/drawing/2014/main" id="{00000000-0008-0000-0600-0000C0000000}"/>
            </a:ext>
          </a:extLst>
        </xdr:cNvPr>
        <xdr:cNvSpPr/>
      </xdr:nvSpPr>
      <xdr:spPr>
        <a:xfrm>
          <a:off x="1079500" y="132875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76</xdr:row>
      <xdr:rowOff>32529</xdr:rowOff>
    </xdr:from>
    <xdr:ext cx="469744"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895428" y="1306272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8" name="テキスト ボックス 197">
          <a:extLst>
            <a:ext uri="{FF2B5EF4-FFF2-40B4-BE49-F238E27FC236}">
              <a16:creationId xmlns:a16="http://schemas.microsoft.com/office/drawing/2014/main" id="{00000000-0008-0000-0600-0000C6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120980</xdr:rowOff>
    </xdr:from>
    <xdr:to>
      <xdr:col>24</xdr:col>
      <xdr:colOff>114300</xdr:colOff>
      <xdr:row>79</xdr:row>
      <xdr:rowOff>51130</xdr:rowOff>
    </xdr:to>
    <xdr:sp macro="" textlink="">
      <xdr:nvSpPr>
        <xdr:cNvPr id="199" name="楕円 198">
          <a:extLst>
            <a:ext uri="{FF2B5EF4-FFF2-40B4-BE49-F238E27FC236}">
              <a16:creationId xmlns:a16="http://schemas.microsoft.com/office/drawing/2014/main" id="{00000000-0008-0000-0600-0000C7000000}"/>
            </a:ext>
          </a:extLst>
        </xdr:cNvPr>
        <xdr:cNvSpPr/>
      </xdr:nvSpPr>
      <xdr:spPr>
        <a:xfrm>
          <a:off x="4584700" y="13494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35907</xdr:rowOff>
    </xdr:from>
    <xdr:ext cx="378565" cy="259045"/>
    <xdr:sp macro="" textlink="">
      <xdr:nvSpPr>
        <xdr:cNvPr id="200" name="維持補修費該当値テキスト">
          <a:extLst>
            <a:ext uri="{FF2B5EF4-FFF2-40B4-BE49-F238E27FC236}">
              <a16:creationId xmlns:a16="http://schemas.microsoft.com/office/drawing/2014/main" id="{00000000-0008-0000-0600-0000C8000000}"/>
            </a:ext>
          </a:extLst>
        </xdr:cNvPr>
        <xdr:cNvSpPr txBox="1"/>
      </xdr:nvSpPr>
      <xdr:spPr>
        <a:xfrm>
          <a:off x="4686300" y="1340900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139725</xdr:rowOff>
    </xdr:from>
    <xdr:to>
      <xdr:col>20</xdr:col>
      <xdr:colOff>38100</xdr:colOff>
      <xdr:row>79</xdr:row>
      <xdr:rowOff>69875</xdr:rowOff>
    </xdr:to>
    <xdr:sp macro="" textlink="">
      <xdr:nvSpPr>
        <xdr:cNvPr id="201" name="楕円 200">
          <a:extLst>
            <a:ext uri="{FF2B5EF4-FFF2-40B4-BE49-F238E27FC236}">
              <a16:creationId xmlns:a16="http://schemas.microsoft.com/office/drawing/2014/main" id="{00000000-0008-0000-0600-0000C9000000}"/>
            </a:ext>
          </a:extLst>
        </xdr:cNvPr>
        <xdr:cNvSpPr/>
      </xdr:nvSpPr>
      <xdr:spPr>
        <a:xfrm>
          <a:off x="3746500" y="13512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179017</xdr:colOff>
      <xdr:row>79</xdr:row>
      <xdr:rowOff>61002</xdr:rowOff>
    </xdr:from>
    <xdr:ext cx="378565" cy="259045"/>
    <xdr:sp macro="" textlink="">
      <xdr:nvSpPr>
        <xdr:cNvPr id="202" name="テキスト ボックス 201">
          <a:extLst>
            <a:ext uri="{FF2B5EF4-FFF2-40B4-BE49-F238E27FC236}">
              <a16:creationId xmlns:a16="http://schemas.microsoft.com/office/drawing/2014/main" id="{00000000-0008-0000-0600-0000CA000000}"/>
            </a:ext>
          </a:extLst>
        </xdr:cNvPr>
        <xdr:cNvSpPr txBox="1"/>
      </xdr:nvSpPr>
      <xdr:spPr>
        <a:xfrm>
          <a:off x="3608017" y="1360555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78</xdr:row>
      <xdr:rowOff>124713</xdr:rowOff>
    </xdr:from>
    <xdr:to>
      <xdr:col>15</xdr:col>
      <xdr:colOff>101600</xdr:colOff>
      <xdr:row>79</xdr:row>
      <xdr:rowOff>54863</xdr:rowOff>
    </xdr:to>
    <xdr:sp macro="" textlink="">
      <xdr:nvSpPr>
        <xdr:cNvPr id="203" name="楕円 202">
          <a:extLst>
            <a:ext uri="{FF2B5EF4-FFF2-40B4-BE49-F238E27FC236}">
              <a16:creationId xmlns:a16="http://schemas.microsoft.com/office/drawing/2014/main" id="{00000000-0008-0000-0600-0000CB000000}"/>
            </a:ext>
          </a:extLst>
        </xdr:cNvPr>
        <xdr:cNvSpPr/>
      </xdr:nvSpPr>
      <xdr:spPr>
        <a:xfrm>
          <a:off x="2857500" y="13497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52017</xdr:colOff>
      <xdr:row>79</xdr:row>
      <xdr:rowOff>45990</xdr:rowOff>
    </xdr:from>
    <xdr:ext cx="378565" cy="259045"/>
    <xdr:sp macro="" textlink="">
      <xdr:nvSpPr>
        <xdr:cNvPr id="204" name="テキスト ボックス 203">
          <a:extLst>
            <a:ext uri="{FF2B5EF4-FFF2-40B4-BE49-F238E27FC236}">
              <a16:creationId xmlns:a16="http://schemas.microsoft.com/office/drawing/2014/main" id="{00000000-0008-0000-0600-0000CC000000}"/>
            </a:ext>
          </a:extLst>
        </xdr:cNvPr>
        <xdr:cNvSpPr txBox="1"/>
      </xdr:nvSpPr>
      <xdr:spPr>
        <a:xfrm>
          <a:off x="2719017" y="1359054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114122</xdr:rowOff>
    </xdr:from>
    <xdr:to>
      <xdr:col>10</xdr:col>
      <xdr:colOff>165100</xdr:colOff>
      <xdr:row>79</xdr:row>
      <xdr:rowOff>44272</xdr:rowOff>
    </xdr:to>
    <xdr:sp macro="" textlink="">
      <xdr:nvSpPr>
        <xdr:cNvPr id="205" name="楕円 204">
          <a:extLst>
            <a:ext uri="{FF2B5EF4-FFF2-40B4-BE49-F238E27FC236}">
              <a16:creationId xmlns:a16="http://schemas.microsoft.com/office/drawing/2014/main" id="{00000000-0008-0000-0600-0000CD000000}"/>
            </a:ext>
          </a:extLst>
        </xdr:cNvPr>
        <xdr:cNvSpPr/>
      </xdr:nvSpPr>
      <xdr:spPr>
        <a:xfrm>
          <a:off x="1968500" y="134872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115517</xdr:colOff>
      <xdr:row>79</xdr:row>
      <xdr:rowOff>35399</xdr:rowOff>
    </xdr:from>
    <xdr:ext cx="378565" cy="259045"/>
    <xdr:sp macro="" textlink="">
      <xdr:nvSpPr>
        <xdr:cNvPr id="206" name="テキスト ボックス 205">
          <a:extLst>
            <a:ext uri="{FF2B5EF4-FFF2-40B4-BE49-F238E27FC236}">
              <a16:creationId xmlns:a16="http://schemas.microsoft.com/office/drawing/2014/main" id="{00000000-0008-0000-0600-0000CE000000}"/>
            </a:ext>
          </a:extLst>
        </xdr:cNvPr>
        <xdr:cNvSpPr txBox="1"/>
      </xdr:nvSpPr>
      <xdr:spPr>
        <a:xfrm>
          <a:off x="1830017" y="1357994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78</xdr:row>
      <xdr:rowOff>119151</xdr:rowOff>
    </xdr:from>
    <xdr:to>
      <xdr:col>6</xdr:col>
      <xdr:colOff>38100</xdr:colOff>
      <xdr:row>79</xdr:row>
      <xdr:rowOff>49301</xdr:rowOff>
    </xdr:to>
    <xdr:sp macro="" textlink="">
      <xdr:nvSpPr>
        <xdr:cNvPr id="207" name="楕円 206">
          <a:extLst>
            <a:ext uri="{FF2B5EF4-FFF2-40B4-BE49-F238E27FC236}">
              <a16:creationId xmlns:a16="http://schemas.microsoft.com/office/drawing/2014/main" id="{00000000-0008-0000-0600-0000CF000000}"/>
            </a:ext>
          </a:extLst>
        </xdr:cNvPr>
        <xdr:cNvSpPr/>
      </xdr:nvSpPr>
      <xdr:spPr>
        <a:xfrm>
          <a:off x="1079500" y="134922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179017</xdr:colOff>
      <xdr:row>79</xdr:row>
      <xdr:rowOff>40428</xdr:rowOff>
    </xdr:from>
    <xdr:ext cx="378565" cy="259045"/>
    <xdr:sp macro="" textlink="">
      <xdr:nvSpPr>
        <xdr:cNvPr id="208" name="テキスト ボックス 207">
          <a:extLst>
            <a:ext uri="{FF2B5EF4-FFF2-40B4-BE49-F238E27FC236}">
              <a16:creationId xmlns:a16="http://schemas.microsoft.com/office/drawing/2014/main" id="{00000000-0008-0000-0600-0000D0000000}"/>
            </a:ext>
          </a:extLst>
        </xdr:cNvPr>
        <xdr:cNvSpPr txBox="1"/>
      </xdr:nvSpPr>
      <xdr:spPr>
        <a:xfrm>
          <a:off x="941017" y="1358497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89,291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6" name="正方形/長方形 215">
          <a:extLst>
            <a:ext uri="{FF2B5EF4-FFF2-40B4-BE49-F238E27FC236}">
              <a16:creationId xmlns:a16="http://schemas.microsoft.com/office/drawing/2014/main" id="{00000000-0008-0000-0600-0000D8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7" name="テキスト ボックス 216">
          <a:extLst>
            <a:ext uri="{FF2B5EF4-FFF2-40B4-BE49-F238E27FC236}">
              <a16:creationId xmlns:a16="http://schemas.microsoft.com/office/drawing/2014/main" id="{00000000-0008-0000-0600-0000D9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8" name="直線コネクタ 217">
          <a:extLst>
            <a:ext uri="{FF2B5EF4-FFF2-40B4-BE49-F238E27FC236}">
              <a16:creationId xmlns:a16="http://schemas.microsoft.com/office/drawing/2014/main" id="{00000000-0008-0000-0600-0000DA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100</xdr:row>
      <xdr:rowOff>111777</xdr:rowOff>
    </xdr:from>
    <xdr:ext cx="531299" cy="259045"/>
    <xdr:sp macro="" textlink="">
      <xdr:nvSpPr>
        <xdr:cNvPr id="219" name="テキスト ボックス 218">
          <a:extLst>
            <a:ext uri="{FF2B5EF4-FFF2-40B4-BE49-F238E27FC236}">
              <a16:creationId xmlns:a16="http://schemas.microsoft.com/office/drawing/2014/main" id="{00000000-0008-0000-0600-0000DB000000}"/>
            </a:ext>
          </a:extLst>
        </xdr:cNvPr>
        <xdr:cNvSpPr txBox="1"/>
      </xdr:nvSpPr>
      <xdr:spPr>
        <a:xfrm>
          <a:off x="230701" y="1725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20" name="直線コネクタ 219">
          <a:extLst>
            <a:ext uri="{FF2B5EF4-FFF2-40B4-BE49-F238E27FC236}">
              <a16:creationId xmlns:a16="http://schemas.microsoft.com/office/drawing/2014/main" id="{00000000-0008-0000-0600-0000DC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1" name="テキスト ボックス 220">
          <a:extLst>
            <a:ext uri="{FF2B5EF4-FFF2-40B4-BE49-F238E27FC236}">
              <a16:creationId xmlns:a16="http://schemas.microsoft.com/office/drawing/2014/main" id="{00000000-0008-0000-0600-0000DD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2" name="直線コネクタ 221">
          <a:extLst>
            <a:ext uri="{FF2B5EF4-FFF2-40B4-BE49-F238E27FC236}">
              <a16:creationId xmlns:a16="http://schemas.microsoft.com/office/drawing/2014/main" id="{00000000-0008-0000-0600-0000DE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3" name="テキスト ボックス 222">
          <a:extLst>
            <a:ext uri="{FF2B5EF4-FFF2-40B4-BE49-F238E27FC236}">
              <a16:creationId xmlns:a16="http://schemas.microsoft.com/office/drawing/2014/main" id="{00000000-0008-0000-0600-0000DF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4" name="直線コネクタ 223">
          <a:extLst>
            <a:ext uri="{FF2B5EF4-FFF2-40B4-BE49-F238E27FC236}">
              <a16:creationId xmlns:a16="http://schemas.microsoft.com/office/drawing/2014/main" id="{00000000-0008-0000-0600-0000E0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5" name="テキスト ボックス 224">
          <a:extLst>
            <a:ext uri="{FF2B5EF4-FFF2-40B4-BE49-F238E27FC236}">
              <a16:creationId xmlns:a16="http://schemas.microsoft.com/office/drawing/2014/main" id="{00000000-0008-0000-0600-0000E1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6" name="直線コネクタ 225">
          <a:extLst>
            <a:ext uri="{FF2B5EF4-FFF2-40B4-BE49-F238E27FC236}">
              <a16:creationId xmlns:a16="http://schemas.microsoft.com/office/drawing/2014/main" id="{00000000-0008-0000-0600-0000E2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7" name="テキスト ボックス 226">
          <a:extLst>
            <a:ext uri="{FF2B5EF4-FFF2-40B4-BE49-F238E27FC236}">
              <a16:creationId xmlns:a16="http://schemas.microsoft.com/office/drawing/2014/main" id="{00000000-0008-0000-0600-0000E3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8" name="直線コネクタ 227">
          <a:extLst>
            <a:ext uri="{FF2B5EF4-FFF2-40B4-BE49-F238E27FC236}">
              <a16:creationId xmlns:a16="http://schemas.microsoft.com/office/drawing/2014/main" id="{00000000-0008-0000-0600-0000E4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9" name="テキスト ボックス 228">
          <a:extLst>
            <a:ext uri="{FF2B5EF4-FFF2-40B4-BE49-F238E27FC236}">
              <a16:creationId xmlns:a16="http://schemas.microsoft.com/office/drawing/2014/main" id="{00000000-0008-0000-0600-0000E5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30" name="直線コネクタ 229">
          <a:extLst>
            <a:ext uri="{FF2B5EF4-FFF2-40B4-BE49-F238E27FC236}">
              <a16:creationId xmlns:a16="http://schemas.microsoft.com/office/drawing/2014/main" id="{00000000-0008-0000-0600-0000E6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1" name="テキスト ボックス 230">
          <a:extLst>
            <a:ext uri="{FF2B5EF4-FFF2-40B4-BE49-F238E27FC236}">
              <a16:creationId xmlns:a16="http://schemas.microsoft.com/office/drawing/2014/main" id="{00000000-0008-0000-0600-0000E7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2" name="扶助費グラフ枠">
          <a:extLst>
            <a:ext uri="{FF2B5EF4-FFF2-40B4-BE49-F238E27FC236}">
              <a16:creationId xmlns:a16="http://schemas.microsoft.com/office/drawing/2014/main" id="{00000000-0008-0000-0600-0000E8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90</xdr:row>
      <xdr:rowOff>69647</xdr:rowOff>
    </xdr:from>
    <xdr:to>
      <xdr:col>24</xdr:col>
      <xdr:colOff>62865</xdr:colOff>
      <xdr:row>98</xdr:row>
      <xdr:rowOff>128778</xdr:rowOff>
    </xdr:to>
    <xdr:cxnSp macro="">
      <xdr:nvCxnSpPr>
        <xdr:cNvPr id="233" name="直線コネクタ 232">
          <a:extLst>
            <a:ext uri="{FF2B5EF4-FFF2-40B4-BE49-F238E27FC236}">
              <a16:creationId xmlns:a16="http://schemas.microsoft.com/office/drawing/2014/main" id="{00000000-0008-0000-0600-0000E9000000}"/>
            </a:ext>
          </a:extLst>
        </xdr:cNvPr>
        <xdr:cNvCxnSpPr/>
      </xdr:nvCxnSpPr>
      <xdr:spPr>
        <a:xfrm flipV="1">
          <a:off x="4633595" y="15500147"/>
          <a:ext cx="1270" cy="14307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132605</xdr:rowOff>
    </xdr:from>
    <xdr:ext cx="534377" cy="259045"/>
    <xdr:sp macro="" textlink="">
      <xdr:nvSpPr>
        <xdr:cNvPr id="234" name="扶助費最小値テキスト">
          <a:extLst>
            <a:ext uri="{FF2B5EF4-FFF2-40B4-BE49-F238E27FC236}">
              <a16:creationId xmlns:a16="http://schemas.microsoft.com/office/drawing/2014/main" id="{00000000-0008-0000-0600-0000EA000000}"/>
            </a:ext>
          </a:extLst>
        </xdr:cNvPr>
        <xdr:cNvSpPr txBox="1"/>
      </xdr:nvSpPr>
      <xdr:spPr>
        <a:xfrm>
          <a:off x="4686300" y="169347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128778</xdr:rowOff>
    </xdr:from>
    <xdr:to>
      <xdr:col>24</xdr:col>
      <xdr:colOff>152400</xdr:colOff>
      <xdr:row>98</xdr:row>
      <xdr:rowOff>128778</xdr:rowOff>
    </xdr:to>
    <xdr:cxnSp macro="">
      <xdr:nvCxnSpPr>
        <xdr:cNvPr id="235" name="直線コネクタ 234">
          <a:extLst>
            <a:ext uri="{FF2B5EF4-FFF2-40B4-BE49-F238E27FC236}">
              <a16:creationId xmlns:a16="http://schemas.microsoft.com/office/drawing/2014/main" id="{00000000-0008-0000-0600-0000EB000000}"/>
            </a:ext>
          </a:extLst>
        </xdr:cNvPr>
        <xdr:cNvCxnSpPr/>
      </xdr:nvCxnSpPr>
      <xdr:spPr>
        <a:xfrm>
          <a:off x="4546600" y="169308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16324</xdr:rowOff>
    </xdr:from>
    <xdr:ext cx="599010" cy="259045"/>
    <xdr:sp macro="" textlink="">
      <xdr:nvSpPr>
        <xdr:cNvPr id="236" name="扶助費最大値テキスト">
          <a:extLst>
            <a:ext uri="{FF2B5EF4-FFF2-40B4-BE49-F238E27FC236}">
              <a16:creationId xmlns:a16="http://schemas.microsoft.com/office/drawing/2014/main" id="{00000000-0008-0000-0600-0000EC000000}"/>
            </a:ext>
          </a:extLst>
        </xdr:cNvPr>
        <xdr:cNvSpPr txBox="1"/>
      </xdr:nvSpPr>
      <xdr:spPr>
        <a:xfrm>
          <a:off x="4686300" y="15275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179,516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90</xdr:row>
      <xdr:rowOff>69647</xdr:rowOff>
    </xdr:from>
    <xdr:to>
      <xdr:col>24</xdr:col>
      <xdr:colOff>152400</xdr:colOff>
      <xdr:row>90</xdr:row>
      <xdr:rowOff>69647</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a:off x="4546600" y="155001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98</xdr:row>
      <xdr:rowOff>58001</xdr:rowOff>
    </xdr:from>
    <xdr:to>
      <xdr:col>24</xdr:col>
      <xdr:colOff>63500</xdr:colOff>
      <xdr:row>98</xdr:row>
      <xdr:rowOff>91618</xdr:rowOff>
    </xdr:to>
    <xdr:cxnSp macro="">
      <xdr:nvCxnSpPr>
        <xdr:cNvPr id="238" name="直線コネクタ 237">
          <a:extLst>
            <a:ext uri="{FF2B5EF4-FFF2-40B4-BE49-F238E27FC236}">
              <a16:creationId xmlns:a16="http://schemas.microsoft.com/office/drawing/2014/main" id="{00000000-0008-0000-0600-0000EE000000}"/>
            </a:ext>
          </a:extLst>
        </xdr:cNvPr>
        <xdr:cNvCxnSpPr/>
      </xdr:nvCxnSpPr>
      <xdr:spPr>
        <a:xfrm flipV="1">
          <a:off x="3797300" y="16860101"/>
          <a:ext cx="838200" cy="336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94</xdr:row>
      <xdr:rowOff>78528</xdr:rowOff>
    </xdr:from>
    <xdr:ext cx="599010" cy="259045"/>
    <xdr:sp macro="" textlink="">
      <xdr:nvSpPr>
        <xdr:cNvPr id="239" name="扶助費平均値テキスト">
          <a:extLst>
            <a:ext uri="{FF2B5EF4-FFF2-40B4-BE49-F238E27FC236}">
              <a16:creationId xmlns:a16="http://schemas.microsoft.com/office/drawing/2014/main" id="{00000000-0008-0000-0600-0000EF000000}"/>
            </a:ext>
          </a:extLst>
        </xdr:cNvPr>
        <xdr:cNvSpPr txBox="1"/>
      </xdr:nvSpPr>
      <xdr:spPr>
        <a:xfrm>
          <a:off x="4686300" y="1619482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109,118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55651</xdr:rowOff>
    </xdr:from>
    <xdr:to>
      <xdr:col>24</xdr:col>
      <xdr:colOff>114300</xdr:colOff>
      <xdr:row>95</xdr:row>
      <xdr:rowOff>157251</xdr:rowOff>
    </xdr:to>
    <xdr:sp macro="" textlink="">
      <xdr:nvSpPr>
        <xdr:cNvPr id="240" name="フローチャート: 判断 239">
          <a:extLst>
            <a:ext uri="{FF2B5EF4-FFF2-40B4-BE49-F238E27FC236}">
              <a16:creationId xmlns:a16="http://schemas.microsoft.com/office/drawing/2014/main" id="{00000000-0008-0000-0600-0000F0000000}"/>
            </a:ext>
          </a:extLst>
        </xdr:cNvPr>
        <xdr:cNvSpPr/>
      </xdr:nvSpPr>
      <xdr:spPr>
        <a:xfrm>
          <a:off x="4584700" y="163434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98</xdr:row>
      <xdr:rowOff>91618</xdr:rowOff>
    </xdr:from>
    <xdr:to>
      <xdr:col>19</xdr:col>
      <xdr:colOff>177800</xdr:colOff>
      <xdr:row>98</xdr:row>
      <xdr:rowOff>119583</xdr:rowOff>
    </xdr:to>
    <xdr:cxnSp macro="">
      <xdr:nvCxnSpPr>
        <xdr:cNvPr id="241" name="直線コネクタ 240">
          <a:extLst>
            <a:ext uri="{FF2B5EF4-FFF2-40B4-BE49-F238E27FC236}">
              <a16:creationId xmlns:a16="http://schemas.microsoft.com/office/drawing/2014/main" id="{00000000-0008-0000-0600-0000F1000000}"/>
            </a:ext>
          </a:extLst>
        </xdr:cNvPr>
        <xdr:cNvCxnSpPr/>
      </xdr:nvCxnSpPr>
      <xdr:spPr>
        <a:xfrm flipV="1">
          <a:off x="2908300" y="16893718"/>
          <a:ext cx="889000" cy="279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95</xdr:row>
      <xdr:rowOff>82068</xdr:rowOff>
    </xdr:from>
    <xdr:to>
      <xdr:col>20</xdr:col>
      <xdr:colOff>38100</xdr:colOff>
      <xdr:row>96</xdr:row>
      <xdr:rowOff>12218</xdr:rowOff>
    </xdr:to>
    <xdr:sp macro="" textlink="">
      <xdr:nvSpPr>
        <xdr:cNvPr id="242" name="フローチャート: 判断 241">
          <a:extLst>
            <a:ext uri="{FF2B5EF4-FFF2-40B4-BE49-F238E27FC236}">
              <a16:creationId xmlns:a16="http://schemas.microsoft.com/office/drawing/2014/main" id="{00000000-0008-0000-0600-0000F2000000}"/>
            </a:ext>
          </a:extLst>
        </xdr:cNvPr>
        <xdr:cNvSpPr/>
      </xdr:nvSpPr>
      <xdr:spPr>
        <a:xfrm>
          <a:off x="3746500" y="1636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28745</xdr:rowOff>
    </xdr:from>
    <xdr:ext cx="599010" cy="259045"/>
    <xdr:sp macro="" textlink="">
      <xdr:nvSpPr>
        <xdr:cNvPr id="243" name="テキスト ボックス 242">
          <a:extLst>
            <a:ext uri="{FF2B5EF4-FFF2-40B4-BE49-F238E27FC236}">
              <a16:creationId xmlns:a16="http://schemas.microsoft.com/office/drawing/2014/main" id="{00000000-0008-0000-0600-0000F3000000}"/>
            </a:ext>
          </a:extLst>
        </xdr:cNvPr>
        <xdr:cNvSpPr txBox="1"/>
      </xdr:nvSpPr>
      <xdr:spPr>
        <a:xfrm>
          <a:off x="3497795" y="161450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98</xdr:row>
      <xdr:rowOff>119583</xdr:rowOff>
    </xdr:from>
    <xdr:to>
      <xdr:col>15</xdr:col>
      <xdr:colOff>50800</xdr:colOff>
      <xdr:row>98</xdr:row>
      <xdr:rowOff>126758</xdr:rowOff>
    </xdr:to>
    <xdr:cxnSp macro="">
      <xdr:nvCxnSpPr>
        <xdr:cNvPr id="244" name="直線コネクタ 243">
          <a:extLst>
            <a:ext uri="{FF2B5EF4-FFF2-40B4-BE49-F238E27FC236}">
              <a16:creationId xmlns:a16="http://schemas.microsoft.com/office/drawing/2014/main" id="{00000000-0008-0000-0600-0000F4000000}"/>
            </a:ext>
          </a:extLst>
        </xdr:cNvPr>
        <xdr:cNvCxnSpPr/>
      </xdr:nvCxnSpPr>
      <xdr:spPr>
        <a:xfrm flipV="1">
          <a:off x="2019300" y="16921683"/>
          <a:ext cx="889000" cy="71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95</xdr:row>
      <xdr:rowOff>149924</xdr:rowOff>
    </xdr:from>
    <xdr:to>
      <xdr:col>15</xdr:col>
      <xdr:colOff>101600</xdr:colOff>
      <xdr:row>96</xdr:row>
      <xdr:rowOff>80074</xdr:rowOff>
    </xdr:to>
    <xdr:sp macro="" textlink="">
      <xdr:nvSpPr>
        <xdr:cNvPr id="245" name="フローチャート: 判断 244">
          <a:extLst>
            <a:ext uri="{FF2B5EF4-FFF2-40B4-BE49-F238E27FC236}">
              <a16:creationId xmlns:a16="http://schemas.microsoft.com/office/drawing/2014/main" id="{00000000-0008-0000-0600-0000F5000000}"/>
            </a:ext>
          </a:extLst>
        </xdr:cNvPr>
        <xdr:cNvSpPr/>
      </xdr:nvSpPr>
      <xdr:spPr>
        <a:xfrm>
          <a:off x="2857500" y="164376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96601</xdr:rowOff>
    </xdr:from>
    <xdr:ext cx="599010" cy="259045"/>
    <xdr:sp macro="" textlink="">
      <xdr:nvSpPr>
        <xdr:cNvPr id="246" name="テキスト ボックス 245">
          <a:extLst>
            <a:ext uri="{FF2B5EF4-FFF2-40B4-BE49-F238E27FC236}">
              <a16:creationId xmlns:a16="http://schemas.microsoft.com/office/drawing/2014/main" id="{00000000-0008-0000-0600-0000F6000000}"/>
            </a:ext>
          </a:extLst>
        </xdr:cNvPr>
        <xdr:cNvSpPr txBox="1"/>
      </xdr:nvSpPr>
      <xdr:spPr>
        <a:xfrm>
          <a:off x="2608795" y="162129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101,695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98</xdr:row>
      <xdr:rowOff>126758</xdr:rowOff>
    </xdr:from>
    <xdr:to>
      <xdr:col>10</xdr:col>
      <xdr:colOff>114300</xdr:colOff>
      <xdr:row>98</xdr:row>
      <xdr:rowOff>141390</xdr:rowOff>
    </xdr:to>
    <xdr:cxnSp macro="">
      <xdr:nvCxnSpPr>
        <xdr:cNvPr id="247" name="直線コネクタ 246">
          <a:extLst>
            <a:ext uri="{FF2B5EF4-FFF2-40B4-BE49-F238E27FC236}">
              <a16:creationId xmlns:a16="http://schemas.microsoft.com/office/drawing/2014/main" id="{00000000-0008-0000-0600-0000F7000000}"/>
            </a:ext>
          </a:extLst>
        </xdr:cNvPr>
        <xdr:cNvCxnSpPr/>
      </xdr:nvCxnSpPr>
      <xdr:spPr>
        <a:xfrm flipV="1">
          <a:off x="1130300" y="16928858"/>
          <a:ext cx="889000" cy="146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95</xdr:row>
      <xdr:rowOff>153467</xdr:rowOff>
    </xdr:from>
    <xdr:to>
      <xdr:col>10</xdr:col>
      <xdr:colOff>165100</xdr:colOff>
      <xdr:row>96</xdr:row>
      <xdr:rowOff>83617</xdr:rowOff>
    </xdr:to>
    <xdr:sp macro="" textlink="">
      <xdr:nvSpPr>
        <xdr:cNvPr id="248" name="フローチャート: 判断 247">
          <a:extLst>
            <a:ext uri="{FF2B5EF4-FFF2-40B4-BE49-F238E27FC236}">
              <a16:creationId xmlns:a16="http://schemas.microsoft.com/office/drawing/2014/main" id="{00000000-0008-0000-0600-0000F8000000}"/>
            </a:ext>
          </a:extLst>
        </xdr:cNvPr>
        <xdr:cNvSpPr/>
      </xdr:nvSpPr>
      <xdr:spPr>
        <a:xfrm>
          <a:off x="1968500" y="164412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94</xdr:row>
      <xdr:rowOff>100144</xdr:rowOff>
    </xdr:from>
    <xdr:ext cx="599010" cy="259045"/>
    <xdr:sp macro="" textlink="">
      <xdr:nvSpPr>
        <xdr:cNvPr id="249" name="テキスト ボックス 248">
          <a:extLst>
            <a:ext uri="{FF2B5EF4-FFF2-40B4-BE49-F238E27FC236}">
              <a16:creationId xmlns:a16="http://schemas.microsoft.com/office/drawing/2014/main" id="{00000000-0008-0000-0600-0000F9000000}"/>
            </a:ext>
          </a:extLst>
        </xdr:cNvPr>
        <xdr:cNvSpPr txBox="1"/>
      </xdr:nvSpPr>
      <xdr:spPr>
        <a:xfrm>
          <a:off x="1719795" y="1621644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101,416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14466</xdr:rowOff>
    </xdr:from>
    <xdr:to>
      <xdr:col>6</xdr:col>
      <xdr:colOff>38100</xdr:colOff>
      <xdr:row>96</xdr:row>
      <xdr:rowOff>116066</xdr:rowOff>
    </xdr:to>
    <xdr:sp macro="" textlink="">
      <xdr:nvSpPr>
        <xdr:cNvPr id="250" name="フローチャート: 判断 249">
          <a:extLst>
            <a:ext uri="{FF2B5EF4-FFF2-40B4-BE49-F238E27FC236}">
              <a16:creationId xmlns:a16="http://schemas.microsoft.com/office/drawing/2014/main" id="{00000000-0008-0000-0600-0000FA000000}"/>
            </a:ext>
          </a:extLst>
        </xdr:cNvPr>
        <xdr:cNvSpPr/>
      </xdr:nvSpPr>
      <xdr:spPr>
        <a:xfrm>
          <a:off x="1079500" y="164736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94</xdr:row>
      <xdr:rowOff>132593</xdr:rowOff>
    </xdr:from>
    <xdr:ext cx="534377"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863111" y="162488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98,861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6" name="テキスト ボックス 255">
          <a:extLst>
            <a:ext uri="{FF2B5EF4-FFF2-40B4-BE49-F238E27FC236}">
              <a16:creationId xmlns:a16="http://schemas.microsoft.com/office/drawing/2014/main" id="{00000000-0008-0000-0600-00000001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98</xdr:row>
      <xdr:rowOff>7201</xdr:rowOff>
    </xdr:from>
    <xdr:to>
      <xdr:col>24</xdr:col>
      <xdr:colOff>114300</xdr:colOff>
      <xdr:row>98</xdr:row>
      <xdr:rowOff>108801</xdr:rowOff>
    </xdr:to>
    <xdr:sp macro="" textlink="">
      <xdr:nvSpPr>
        <xdr:cNvPr id="257" name="楕円 256">
          <a:extLst>
            <a:ext uri="{FF2B5EF4-FFF2-40B4-BE49-F238E27FC236}">
              <a16:creationId xmlns:a16="http://schemas.microsoft.com/office/drawing/2014/main" id="{00000000-0008-0000-0600-000001010000}"/>
            </a:ext>
          </a:extLst>
        </xdr:cNvPr>
        <xdr:cNvSpPr/>
      </xdr:nvSpPr>
      <xdr:spPr>
        <a:xfrm>
          <a:off x="4584700" y="16809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97</xdr:row>
      <xdr:rowOff>93578</xdr:rowOff>
    </xdr:from>
    <xdr:ext cx="534377" cy="259045"/>
    <xdr:sp macro="" textlink="">
      <xdr:nvSpPr>
        <xdr:cNvPr id="258" name="扶助費該当値テキスト">
          <a:extLst>
            <a:ext uri="{FF2B5EF4-FFF2-40B4-BE49-F238E27FC236}">
              <a16:creationId xmlns:a16="http://schemas.microsoft.com/office/drawing/2014/main" id="{00000000-0008-0000-0600-000002010000}"/>
            </a:ext>
          </a:extLst>
        </xdr:cNvPr>
        <xdr:cNvSpPr txBox="1"/>
      </xdr:nvSpPr>
      <xdr:spPr>
        <a:xfrm>
          <a:off x="4686300" y="1672422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72,433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98</xdr:row>
      <xdr:rowOff>40818</xdr:rowOff>
    </xdr:from>
    <xdr:to>
      <xdr:col>20</xdr:col>
      <xdr:colOff>38100</xdr:colOff>
      <xdr:row>98</xdr:row>
      <xdr:rowOff>142418</xdr:rowOff>
    </xdr:to>
    <xdr:sp macro="" textlink="">
      <xdr:nvSpPr>
        <xdr:cNvPr id="259" name="楕円 258">
          <a:extLst>
            <a:ext uri="{FF2B5EF4-FFF2-40B4-BE49-F238E27FC236}">
              <a16:creationId xmlns:a16="http://schemas.microsoft.com/office/drawing/2014/main" id="{00000000-0008-0000-0600-000003010000}"/>
            </a:ext>
          </a:extLst>
        </xdr:cNvPr>
        <xdr:cNvSpPr/>
      </xdr:nvSpPr>
      <xdr:spPr>
        <a:xfrm>
          <a:off x="3746500" y="168429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133545</xdr:rowOff>
    </xdr:from>
    <xdr:ext cx="534377" cy="259045"/>
    <xdr:sp macro="" textlink="">
      <xdr:nvSpPr>
        <xdr:cNvPr id="260" name="テキスト ボックス 259">
          <a:extLst>
            <a:ext uri="{FF2B5EF4-FFF2-40B4-BE49-F238E27FC236}">
              <a16:creationId xmlns:a16="http://schemas.microsoft.com/office/drawing/2014/main" id="{00000000-0008-0000-0600-000004010000}"/>
            </a:ext>
          </a:extLst>
        </xdr:cNvPr>
        <xdr:cNvSpPr txBox="1"/>
      </xdr:nvSpPr>
      <xdr:spPr>
        <a:xfrm>
          <a:off x="3530111" y="169356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69,786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98</xdr:row>
      <xdr:rowOff>68783</xdr:rowOff>
    </xdr:from>
    <xdr:to>
      <xdr:col>15</xdr:col>
      <xdr:colOff>101600</xdr:colOff>
      <xdr:row>98</xdr:row>
      <xdr:rowOff>170383</xdr:rowOff>
    </xdr:to>
    <xdr:sp macro="" textlink="">
      <xdr:nvSpPr>
        <xdr:cNvPr id="261" name="楕円 260">
          <a:extLst>
            <a:ext uri="{FF2B5EF4-FFF2-40B4-BE49-F238E27FC236}">
              <a16:creationId xmlns:a16="http://schemas.microsoft.com/office/drawing/2014/main" id="{00000000-0008-0000-0600-000005010000}"/>
            </a:ext>
          </a:extLst>
        </xdr:cNvPr>
        <xdr:cNvSpPr/>
      </xdr:nvSpPr>
      <xdr:spPr>
        <a:xfrm>
          <a:off x="2857500" y="16870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161510</xdr:rowOff>
    </xdr:from>
    <xdr:ext cx="534377" cy="259045"/>
    <xdr:sp macro="" textlink="">
      <xdr:nvSpPr>
        <xdr:cNvPr id="262" name="テキスト ボックス 261">
          <a:extLst>
            <a:ext uri="{FF2B5EF4-FFF2-40B4-BE49-F238E27FC236}">
              <a16:creationId xmlns:a16="http://schemas.microsoft.com/office/drawing/2014/main" id="{00000000-0008-0000-0600-000006010000}"/>
            </a:ext>
          </a:extLst>
        </xdr:cNvPr>
        <xdr:cNvSpPr txBox="1"/>
      </xdr:nvSpPr>
      <xdr:spPr>
        <a:xfrm>
          <a:off x="2641111" y="169636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67,584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98</xdr:row>
      <xdr:rowOff>75958</xdr:rowOff>
    </xdr:from>
    <xdr:to>
      <xdr:col>10</xdr:col>
      <xdr:colOff>165100</xdr:colOff>
      <xdr:row>99</xdr:row>
      <xdr:rowOff>6108</xdr:rowOff>
    </xdr:to>
    <xdr:sp macro="" textlink="">
      <xdr:nvSpPr>
        <xdr:cNvPr id="263" name="楕円 262">
          <a:extLst>
            <a:ext uri="{FF2B5EF4-FFF2-40B4-BE49-F238E27FC236}">
              <a16:creationId xmlns:a16="http://schemas.microsoft.com/office/drawing/2014/main" id="{00000000-0008-0000-0600-000007010000}"/>
            </a:ext>
          </a:extLst>
        </xdr:cNvPr>
        <xdr:cNvSpPr/>
      </xdr:nvSpPr>
      <xdr:spPr>
        <a:xfrm>
          <a:off x="1968500" y="168780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168685</xdr:rowOff>
    </xdr:from>
    <xdr:ext cx="534377" cy="259045"/>
    <xdr:sp macro="" textlink="">
      <xdr:nvSpPr>
        <xdr:cNvPr id="264" name="テキスト ボックス 263">
          <a:extLst>
            <a:ext uri="{FF2B5EF4-FFF2-40B4-BE49-F238E27FC236}">
              <a16:creationId xmlns:a16="http://schemas.microsoft.com/office/drawing/2014/main" id="{00000000-0008-0000-0600-000008010000}"/>
            </a:ext>
          </a:extLst>
        </xdr:cNvPr>
        <xdr:cNvSpPr txBox="1"/>
      </xdr:nvSpPr>
      <xdr:spPr>
        <a:xfrm>
          <a:off x="1752111" y="169707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67,019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90590</xdr:rowOff>
    </xdr:from>
    <xdr:to>
      <xdr:col>6</xdr:col>
      <xdr:colOff>38100</xdr:colOff>
      <xdr:row>99</xdr:row>
      <xdr:rowOff>20740</xdr:rowOff>
    </xdr:to>
    <xdr:sp macro="" textlink="">
      <xdr:nvSpPr>
        <xdr:cNvPr id="265" name="楕円 264">
          <a:extLst>
            <a:ext uri="{FF2B5EF4-FFF2-40B4-BE49-F238E27FC236}">
              <a16:creationId xmlns:a16="http://schemas.microsoft.com/office/drawing/2014/main" id="{00000000-0008-0000-0600-000009010000}"/>
            </a:ext>
          </a:extLst>
        </xdr:cNvPr>
        <xdr:cNvSpPr/>
      </xdr:nvSpPr>
      <xdr:spPr>
        <a:xfrm>
          <a:off x="1079500" y="16892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11867</xdr:rowOff>
    </xdr:from>
    <xdr:ext cx="534377" cy="259045"/>
    <xdr:sp macro="" textlink="">
      <xdr:nvSpPr>
        <xdr:cNvPr id="266" name="テキスト ボックス 265">
          <a:extLst>
            <a:ext uri="{FF2B5EF4-FFF2-40B4-BE49-F238E27FC236}">
              <a16:creationId xmlns:a16="http://schemas.microsoft.com/office/drawing/2014/main" id="{00000000-0008-0000-0600-00000A010000}"/>
            </a:ext>
          </a:extLst>
        </xdr:cNvPr>
        <xdr:cNvSpPr txBox="1"/>
      </xdr:nvSpPr>
      <xdr:spPr>
        <a:xfrm>
          <a:off x="863111" y="169854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4" name="正方形/長方形 273">
          <a:extLst>
            <a:ext uri="{FF2B5EF4-FFF2-40B4-BE49-F238E27FC236}">
              <a16:creationId xmlns:a16="http://schemas.microsoft.com/office/drawing/2014/main" id="{00000000-0008-0000-0600-000012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5" name="テキスト ボックス 274">
          <a:extLst>
            <a:ext uri="{FF2B5EF4-FFF2-40B4-BE49-F238E27FC236}">
              <a16:creationId xmlns:a16="http://schemas.microsoft.com/office/drawing/2014/main" id="{00000000-0008-0000-0600-000013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6" name="直線コネクタ 275">
          <a:extLst>
            <a:ext uri="{FF2B5EF4-FFF2-40B4-BE49-F238E27FC236}">
              <a16:creationId xmlns:a16="http://schemas.microsoft.com/office/drawing/2014/main" id="{00000000-0008-0000-0600-000014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35577</xdr:rowOff>
    </xdr:from>
    <xdr:ext cx="53129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72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168927</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130827</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92727</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9" name="補助費等グラフ枠">
          <a:extLst>
            <a:ext uri="{FF2B5EF4-FFF2-40B4-BE49-F238E27FC236}">
              <a16:creationId xmlns:a16="http://schemas.microsoft.com/office/drawing/2014/main" id="{00000000-0008-0000-0600-000021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104816</xdr:rowOff>
    </xdr:from>
    <xdr:to>
      <xdr:col>54</xdr:col>
      <xdr:colOff>189865</xdr:colOff>
      <xdr:row>33</xdr:row>
      <xdr:rowOff>166743</xdr:rowOff>
    </xdr:to>
    <xdr:cxnSp macro="">
      <xdr:nvCxnSpPr>
        <xdr:cNvPr id="290" name="直線コネクタ 289">
          <a:extLst>
            <a:ext uri="{FF2B5EF4-FFF2-40B4-BE49-F238E27FC236}">
              <a16:creationId xmlns:a16="http://schemas.microsoft.com/office/drawing/2014/main" id="{00000000-0008-0000-0600-000022010000}"/>
            </a:ext>
          </a:extLst>
        </xdr:cNvPr>
        <xdr:cNvCxnSpPr/>
      </xdr:nvCxnSpPr>
      <xdr:spPr>
        <a:xfrm flipV="1">
          <a:off x="10475595" y="5248316"/>
          <a:ext cx="1270" cy="57627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33</xdr:row>
      <xdr:rowOff>170570</xdr:rowOff>
    </xdr:from>
    <xdr:ext cx="599010" cy="259045"/>
    <xdr:sp macro="" textlink="">
      <xdr:nvSpPr>
        <xdr:cNvPr id="291" name="補助費等最小値テキスト">
          <a:extLst>
            <a:ext uri="{FF2B5EF4-FFF2-40B4-BE49-F238E27FC236}">
              <a16:creationId xmlns:a16="http://schemas.microsoft.com/office/drawing/2014/main" id="{00000000-0008-0000-0600-000023010000}"/>
            </a:ext>
          </a:extLst>
        </xdr:cNvPr>
        <xdr:cNvSpPr txBox="1"/>
      </xdr:nvSpPr>
      <xdr:spPr>
        <a:xfrm>
          <a:off x="10528300" y="58284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118,951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166743</xdr:rowOff>
    </xdr:from>
    <xdr:to>
      <xdr:col>55</xdr:col>
      <xdr:colOff>88900</xdr:colOff>
      <xdr:row>33</xdr:row>
      <xdr:rowOff>166743</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a:off x="10388600" y="582459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51493</xdr:rowOff>
    </xdr:from>
    <xdr:ext cx="599010" cy="259045"/>
    <xdr:sp macro="" textlink="">
      <xdr:nvSpPr>
        <xdr:cNvPr id="293" name="補助費等最大値テキスト">
          <a:extLst>
            <a:ext uri="{FF2B5EF4-FFF2-40B4-BE49-F238E27FC236}">
              <a16:creationId xmlns:a16="http://schemas.microsoft.com/office/drawing/2014/main" id="{00000000-0008-0000-0600-000025010000}"/>
            </a:ext>
          </a:extLst>
        </xdr:cNvPr>
        <xdr:cNvSpPr txBox="1"/>
      </xdr:nvSpPr>
      <xdr:spPr>
        <a:xfrm>
          <a:off x="10528300" y="50235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194,578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30</xdr:row>
      <xdr:rowOff>104816</xdr:rowOff>
    </xdr:from>
    <xdr:to>
      <xdr:col>55</xdr:col>
      <xdr:colOff>88900</xdr:colOff>
      <xdr:row>30</xdr:row>
      <xdr:rowOff>104816</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52483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33</xdr:row>
      <xdr:rowOff>40282</xdr:rowOff>
    </xdr:from>
    <xdr:to>
      <xdr:col>55</xdr:col>
      <xdr:colOff>0</xdr:colOff>
      <xdr:row>38</xdr:row>
      <xdr:rowOff>80249</xdr:rowOff>
    </xdr:to>
    <xdr:cxnSp macro="">
      <xdr:nvCxnSpPr>
        <xdr:cNvPr id="295" name="直線コネクタ 294">
          <a:extLst>
            <a:ext uri="{FF2B5EF4-FFF2-40B4-BE49-F238E27FC236}">
              <a16:creationId xmlns:a16="http://schemas.microsoft.com/office/drawing/2014/main" id="{00000000-0008-0000-0600-000027010000}"/>
            </a:ext>
          </a:extLst>
        </xdr:cNvPr>
        <xdr:cNvCxnSpPr/>
      </xdr:nvCxnSpPr>
      <xdr:spPr>
        <a:xfrm flipV="1">
          <a:off x="9639300" y="5698132"/>
          <a:ext cx="838200" cy="8972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31</xdr:row>
      <xdr:rowOff>112356</xdr:rowOff>
    </xdr:from>
    <xdr:ext cx="599010" cy="259045"/>
    <xdr:sp macro="" textlink="">
      <xdr:nvSpPr>
        <xdr:cNvPr id="296" name="補助費等平均値テキスト">
          <a:extLst>
            <a:ext uri="{FF2B5EF4-FFF2-40B4-BE49-F238E27FC236}">
              <a16:creationId xmlns:a16="http://schemas.microsoft.com/office/drawing/2014/main" id="{00000000-0008-0000-0600-000028010000}"/>
            </a:ext>
          </a:extLst>
        </xdr:cNvPr>
        <xdr:cNvSpPr txBox="1"/>
      </xdr:nvSpPr>
      <xdr:spPr>
        <a:xfrm>
          <a:off x="10528300" y="542730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89479</xdr:rowOff>
    </xdr:from>
    <xdr:to>
      <xdr:col>55</xdr:col>
      <xdr:colOff>50800</xdr:colOff>
      <xdr:row>33</xdr:row>
      <xdr:rowOff>19629</xdr:rowOff>
    </xdr:to>
    <xdr:sp macro="" textlink="">
      <xdr:nvSpPr>
        <xdr:cNvPr id="297" name="フローチャート: 判断 296">
          <a:extLst>
            <a:ext uri="{FF2B5EF4-FFF2-40B4-BE49-F238E27FC236}">
              <a16:creationId xmlns:a16="http://schemas.microsoft.com/office/drawing/2014/main" id="{00000000-0008-0000-0600-000029010000}"/>
            </a:ext>
          </a:extLst>
        </xdr:cNvPr>
        <xdr:cNvSpPr/>
      </xdr:nvSpPr>
      <xdr:spPr>
        <a:xfrm>
          <a:off x="10426700" y="55758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80249</xdr:rowOff>
    </xdr:from>
    <xdr:to>
      <xdr:col>50</xdr:col>
      <xdr:colOff>114300</xdr:colOff>
      <xdr:row>38</xdr:row>
      <xdr:rowOff>86085</xdr:rowOff>
    </xdr:to>
    <xdr:cxnSp macro="">
      <xdr:nvCxnSpPr>
        <xdr:cNvPr id="298" name="直線コネクタ 297">
          <a:extLst>
            <a:ext uri="{FF2B5EF4-FFF2-40B4-BE49-F238E27FC236}">
              <a16:creationId xmlns:a16="http://schemas.microsoft.com/office/drawing/2014/main" id="{00000000-0008-0000-0600-00002A010000}"/>
            </a:ext>
          </a:extLst>
        </xdr:cNvPr>
        <xdr:cNvCxnSpPr/>
      </xdr:nvCxnSpPr>
      <xdr:spPr>
        <a:xfrm flipV="1">
          <a:off x="8750300" y="6595349"/>
          <a:ext cx="889000" cy="58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37</xdr:row>
      <xdr:rowOff>46152</xdr:rowOff>
    </xdr:from>
    <xdr:to>
      <xdr:col>50</xdr:col>
      <xdr:colOff>165100</xdr:colOff>
      <xdr:row>37</xdr:row>
      <xdr:rowOff>147752</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9588500" y="63898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35</xdr:row>
      <xdr:rowOff>164279</xdr:rowOff>
    </xdr:from>
    <xdr:ext cx="534377" cy="259045"/>
    <xdr:sp macro="" textlink="">
      <xdr:nvSpPr>
        <xdr:cNvPr id="300" name="テキスト ボックス 299">
          <a:extLst>
            <a:ext uri="{FF2B5EF4-FFF2-40B4-BE49-F238E27FC236}">
              <a16:creationId xmlns:a16="http://schemas.microsoft.com/office/drawing/2014/main" id="{00000000-0008-0000-0600-00002C010000}"/>
            </a:ext>
          </a:extLst>
        </xdr:cNvPr>
        <xdr:cNvSpPr txBox="1"/>
      </xdr:nvSpPr>
      <xdr:spPr>
        <a:xfrm>
          <a:off x="9372111" y="61650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86085</xdr:rowOff>
    </xdr:from>
    <xdr:to>
      <xdr:col>45</xdr:col>
      <xdr:colOff>177800</xdr:colOff>
      <xdr:row>38</xdr:row>
      <xdr:rowOff>92852</xdr:rowOff>
    </xdr:to>
    <xdr:cxnSp macro="">
      <xdr:nvCxnSpPr>
        <xdr:cNvPr id="301" name="直線コネクタ 300">
          <a:extLst>
            <a:ext uri="{FF2B5EF4-FFF2-40B4-BE49-F238E27FC236}">
              <a16:creationId xmlns:a16="http://schemas.microsoft.com/office/drawing/2014/main" id="{00000000-0008-0000-0600-00002D010000}"/>
            </a:ext>
          </a:extLst>
        </xdr:cNvPr>
        <xdr:cNvCxnSpPr/>
      </xdr:nvCxnSpPr>
      <xdr:spPr>
        <a:xfrm flipV="1">
          <a:off x="7861300" y="6601185"/>
          <a:ext cx="889000" cy="6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65164</xdr:rowOff>
    </xdr:from>
    <xdr:to>
      <xdr:col>46</xdr:col>
      <xdr:colOff>38100</xdr:colOff>
      <xdr:row>37</xdr:row>
      <xdr:rowOff>166763</xdr:rowOff>
    </xdr:to>
    <xdr:sp macro="" textlink="">
      <xdr:nvSpPr>
        <xdr:cNvPr id="302" name="フローチャート: 判断 301">
          <a:extLst>
            <a:ext uri="{FF2B5EF4-FFF2-40B4-BE49-F238E27FC236}">
              <a16:creationId xmlns:a16="http://schemas.microsoft.com/office/drawing/2014/main" id="{00000000-0008-0000-0600-00002E010000}"/>
            </a:ext>
          </a:extLst>
        </xdr:cNvPr>
        <xdr:cNvSpPr/>
      </xdr:nvSpPr>
      <xdr:spPr>
        <a:xfrm>
          <a:off x="8699500" y="640881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36</xdr:row>
      <xdr:rowOff>11841</xdr:rowOff>
    </xdr:from>
    <xdr:ext cx="534377" cy="259045"/>
    <xdr:sp macro="" textlink="">
      <xdr:nvSpPr>
        <xdr:cNvPr id="303" name="テキスト ボックス 302">
          <a:extLst>
            <a:ext uri="{FF2B5EF4-FFF2-40B4-BE49-F238E27FC236}">
              <a16:creationId xmlns:a16="http://schemas.microsoft.com/office/drawing/2014/main" id="{00000000-0008-0000-0600-00002F010000}"/>
            </a:ext>
          </a:extLst>
        </xdr:cNvPr>
        <xdr:cNvSpPr txBox="1"/>
      </xdr:nvSpPr>
      <xdr:spPr>
        <a:xfrm>
          <a:off x="8483111" y="6184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92852</xdr:rowOff>
    </xdr:from>
    <xdr:to>
      <xdr:col>41</xdr:col>
      <xdr:colOff>50800</xdr:colOff>
      <xdr:row>38</xdr:row>
      <xdr:rowOff>114181</xdr:rowOff>
    </xdr:to>
    <xdr:cxnSp macro="">
      <xdr:nvCxnSpPr>
        <xdr:cNvPr id="304" name="直線コネクタ 303">
          <a:extLst>
            <a:ext uri="{FF2B5EF4-FFF2-40B4-BE49-F238E27FC236}">
              <a16:creationId xmlns:a16="http://schemas.microsoft.com/office/drawing/2014/main" id="{00000000-0008-0000-0600-000030010000}"/>
            </a:ext>
          </a:extLst>
        </xdr:cNvPr>
        <xdr:cNvCxnSpPr/>
      </xdr:nvCxnSpPr>
      <xdr:spPr>
        <a:xfrm flipV="1">
          <a:off x="6972300" y="6607952"/>
          <a:ext cx="889000" cy="213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85738</xdr:rowOff>
    </xdr:from>
    <xdr:to>
      <xdr:col>41</xdr:col>
      <xdr:colOff>101600</xdr:colOff>
      <xdr:row>38</xdr:row>
      <xdr:rowOff>15887</xdr:rowOff>
    </xdr:to>
    <xdr:sp macro="" textlink="">
      <xdr:nvSpPr>
        <xdr:cNvPr id="305" name="フローチャート: 判断 304">
          <a:extLst>
            <a:ext uri="{FF2B5EF4-FFF2-40B4-BE49-F238E27FC236}">
              <a16:creationId xmlns:a16="http://schemas.microsoft.com/office/drawing/2014/main" id="{00000000-0008-0000-0600-000031010000}"/>
            </a:ext>
          </a:extLst>
        </xdr:cNvPr>
        <xdr:cNvSpPr/>
      </xdr:nvSpPr>
      <xdr:spPr>
        <a:xfrm>
          <a:off x="7810500" y="6429388"/>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36</xdr:row>
      <xdr:rowOff>32415</xdr:rowOff>
    </xdr:from>
    <xdr:ext cx="534377" cy="259045"/>
    <xdr:sp macro="" textlink="">
      <xdr:nvSpPr>
        <xdr:cNvPr id="306" name="テキスト ボックス 305">
          <a:extLst>
            <a:ext uri="{FF2B5EF4-FFF2-40B4-BE49-F238E27FC236}">
              <a16:creationId xmlns:a16="http://schemas.microsoft.com/office/drawing/2014/main" id="{00000000-0008-0000-0600-000032010000}"/>
            </a:ext>
          </a:extLst>
        </xdr:cNvPr>
        <xdr:cNvSpPr txBox="1"/>
      </xdr:nvSpPr>
      <xdr:spPr>
        <a:xfrm>
          <a:off x="7594111" y="62046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97130</xdr:rowOff>
    </xdr:from>
    <xdr:to>
      <xdr:col>36</xdr:col>
      <xdr:colOff>165100</xdr:colOff>
      <xdr:row>38</xdr:row>
      <xdr:rowOff>27280</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6921500" y="6440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36</xdr:row>
      <xdr:rowOff>43807</xdr:rowOff>
    </xdr:from>
    <xdr:ext cx="534377"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6705111" y="62160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31,420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600-000035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32</xdr:row>
      <xdr:rowOff>160932</xdr:rowOff>
    </xdr:from>
    <xdr:to>
      <xdr:col>55</xdr:col>
      <xdr:colOff>50800</xdr:colOff>
      <xdr:row>33</xdr:row>
      <xdr:rowOff>91082</xdr:rowOff>
    </xdr:to>
    <xdr:sp macro="" textlink="">
      <xdr:nvSpPr>
        <xdr:cNvPr id="314" name="楕円 313">
          <a:extLst>
            <a:ext uri="{FF2B5EF4-FFF2-40B4-BE49-F238E27FC236}">
              <a16:creationId xmlns:a16="http://schemas.microsoft.com/office/drawing/2014/main" id="{00000000-0008-0000-0600-00003A010000}"/>
            </a:ext>
          </a:extLst>
        </xdr:cNvPr>
        <xdr:cNvSpPr/>
      </xdr:nvSpPr>
      <xdr:spPr>
        <a:xfrm>
          <a:off x="10426700" y="5647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32</xdr:row>
      <xdr:rowOff>75859</xdr:rowOff>
    </xdr:from>
    <xdr:ext cx="599010" cy="259045"/>
    <xdr:sp macro="" textlink="">
      <xdr:nvSpPr>
        <xdr:cNvPr id="315" name="補助費等該当値テキスト">
          <a:extLst>
            <a:ext uri="{FF2B5EF4-FFF2-40B4-BE49-F238E27FC236}">
              <a16:creationId xmlns:a16="http://schemas.microsoft.com/office/drawing/2014/main" id="{00000000-0008-0000-0600-00003B010000}"/>
            </a:ext>
          </a:extLst>
        </xdr:cNvPr>
        <xdr:cNvSpPr txBox="1"/>
      </xdr:nvSpPr>
      <xdr:spPr>
        <a:xfrm>
          <a:off x="10528300" y="5562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135,547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29449</xdr:rowOff>
    </xdr:from>
    <xdr:to>
      <xdr:col>50</xdr:col>
      <xdr:colOff>165100</xdr:colOff>
      <xdr:row>38</xdr:row>
      <xdr:rowOff>131049</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9588500" y="65445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38</xdr:row>
      <xdr:rowOff>122176</xdr:rowOff>
    </xdr:from>
    <xdr:ext cx="534377" cy="259045"/>
    <xdr:sp macro="" textlink="">
      <xdr:nvSpPr>
        <xdr:cNvPr id="317" name="テキスト ボックス 316">
          <a:extLst>
            <a:ext uri="{FF2B5EF4-FFF2-40B4-BE49-F238E27FC236}">
              <a16:creationId xmlns:a16="http://schemas.microsoft.com/office/drawing/2014/main" id="{00000000-0008-0000-0600-00003D010000}"/>
            </a:ext>
          </a:extLst>
        </xdr:cNvPr>
        <xdr:cNvSpPr txBox="1"/>
      </xdr:nvSpPr>
      <xdr:spPr>
        <a:xfrm>
          <a:off x="9372111" y="66372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17,802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35285</xdr:rowOff>
    </xdr:from>
    <xdr:to>
      <xdr:col>46</xdr:col>
      <xdr:colOff>38100</xdr:colOff>
      <xdr:row>38</xdr:row>
      <xdr:rowOff>136885</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8699500" y="6550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38</xdr:row>
      <xdr:rowOff>128012</xdr:rowOff>
    </xdr:from>
    <xdr:ext cx="534377"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8483111" y="66431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17,036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42052</xdr:rowOff>
    </xdr:from>
    <xdr:to>
      <xdr:col>41</xdr:col>
      <xdr:colOff>101600</xdr:colOff>
      <xdr:row>38</xdr:row>
      <xdr:rowOff>143652</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7810500" y="65571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38</xdr:row>
      <xdr:rowOff>134779</xdr:rowOff>
    </xdr:from>
    <xdr:ext cx="534377"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7594111" y="66498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63381</xdr:rowOff>
    </xdr:from>
    <xdr:to>
      <xdr:col>36</xdr:col>
      <xdr:colOff>165100</xdr:colOff>
      <xdr:row>38</xdr:row>
      <xdr:rowOff>164981</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6921500" y="657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38</xdr:row>
      <xdr:rowOff>156108</xdr:rowOff>
    </xdr:from>
    <xdr:ext cx="534377"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6705111" y="66712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4" name="正方形/長方形 323">
          <a:extLst>
            <a:ext uri="{FF2B5EF4-FFF2-40B4-BE49-F238E27FC236}">
              <a16:creationId xmlns:a16="http://schemas.microsoft.com/office/drawing/2014/main" id="{00000000-0008-0000-0600-000044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5" name="正方形/長方形 324">
          <a:extLst>
            <a:ext uri="{FF2B5EF4-FFF2-40B4-BE49-F238E27FC236}">
              <a16:creationId xmlns:a16="http://schemas.microsoft.com/office/drawing/2014/main" id="{00000000-0008-0000-0600-000045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56,648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2" name="テキスト ボックス 331">
          <a:extLst>
            <a:ext uri="{FF2B5EF4-FFF2-40B4-BE49-F238E27FC236}">
              <a16:creationId xmlns:a16="http://schemas.microsoft.com/office/drawing/2014/main" id="{00000000-0008-0000-0600-00004C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3" name="直線コネクタ 332">
          <a:extLst>
            <a:ext uri="{FF2B5EF4-FFF2-40B4-BE49-F238E27FC236}">
              <a16:creationId xmlns:a16="http://schemas.microsoft.com/office/drawing/2014/main" id="{00000000-0008-0000-0600-00004D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4" name="直線コネクタ 333">
          <a:extLst>
            <a:ext uri="{FF2B5EF4-FFF2-40B4-BE49-F238E27FC236}">
              <a16:creationId xmlns:a16="http://schemas.microsoft.com/office/drawing/2014/main" id="{00000000-0008-0000-0600-00004E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5" name="テキスト ボックス 334">
          <a:extLst>
            <a:ext uri="{FF2B5EF4-FFF2-40B4-BE49-F238E27FC236}">
              <a16:creationId xmlns:a16="http://schemas.microsoft.com/office/drawing/2014/main" id="{00000000-0008-0000-0600-00004F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56</xdr:row>
      <xdr:rowOff>35577</xdr:rowOff>
    </xdr:from>
    <xdr:ext cx="531299"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072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53</xdr:row>
      <xdr:rowOff>168927</xdr:rowOff>
    </xdr:from>
    <xdr:ext cx="595419"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6008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51</xdr:row>
      <xdr:rowOff>130827</xdr:rowOff>
    </xdr:from>
    <xdr:ext cx="595419"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6008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49</xdr:row>
      <xdr:rowOff>92727</xdr:rowOff>
    </xdr:from>
    <xdr:ext cx="595419"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6008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47</xdr:row>
      <xdr:rowOff>54627</xdr:rowOff>
    </xdr:from>
    <xdr:ext cx="595419"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6008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6" name="普通建設事業費グラフ枠">
          <a:extLst>
            <a:ext uri="{FF2B5EF4-FFF2-40B4-BE49-F238E27FC236}">
              <a16:creationId xmlns:a16="http://schemas.microsoft.com/office/drawing/2014/main" id="{00000000-0008-0000-0600-00005A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103253</xdr:rowOff>
    </xdr:from>
    <xdr:to>
      <xdr:col>54</xdr:col>
      <xdr:colOff>189865</xdr:colOff>
      <xdr:row>58</xdr:row>
      <xdr:rowOff>106263</xdr:rowOff>
    </xdr:to>
    <xdr:cxnSp macro="">
      <xdr:nvCxnSpPr>
        <xdr:cNvPr id="347" name="直線コネクタ 346">
          <a:extLst>
            <a:ext uri="{FF2B5EF4-FFF2-40B4-BE49-F238E27FC236}">
              <a16:creationId xmlns:a16="http://schemas.microsoft.com/office/drawing/2014/main" id="{00000000-0008-0000-0600-00005B010000}"/>
            </a:ext>
          </a:extLst>
        </xdr:cNvPr>
        <xdr:cNvCxnSpPr/>
      </xdr:nvCxnSpPr>
      <xdr:spPr>
        <a:xfrm flipV="1">
          <a:off x="10475595" y="8847203"/>
          <a:ext cx="1270" cy="1203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110090</xdr:rowOff>
    </xdr:from>
    <xdr:ext cx="534377" cy="259045"/>
    <xdr:sp macro="" textlink="">
      <xdr:nvSpPr>
        <xdr:cNvPr id="348" name="普通建設事業費最小値テキスト">
          <a:extLst>
            <a:ext uri="{FF2B5EF4-FFF2-40B4-BE49-F238E27FC236}">
              <a16:creationId xmlns:a16="http://schemas.microsoft.com/office/drawing/2014/main" id="{00000000-0008-0000-0600-00005C010000}"/>
            </a:ext>
          </a:extLst>
        </xdr:cNvPr>
        <xdr:cNvSpPr txBox="1"/>
      </xdr:nvSpPr>
      <xdr:spPr>
        <a:xfrm>
          <a:off x="10528300" y="1005419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14,388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106263</xdr:rowOff>
    </xdr:from>
    <xdr:to>
      <xdr:col>55</xdr:col>
      <xdr:colOff>88900</xdr:colOff>
      <xdr:row>58</xdr:row>
      <xdr:rowOff>106263</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a:off x="10388600" y="1005036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49930</xdr:rowOff>
    </xdr:from>
    <xdr:ext cx="599010" cy="259045"/>
    <xdr:sp macro="" textlink="">
      <xdr:nvSpPr>
        <xdr:cNvPr id="350" name="普通建設事業費最大値テキスト">
          <a:extLst>
            <a:ext uri="{FF2B5EF4-FFF2-40B4-BE49-F238E27FC236}">
              <a16:creationId xmlns:a16="http://schemas.microsoft.com/office/drawing/2014/main" id="{00000000-0008-0000-0600-00005E010000}"/>
            </a:ext>
          </a:extLst>
        </xdr:cNvPr>
        <xdr:cNvSpPr txBox="1"/>
      </xdr:nvSpPr>
      <xdr:spPr>
        <a:xfrm>
          <a:off x="10528300" y="86224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172,283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103253</xdr:rowOff>
    </xdr:from>
    <xdr:to>
      <xdr:col>55</xdr:col>
      <xdr:colOff>88900</xdr:colOff>
      <xdr:row>51</xdr:row>
      <xdr:rowOff>103253</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10388600" y="884720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113884</xdr:rowOff>
    </xdr:from>
    <xdr:to>
      <xdr:col>55</xdr:col>
      <xdr:colOff>0</xdr:colOff>
      <xdr:row>58</xdr:row>
      <xdr:rowOff>70503</xdr:rowOff>
    </xdr:to>
    <xdr:cxnSp macro="">
      <xdr:nvCxnSpPr>
        <xdr:cNvPr id="352" name="直線コネクタ 351">
          <a:extLst>
            <a:ext uri="{FF2B5EF4-FFF2-40B4-BE49-F238E27FC236}">
              <a16:creationId xmlns:a16="http://schemas.microsoft.com/office/drawing/2014/main" id="{00000000-0008-0000-0600-000060010000}"/>
            </a:ext>
          </a:extLst>
        </xdr:cNvPr>
        <xdr:cNvCxnSpPr/>
      </xdr:nvCxnSpPr>
      <xdr:spPr>
        <a:xfrm>
          <a:off x="9639300" y="9886534"/>
          <a:ext cx="838200" cy="1280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56</xdr:row>
      <xdr:rowOff>22920</xdr:rowOff>
    </xdr:from>
    <xdr:ext cx="534377" cy="259045"/>
    <xdr:sp macro="" textlink="">
      <xdr:nvSpPr>
        <xdr:cNvPr id="353" name="普通建設事業費平均値テキスト">
          <a:extLst>
            <a:ext uri="{FF2B5EF4-FFF2-40B4-BE49-F238E27FC236}">
              <a16:creationId xmlns:a16="http://schemas.microsoft.com/office/drawing/2014/main" id="{00000000-0008-0000-0600-000061010000}"/>
            </a:ext>
          </a:extLst>
        </xdr:cNvPr>
        <xdr:cNvSpPr txBox="1"/>
      </xdr:nvSpPr>
      <xdr:spPr>
        <a:xfrm>
          <a:off x="10528300" y="96241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44,161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43</xdr:rowOff>
    </xdr:from>
    <xdr:to>
      <xdr:col>55</xdr:col>
      <xdr:colOff>50800</xdr:colOff>
      <xdr:row>57</xdr:row>
      <xdr:rowOff>101643</xdr:rowOff>
    </xdr:to>
    <xdr:sp macro="" textlink="">
      <xdr:nvSpPr>
        <xdr:cNvPr id="354" name="フローチャート: 判断 353">
          <a:extLst>
            <a:ext uri="{FF2B5EF4-FFF2-40B4-BE49-F238E27FC236}">
              <a16:creationId xmlns:a16="http://schemas.microsoft.com/office/drawing/2014/main" id="{00000000-0008-0000-0600-000062010000}"/>
            </a:ext>
          </a:extLst>
        </xdr:cNvPr>
        <xdr:cNvSpPr/>
      </xdr:nvSpPr>
      <xdr:spPr>
        <a:xfrm>
          <a:off x="10426700" y="9772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113884</xdr:rowOff>
    </xdr:from>
    <xdr:to>
      <xdr:col>50</xdr:col>
      <xdr:colOff>114300</xdr:colOff>
      <xdr:row>58</xdr:row>
      <xdr:rowOff>71036</xdr:rowOff>
    </xdr:to>
    <xdr:cxnSp macro="">
      <xdr:nvCxnSpPr>
        <xdr:cNvPr id="355" name="直線コネクタ 354">
          <a:extLst>
            <a:ext uri="{FF2B5EF4-FFF2-40B4-BE49-F238E27FC236}">
              <a16:creationId xmlns:a16="http://schemas.microsoft.com/office/drawing/2014/main" id="{00000000-0008-0000-0600-000063010000}"/>
            </a:ext>
          </a:extLst>
        </xdr:cNvPr>
        <xdr:cNvCxnSpPr/>
      </xdr:nvCxnSpPr>
      <xdr:spPr>
        <a:xfrm flipV="1">
          <a:off x="8750300" y="9886534"/>
          <a:ext cx="889000" cy="1286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57</xdr:row>
      <xdr:rowOff>10140</xdr:rowOff>
    </xdr:from>
    <xdr:to>
      <xdr:col>50</xdr:col>
      <xdr:colOff>165100</xdr:colOff>
      <xdr:row>57</xdr:row>
      <xdr:rowOff>111740</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9588500" y="97827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55</xdr:row>
      <xdr:rowOff>128267</xdr:rowOff>
    </xdr:from>
    <xdr:ext cx="534377" cy="259045"/>
    <xdr:sp macro="" textlink="">
      <xdr:nvSpPr>
        <xdr:cNvPr id="357" name="テキスト ボックス 356">
          <a:extLst>
            <a:ext uri="{FF2B5EF4-FFF2-40B4-BE49-F238E27FC236}">
              <a16:creationId xmlns:a16="http://schemas.microsoft.com/office/drawing/2014/main" id="{00000000-0008-0000-0600-000065010000}"/>
            </a:ext>
          </a:extLst>
        </xdr:cNvPr>
        <xdr:cNvSpPr txBox="1"/>
      </xdr:nvSpPr>
      <xdr:spPr>
        <a:xfrm>
          <a:off x="9372111" y="95580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42,836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58</xdr:row>
      <xdr:rowOff>8705</xdr:rowOff>
    </xdr:from>
    <xdr:to>
      <xdr:col>45</xdr:col>
      <xdr:colOff>177800</xdr:colOff>
      <xdr:row>58</xdr:row>
      <xdr:rowOff>71036</xdr:rowOff>
    </xdr:to>
    <xdr:cxnSp macro="">
      <xdr:nvCxnSpPr>
        <xdr:cNvPr id="358" name="直線コネクタ 357">
          <a:extLst>
            <a:ext uri="{FF2B5EF4-FFF2-40B4-BE49-F238E27FC236}">
              <a16:creationId xmlns:a16="http://schemas.microsoft.com/office/drawing/2014/main" id="{00000000-0008-0000-0600-000066010000}"/>
            </a:ext>
          </a:extLst>
        </xdr:cNvPr>
        <xdr:cNvCxnSpPr/>
      </xdr:nvCxnSpPr>
      <xdr:spPr>
        <a:xfrm>
          <a:off x="7861300" y="9952805"/>
          <a:ext cx="889000" cy="623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57</xdr:row>
      <xdr:rowOff>7168</xdr:rowOff>
    </xdr:from>
    <xdr:to>
      <xdr:col>46</xdr:col>
      <xdr:colOff>38100</xdr:colOff>
      <xdr:row>57</xdr:row>
      <xdr:rowOff>108768</xdr:rowOff>
    </xdr:to>
    <xdr:sp macro="" textlink="">
      <xdr:nvSpPr>
        <xdr:cNvPr id="359" name="フローチャート: 判断 358">
          <a:extLst>
            <a:ext uri="{FF2B5EF4-FFF2-40B4-BE49-F238E27FC236}">
              <a16:creationId xmlns:a16="http://schemas.microsoft.com/office/drawing/2014/main" id="{00000000-0008-0000-0600-000067010000}"/>
            </a:ext>
          </a:extLst>
        </xdr:cNvPr>
        <xdr:cNvSpPr/>
      </xdr:nvSpPr>
      <xdr:spPr>
        <a:xfrm>
          <a:off x="8699500" y="9779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55</xdr:row>
      <xdr:rowOff>125295</xdr:rowOff>
    </xdr:from>
    <xdr:ext cx="534377" cy="259045"/>
    <xdr:sp macro="" textlink="">
      <xdr:nvSpPr>
        <xdr:cNvPr id="360" name="テキスト ボックス 359">
          <a:extLst>
            <a:ext uri="{FF2B5EF4-FFF2-40B4-BE49-F238E27FC236}">
              <a16:creationId xmlns:a16="http://schemas.microsoft.com/office/drawing/2014/main" id="{00000000-0008-0000-0600-000068010000}"/>
            </a:ext>
          </a:extLst>
        </xdr:cNvPr>
        <xdr:cNvSpPr txBox="1"/>
      </xdr:nvSpPr>
      <xdr:spPr>
        <a:xfrm>
          <a:off x="8483111" y="95550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43,226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80142</xdr:rowOff>
    </xdr:from>
    <xdr:to>
      <xdr:col>41</xdr:col>
      <xdr:colOff>50800</xdr:colOff>
      <xdr:row>58</xdr:row>
      <xdr:rowOff>8705</xdr:rowOff>
    </xdr:to>
    <xdr:cxnSp macro="">
      <xdr:nvCxnSpPr>
        <xdr:cNvPr id="361" name="直線コネクタ 360">
          <a:extLst>
            <a:ext uri="{FF2B5EF4-FFF2-40B4-BE49-F238E27FC236}">
              <a16:creationId xmlns:a16="http://schemas.microsoft.com/office/drawing/2014/main" id="{00000000-0008-0000-0600-000069010000}"/>
            </a:ext>
          </a:extLst>
        </xdr:cNvPr>
        <xdr:cNvCxnSpPr/>
      </xdr:nvCxnSpPr>
      <xdr:spPr>
        <a:xfrm>
          <a:off x="6972300" y="9852792"/>
          <a:ext cx="889000" cy="1000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57</xdr:row>
      <xdr:rowOff>11550</xdr:rowOff>
    </xdr:from>
    <xdr:to>
      <xdr:col>41</xdr:col>
      <xdr:colOff>101600</xdr:colOff>
      <xdr:row>57</xdr:row>
      <xdr:rowOff>113150</xdr:rowOff>
    </xdr:to>
    <xdr:sp macro="" textlink="">
      <xdr:nvSpPr>
        <xdr:cNvPr id="362" name="フローチャート: 判断 361">
          <a:extLst>
            <a:ext uri="{FF2B5EF4-FFF2-40B4-BE49-F238E27FC236}">
              <a16:creationId xmlns:a16="http://schemas.microsoft.com/office/drawing/2014/main" id="{00000000-0008-0000-0600-00006A010000}"/>
            </a:ext>
          </a:extLst>
        </xdr:cNvPr>
        <xdr:cNvSpPr/>
      </xdr:nvSpPr>
      <xdr:spPr>
        <a:xfrm>
          <a:off x="7810500" y="9784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55</xdr:row>
      <xdr:rowOff>129677</xdr:rowOff>
    </xdr:from>
    <xdr:ext cx="534377" cy="259045"/>
    <xdr:sp macro="" textlink="">
      <xdr:nvSpPr>
        <xdr:cNvPr id="363" name="テキスト ボックス 362">
          <a:extLst>
            <a:ext uri="{FF2B5EF4-FFF2-40B4-BE49-F238E27FC236}">
              <a16:creationId xmlns:a16="http://schemas.microsoft.com/office/drawing/2014/main" id="{00000000-0008-0000-0600-00006B010000}"/>
            </a:ext>
          </a:extLst>
        </xdr:cNvPr>
        <xdr:cNvSpPr txBox="1"/>
      </xdr:nvSpPr>
      <xdr:spPr>
        <a:xfrm>
          <a:off x="7594111" y="9559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25052</xdr:rowOff>
    </xdr:from>
    <xdr:to>
      <xdr:col>36</xdr:col>
      <xdr:colOff>165100</xdr:colOff>
      <xdr:row>57</xdr:row>
      <xdr:rowOff>126652</xdr:rowOff>
    </xdr:to>
    <xdr:sp macro="" textlink="">
      <xdr:nvSpPr>
        <xdr:cNvPr id="364" name="フローチャート: 判断 363">
          <a:extLst>
            <a:ext uri="{FF2B5EF4-FFF2-40B4-BE49-F238E27FC236}">
              <a16:creationId xmlns:a16="http://schemas.microsoft.com/office/drawing/2014/main" id="{00000000-0008-0000-0600-00006C010000}"/>
            </a:ext>
          </a:extLst>
        </xdr:cNvPr>
        <xdr:cNvSpPr/>
      </xdr:nvSpPr>
      <xdr:spPr>
        <a:xfrm>
          <a:off x="6921500" y="9797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55</xdr:row>
      <xdr:rowOff>143179</xdr:rowOff>
    </xdr:from>
    <xdr:ext cx="534377"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6705111" y="95729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40,879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600-00006E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19703</xdr:rowOff>
    </xdr:from>
    <xdr:to>
      <xdr:col>55</xdr:col>
      <xdr:colOff>50800</xdr:colOff>
      <xdr:row>58</xdr:row>
      <xdr:rowOff>121303</xdr:rowOff>
    </xdr:to>
    <xdr:sp macro="" textlink="">
      <xdr:nvSpPr>
        <xdr:cNvPr id="371" name="楕円 370">
          <a:extLst>
            <a:ext uri="{FF2B5EF4-FFF2-40B4-BE49-F238E27FC236}">
              <a16:creationId xmlns:a16="http://schemas.microsoft.com/office/drawing/2014/main" id="{00000000-0008-0000-0600-000073010000}"/>
            </a:ext>
          </a:extLst>
        </xdr:cNvPr>
        <xdr:cNvSpPr/>
      </xdr:nvSpPr>
      <xdr:spPr>
        <a:xfrm>
          <a:off x="10426700" y="99638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57</xdr:row>
      <xdr:rowOff>106080</xdr:rowOff>
    </xdr:from>
    <xdr:ext cx="534377" cy="259045"/>
    <xdr:sp macro="" textlink="">
      <xdr:nvSpPr>
        <xdr:cNvPr id="372" name="普通建設事業費該当値テキスト">
          <a:extLst>
            <a:ext uri="{FF2B5EF4-FFF2-40B4-BE49-F238E27FC236}">
              <a16:creationId xmlns:a16="http://schemas.microsoft.com/office/drawing/2014/main" id="{00000000-0008-0000-0600-000074010000}"/>
            </a:ext>
          </a:extLst>
        </xdr:cNvPr>
        <xdr:cNvSpPr txBox="1"/>
      </xdr:nvSpPr>
      <xdr:spPr>
        <a:xfrm>
          <a:off x="10528300" y="98787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19,081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63084</xdr:rowOff>
    </xdr:from>
    <xdr:to>
      <xdr:col>50</xdr:col>
      <xdr:colOff>165100</xdr:colOff>
      <xdr:row>57</xdr:row>
      <xdr:rowOff>164684</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9588500" y="98357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57</xdr:row>
      <xdr:rowOff>155811</xdr:rowOff>
    </xdr:from>
    <xdr:ext cx="534377" cy="259045"/>
    <xdr:sp macro="" textlink="">
      <xdr:nvSpPr>
        <xdr:cNvPr id="374" name="テキスト ボックス 373">
          <a:extLst>
            <a:ext uri="{FF2B5EF4-FFF2-40B4-BE49-F238E27FC236}">
              <a16:creationId xmlns:a16="http://schemas.microsoft.com/office/drawing/2014/main" id="{00000000-0008-0000-0600-000076010000}"/>
            </a:ext>
          </a:extLst>
        </xdr:cNvPr>
        <xdr:cNvSpPr txBox="1"/>
      </xdr:nvSpPr>
      <xdr:spPr>
        <a:xfrm>
          <a:off x="9372111" y="99284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20236</xdr:rowOff>
    </xdr:from>
    <xdr:to>
      <xdr:col>46</xdr:col>
      <xdr:colOff>38100</xdr:colOff>
      <xdr:row>58</xdr:row>
      <xdr:rowOff>121836</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8699500" y="9964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58</xdr:row>
      <xdr:rowOff>112963</xdr:rowOff>
    </xdr:from>
    <xdr:ext cx="534377"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8483111" y="100570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129355</xdr:rowOff>
    </xdr:from>
    <xdr:to>
      <xdr:col>41</xdr:col>
      <xdr:colOff>101600</xdr:colOff>
      <xdr:row>58</xdr:row>
      <xdr:rowOff>59505</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7810500" y="99020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58</xdr:row>
      <xdr:rowOff>50632</xdr:rowOff>
    </xdr:from>
    <xdr:ext cx="534377"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7594111" y="99947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27,191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29342</xdr:rowOff>
    </xdr:from>
    <xdr:to>
      <xdr:col>36</xdr:col>
      <xdr:colOff>165100</xdr:colOff>
      <xdr:row>57</xdr:row>
      <xdr:rowOff>130942</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6921500" y="9801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57</xdr:row>
      <xdr:rowOff>122069</xdr:rowOff>
    </xdr:from>
    <xdr:ext cx="534377"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6705111" y="98947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1" name="正方形/長方形 380">
          <a:extLst>
            <a:ext uri="{FF2B5EF4-FFF2-40B4-BE49-F238E27FC236}">
              <a16:creationId xmlns:a16="http://schemas.microsoft.com/office/drawing/2014/main" id="{00000000-0008-0000-0600-00007D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2" name="正方形/長方形 381">
          <a:extLst>
            <a:ext uri="{FF2B5EF4-FFF2-40B4-BE49-F238E27FC236}">
              <a16:creationId xmlns:a16="http://schemas.microsoft.com/office/drawing/2014/main" id="{00000000-0008-0000-0600-00007E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9" name="テキスト ボックス 388">
          <a:extLst>
            <a:ext uri="{FF2B5EF4-FFF2-40B4-BE49-F238E27FC236}">
              <a16:creationId xmlns:a16="http://schemas.microsoft.com/office/drawing/2014/main" id="{00000000-0008-0000-0600-000085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0" name="直線コネクタ 389">
          <a:extLst>
            <a:ext uri="{FF2B5EF4-FFF2-40B4-BE49-F238E27FC236}">
              <a16:creationId xmlns:a16="http://schemas.microsoft.com/office/drawing/2014/main" id="{00000000-0008-0000-0600-000086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1" name="直線コネクタ 390">
          <a:extLst>
            <a:ext uri="{FF2B5EF4-FFF2-40B4-BE49-F238E27FC236}">
              <a16:creationId xmlns:a16="http://schemas.microsoft.com/office/drawing/2014/main" id="{00000000-0008-0000-0600-000087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2" name="テキスト ボックス 391">
          <a:extLst>
            <a:ext uri="{FF2B5EF4-FFF2-40B4-BE49-F238E27FC236}">
              <a16:creationId xmlns:a16="http://schemas.microsoft.com/office/drawing/2014/main" id="{00000000-0008-0000-0600-000088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35577</xdr:rowOff>
    </xdr:from>
    <xdr:ext cx="531299"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072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168927</xdr:rowOff>
    </xdr:from>
    <xdr:ext cx="53129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72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130827</xdr:rowOff>
    </xdr:from>
    <xdr:ext cx="53129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72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普通建設事業費 （ うち新規整備　）グラフ枠">
          <a:extLst>
            <a:ext uri="{FF2B5EF4-FFF2-40B4-BE49-F238E27FC236}">
              <a16:creationId xmlns:a16="http://schemas.microsoft.com/office/drawing/2014/main" id="{00000000-0008-0000-0600-000093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69</xdr:row>
      <xdr:rowOff>152374</xdr:rowOff>
    </xdr:from>
    <xdr:to>
      <xdr:col>54</xdr:col>
      <xdr:colOff>189865</xdr:colOff>
      <xdr:row>79</xdr:row>
      <xdr:rowOff>43828</xdr:rowOff>
    </xdr:to>
    <xdr:cxnSp macro="">
      <xdr:nvCxnSpPr>
        <xdr:cNvPr id="404" name="直線コネクタ 403">
          <a:extLst>
            <a:ext uri="{FF2B5EF4-FFF2-40B4-BE49-F238E27FC236}">
              <a16:creationId xmlns:a16="http://schemas.microsoft.com/office/drawing/2014/main" id="{00000000-0008-0000-0600-000094010000}"/>
            </a:ext>
          </a:extLst>
        </xdr:cNvPr>
        <xdr:cNvCxnSpPr/>
      </xdr:nvCxnSpPr>
      <xdr:spPr>
        <a:xfrm flipV="1">
          <a:off x="10475595" y="11982424"/>
          <a:ext cx="1270" cy="1605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47655</xdr:rowOff>
    </xdr:from>
    <xdr:ext cx="313932" cy="259045"/>
    <xdr:sp macro="" textlink="">
      <xdr:nvSpPr>
        <xdr:cNvPr id="405" name="普通建設事業費 （ うち新規整備　）最小値テキスト">
          <a:extLst>
            <a:ext uri="{FF2B5EF4-FFF2-40B4-BE49-F238E27FC236}">
              <a16:creationId xmlns:a16="http://schemas.microsoft.com/office/drawing/2014/main" id="{00000000-0008-0000-0600-000095010000}"/>
            </a:ext>
          </a:extLst>
        </xdr:cNvPr>
        <xdr:cNvSpPr txBox="1"/>
      </xdr:nvSpPr>
      <xdr:spPr>
        <a:xfrm>
          <a:off x="10528300" y="1359220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43828</xdr:rowOff>
    </xdr:from>
    <xdr:to>
      <xdr:col>55</xdr:col>
      <xdr:colOff>88900</xdr:colOff>
      <xdr:row>79</xdr:row>
      <xdr:rowOff>43828</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a:off x="10388600" y="135883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99051</xdr:rowOff>
    </xdr:from>
    <xdr:ext cx="599010" cy="259045"/>
    <xdr:sp macro="" textlink="">
      <xdr:nvSpPr>
        <xdr:cNvPr id="407" name="普通建設事業費 （ うち新規整備　）最大値テキスト">
          <a:extLst>
            <a:ext uri="{FF2B5EF4-FFF2-40B4-BE49-F238E27FC236}">
              <a16:creationId xmlns:a16="http://schemas.microsoft.com/office/drawing/2014/main" id="{00000000-0008-0000-0600-000097010000}"/>
            </a:ext>
          </a:extLst>
        </xdr:cNvPr>
        <xdr:cNvSpPr txBox="1"/>
      </xdr:nvSpPr>
      <xdr:spPr>
        <a:xfrm>
          <a:off x="10528300" y="117576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126,502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69</xdr:row>
      <xdr:rowOff>152374</xdr:rowOff>
    </xdr:from>
    <xdr:to>
      <xdr:col>55</xdr:col>
      <xdr:colOff>88900</xdr:colOff>
      <xdr:row>69</xdr:row>
      <xdr:rowOff>152374</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10388600" y="119824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77</xdr:row>
      <xdr:rowOff>72403</xdr:rowOff>
    </xdr:from>
    <xdr:to>
      <xdr:col>55</xdr:col>
      <xdr:colOff>0</xdr:colOff>
      <xdr:row>78</xdr:row>
      <xdr:rowOff>147346</xdr:rowOff>
    </xdr:to>
    <xdr:cxnSp macro="">
      <xdr:nvCxnSpPr>
        <xdr:cNvPr id="409" name="直線コネクタ 408">
          <a:extLst>
            <a:ext uri="{FF2B5EF4-FFF2-40B4-BE49-F238E27FC236}">
              <a16:creationId xmlns:a16="http://schemas.microsoft.com/office/drawing/2014/main" id="{00000000-0008-0000-0600-000099010000}"/>
            </a:ext>
          </a:extLst>
        </xdr:cNvPr>
        <xdr:cNvCxnSpPr/>
      </xdr:nvCxnSpPr>
      <xdr:spPr>
        <a:xfrm>
          <a:off x="9639300" y="13274053"/>
          <a:ext cx="838200" cy="246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11650</xdr:rowOff>
    </xdr:from>
    <xdr:ext cx="534377" cy="259045"/>
    <xdr:sp macro="" textlink="">
      <xdr:nvSpPr>
        <xdr:cNvPr id="410" name="普通建設事業費 （ うち新規整備　）平均値テキスト">
          <a:extLst>
            <a:ext uri="{FF2B5EF4-FFF2-40B4-BE49-F238E27FC236}">
              <a16:creationId xmlns:a16="http://schemas.microsoft.com/office/drawing/2014/main" id="{00000000-0008-0000-0600-00009A010000}"/>
            </a:ext>
          </a:extLst>
        </xdr:cNvPr>
        <xdr:cNvSpPr txBox="1"/>
      </xdr:nvSpPr>
      <xdr:spPr>
        <a:xfrm>
          <a:off x="10528300" y="132133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13,884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160223</xdr:rowOff>
    </xdr:from>
    <xdr:to>
      <xdr:col>55</xdr:col>
      <xdr:colOff>50800</xdr:colOff>
      <xdr:row>78</xdr:row>
      <xdr:rowOff>90373</xdr:rowOff>
    </xdr:to>
    <xdr:sp macro="" textlink="">
      <xdr:nvSpPr>
        <xdr:cNvPr id="411" name="フローチャート: 判断 410">
          <a:extLst>
            <a:ext uri="{FF2B5EF4-FFF2-40B4-BE49-F238E27FC236}">
              <a16:creationId xmlns:a16="http://schemas.microsoft.com/office/drawing/2014/main" id="{00000000-0008-0000-0600-00009B010000}"/>
            </a:ext>
          </a:extLst>
        </xdr:cNvPr>
        <xdr:cNvSpPr/>
      </xdr:nvSpPr>
      <xdr:spPr>
        <a:xfrm>
          <a:off x="10426700" y="133618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72403</xdr:rowOff>
    </xdr:from>
    <xdr:to>
      <xdr:col>50</xdr:col>
      <xdr:colOff>114300</xdr:colOff>
      <xdr:row>79</xdr:row>
      <xdr:rowOff>9906</xdr:rowOff>
    </xdr:to>
    <xdr:cxnSp macro="">
      <xdr:nvCxnSpPr>
        <xdr:cNvPr id="412" name="直線コネクタ 411">
          <a:extLst>
            <a:ext uri="{FF2B5EF4-FFF2-40B4-BE49-F238E27FC236}">
              <a16:creationId xmlns:a16="http://schemas.microsoft.com/office/drawing/2014/main" id="{00000000-0008-0000-0600-00009C010000}"/>
            </a:ext>
          </a:extLst>
        </xdr:cNvPr>
        <xdr:cNvCxnSpPr/>
      </xdr:nvCxnSpPr>
      <xdr:spPr>
        <a:xfrm flipV="1">
          <a:off x="8750300" y="13274053"/>
          <a:ext cx="889000" cy="2804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13881</xdr:rowOff>
    </xdr:from>
    <xdr:to>
      <xdr:col>50</xdr:col>
      <xdr:colOff>165100</xdr:colOff>
      <xdr:row>78</xdr:row>
      <xdr:rowOff>115481</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9588500" y="133869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106608</xdr:rowOff>
    </xdr:from>
    <xdr:ext cx="534377" cy="259045"/>
    <xdr:sp macro="" textlink="">
      <xdr:nvSpPr>
        <xdr:cNvPr id="414" name="テキスト ボックス 413">
          <a:extLst>
            <a:ext uri="{FF2B5EF4-FFF2-40B4-BE49-F238E27FC236}">
              <a16:creationId xmlns:a16="http://schemas.microsoft.com/office/drawing/2014/main" id="{00000000-0008-0000-0600-00009E010000}"/>
            </a:ext>
          </a:extLst>
        </xdr:cNvPr>
        <xdr:cNvSpPr txBox="1"/>
      </xdr:nvSpPr>
      <xdr:spPr>
        <a:xfrm>
          <a:off x="9372111" y="134797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152488</xdr:rowOff>
    </xdr:from>
    <xdr:to>
      <xdr:col>45</xdr:col>
      <xdr:colOff>177800</xdr:colOff>
      <xdr:row>79</xdr:row>
      <xdr:rowOff>9906</xdr:rowOff>
    </xdr:to>
    <xdr:cxnSp macro="">
      <xdr:nvCxnSpPr>
        <xdr:cNvPr id="415" name="直線コネクタ 414">
          <a:extLst>
            <a:ext uri="{FF2B5EF4-FFF2-40B4-BE49-F238E27FC236}">
              <a16:creationId xmlns:a16="http://schemas.microsoft.com/office/drawing/2014/main" id="{00000000-0008-0000-0600-00009F010000}"/>
            </a:ext>
          </a:extLst>
        </xdr:cNvPr>
        <xdr:cNvCxnSpPr/>
      </xdr:nvCxnSpPr>
      <xdr:spPr>
        <a:xfrm>
          <a:off x="7861300" y="13525588"/>
          <a:ext cx="889000" cy="28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27191</xdr:rowOff>
    </xdr:from>
    <xdr:to>
      <xdr:col>46</xdr:col>
      <xdr:colOff>38100</xdr:colOff>
      <xdr:row>78</xdr:row>
      <xdr:rowOff>128791</xdr:rowOff>
    </xdr:to>
    <xdr:sp macro="" textlink="">
      <xdr:nvSpPr>
        <xdr:cNvPr id="416" name="フローチャート: 判断 415">
          <a:extLst>
            <a:ext uri="{FF2B5EF4-FFF2-40B4-BE49-F238E27FC236}">
              <a16:creationId xmlns:a16="http://schemas.microsoft.com/office/drawing/2014/main" id="{00000000-0008-0000-0600-0000A0010000}"/>
            </a:ext>
          </a:extLst>
        </xdr:cNvPr>
        <xdr:cNvSpPr/>
      </xdr:nvSpPr>
      <xdr:spPr>
        <a:xfrm>
          <a:off x="8699500" y="134002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76</xdr:row>
      <xdr:rowOff>145318</xdr:rowOff>
    </xdr:from>
    <xdr:ext cx="534377" cy="259045"/>
    <xdr:sp macro="" textlink="">
      <xdr:nvSpPr>
        <xdr:cNvPr id="417" name="テキスト ボックス 416">
          <a:extLst>
            <a:ext uri="{FF2B5EF4-FFF2-40B4-BE49-F238E27FC236}">
              <a16:creationId xmlns:a16="http://schemas.microsoft.com/office/drawing/2014/main" id="{00000000-0008-0000-0600-0000A1010000}"/>
            </a:ext>
          </a:extLst>
        </xdr:cNvPr>
        <xdr:cNvSpPr txBox="1"/>
      </xdr:nvSpPr>
      <xdr:spPr>
        <a:xfrm>
          <a:off x="8483111" y="13175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77</xdr:row>
      <xdr:rowOff>82652</xdr:rowOff>
    </xdr:from>
    <xdr:to>
      <xdr:col>41</xdr:col>
      <xdr:colOff>50800</xdr:colOff>
      <xdr:row>78</xdr:row>
      <xdr:rowOff>152488</xdr:rowOff>
    </xdr:to>
    <xdr:cxnSp macro="">
      <xdr:nvCxnSpPr>
        <xdr:cNvPr id="418" name="直線コネクタ 417">
          <a:extLst>
            <a:ext uri="{FF2B5EF4-FFF2-40B4-BE49-F238E27FC236}">
              <a16:creationId xmlns:a16="http://schemas.microsoft.com/office/drawing/2014/main" id="{00000000-0008-0000-0600-0000A2010000}"/>
            </a:ext>
          </a:extLst>
        </xdr:cNvPr>
        <xdr:cNvCxnSpPr/>
      </xdr:nvCxnSpPr>
      <xdr:spPr>
        <a:xfrm>
          <a:off x="6972300" y="13284302"/>
          <a:ext cx="889000" cy="2412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32004</xdr:rowOff>
    </xdr:from>
    <xdr:to>
      <xdr:col>41</xdr:col>
      <xdr:colOff>101600</xdr:colOff>
      <xdr:row>78</xdr:row>
      <xdr:rowOff>133604</xdr:rowOff>
    </xdr:to>
    <xdr:sp macro="" textlink="">
      <xdr:nvSpPr>
        <xdr:cNvPr id="419" name="フローチャート: 判断 418">
          <a:extLst>
            <a:ext uri="{FF2B5EF4-FFF2-40B4-BE49-F238E27FC236}">
              <a16:creationId xmlns:a16="http://schemas.microsoft.com/office/drawing/2014/main" id="{00000000-0008-0000-0600-0000A3010000}"/>
            </a:ext>
          </a:extLst>
        </xdr:cNvPr>
        <xdr:cNvSpPr/>
      </xdr:nvSpPr>
      <xdr:spPr>
        <a:xfrm>
          <a:off x="7810500" y="134051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76</xdr:row>
      <xdr:rowOff>150131</xdr:rowOff>
    </xdr:from>
    <xdr:ext cx="534377" cy="259045"/>
    <xdr:sp macro="" textlink="">
      <xdr:nvSpPr>
        <xdr:cNvPr id="420" name="テキスト ボックス 419">
          <a:extLst>
            <a:ext uri="{FF2B5EF4-FFF2-40B4-BE49-F238E27FC236}">
              <a16:creationId xmlns:a16="http://schemas.microsoft.com/office/drawing/2014/main" id="{00000000-0008-0000-0600-0000A4010000}"/>
            </a:ext>
          </a:extLst>
        </xdr:cNvPr>
        <xdr:cNvSpPr txBox="1"/>
      </xdr:nvSpPr>
      <xdr:spPr>
        <a:xfrm>
          <a:off x="7594111" y="131803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42430</xdr:rowOff>
    </xdr:from>
    <xdr:to>
      <xdr:col>36</xdr:col>
      <xdr:colOff>165100</xdr:colOff>
      <xdr:row>78</xdr:row>
      <xdr:rowOff>144030</xdr:rowOff>
    </xdr:to>
    <xdr:sp macro="" textlink="">
      <xdr:nvSpPr>
        <xdr:cNvPr id="421" name="フローチャート: 判断 420">
          <a:extLst>
            <a:ext uri="{FF2B5EF4-FFF2-40B4-BE49-F238E27FC236}">
              <a16:creationId xmlns:a16="http://schemas.microsoft.com/office/drawing/2014/main" id="{00000000-0008-0000-0600-0000A5010000}"/>
            </a:ext>
          </a:extLst>
        </xdr:cNvPr>
        <xdr:cNvSpPr/>
      </xdr:nvSpPr>
      <xdr:spPr>
        <a:xfrm>
          <a:off x="6921500" y="13415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78</xdr:row>
      <xdr:rowOff>135157</xdr:rowOff>
    </xdr:from>
    <xdr:ext cx="469744"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6737428" y="13508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9,659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600-0000A7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96546</xdr:rowOff>
    </xdr:from>
    <xdr:to>
      <xdr:col>55</xdr:col>
      <xdr:colOff>50800</xdr:colOff>
      <xdr:row>79</xdr:row>
      <xdr:rowOff>26696</xdr:rowOff>
    </xdr:to>
    <xdr:sp macro="" textlink="">
      <xdr:nvSpPr>
        <xdr:cNvPr id="428" name="楕円 427">
          <a:extLst>
            <a:ext uri="{FF2B5EF4-FFF2-40B4-BE49-F238E27FC236}">
              <a16:creationId xmlns:a16="http://schemas.microsoft.com/office/drawing/2014/main" id="{00000000-0008-0000-0600-0000AC010000}"/>
            </a:ext>
          </a:extLst>
        </xdr:cNvPr>
        <xdr:cNvSpPr/>
      </xdr:nvSpPr>
      <xdr:spPr>
        <a:xfrm>
          <a:off x="10426700" y="134696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11473</xdr:rowOff>
    </xdr:from>
    <xdr:ext cx="469744" cy="259045"/>
    <xdr:sp macro="" textlink="">
      <xdr:nvSpPr>
        <xdr:cNvPr id="429" name="普通建設事業費 （ うち新規整備　）該当値テキスト">
          <a:extLst>
            <a:ext uri="{FF2B5EF4-FFF2-40B4-BE49-F238E27FC236}">
              <a16:creationId xmlns:a16="http://schemas.microsoft.com/office/drawing/2014/main" id="{00000000-0008-0000-0600-0000AD010000}"/>
            </a:ext>
          </a:extLst>
        </xdr:cNvPr>
        <xdr:cNvSpPr txBox="1"/>
      </xdr:nvSpPr>
      <xdr:spPr>
        <a:xfrm>
          <a:off x="10528300" y="13384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21603</xdr:rowOff>
    </xdr:from>
    <xdr:to>
      <xdr:col>50</xdr:col>
      <xdr:colOff>165100</xdr:colOff>
      <xdr:row>77</xdr:row>
      <xdr:rowOff>123203</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9588500" y="132232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75</xdr:row>
      <xdr:rowOff>139730</xdr:rowOff>
    </xdr:from>
    <xdr:ext cx="534377" cy="259045"/>
    <xdr:sp macro="" textlink="">
      <xdr:nvSpPr>
        <xdr:cNvPr id="431" name="テキスト ボックス 430">
          <a:extLst>
            <a:ext uri="{FF2B5EF4-FFF2-40B4-BE49-F238E27FC236}">
              <a16:creationId xmlns:a16="http://schemas.microsoft.com/office/drawing/2014/main" id="{00000000-0008-0000-0600-0000AF010000}"/>
            </a:ext>
          </a:extLst>
        </xdr:cNvPr>
        <xdr:cNvSpPr txBox="1"/>
      </xdr:nvSpPr>
      <xdr:spPr>
        <a:xfrm>
          <a:off x="9372111" y="12998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24,799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130556</xdr:rowOff>
    </xdr:from>
    <xdr:to>
      <xdr:col>46</xdr:col>
      <xdr:colOff>38100</xdr:colOff>
      <xdr:row>79</xdr:row>
      <xdr:rowOff>60706</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8699500" y="135036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51833</xdr:rowOff>
    </xdr:from>
    <xdr:ext cx="469744"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8515428" y="13596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101688</xdr:rowOff>
    </xdr:from>
    <xdr:to>
      <xdr:col>41</xdr:col>
      <xdr:colOff>101600</xdr:colOff>
      <xdr:row>79</xdr:row>
      <xdr:rowOff>31838</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7810500" y="13474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22965</xdr:rowOff>
    </xdr:from>
    <xdr:ext cx="469744"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7626428" y="13567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31852</xdr:rowOff>
    </xdr:from>
    <xdr:to>
      <xdr:col>36</xdr:col>
      <xdr:colOff>165100</xdr:colOff>
      <xdr:row>77</xdr:row>
      <xdr:rowOff>133452</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6921500" y="132335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75</xdr:row>
      <xdr:rowOff>149979</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6705111" y="130087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a:extLst>
            <a:ext uri="{FF2B5EF4-FFF2-40B4-BE49-F238E27FC236}">
              <a16:creationId xmlns:a16="http://schemas.microsoft.com/office/drawing/2014/main" id="{00000000-0008-0000-0600-0000B6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a:extLst>
            <a:ext uri="{FF2B5EF4-FFF2-40B4-BE49-F238E27FC236}">
              <a16:creationId xmlns:a16="http://schemas.microsoft.com/office/drawing/2014/main" id="{00000000-0008-0000-0600-0000B7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36,204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a:extLst>
            <a:ext uri="{FF2B5EF4-FFF2-40B4-BE49-F238E27FC236}">
              <a16:creationId xmlns:a16="http://schemas.microsoft.com/office/drawing/2014/main" id="{00000000-0008-0000-0600-0000BE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a:extLst>
            <a:ext uri="{FF2B5EF4-FFF2-40B4-BE49-F238E27FC236}">
              <a16:creationId xmlns:a16="http://schemas.microsoft.com/office/drawing/2014/main" id="{00000000-0008-0000-0600-0000BF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48" name="直線コネクタ 447">
          <a:extLst>
            <a:ext uri="{FF2B5EF4-FFF2-40B4-BE49-F238E27FC236}">
              <a16:creationId xmlns:a16="http://schemas.microsoft.com/office/drawing/2014/main" id="{00000000-0008-0000-0600-0000C0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49" name="テキスト ボックス 448">
          <a:extLst>
            <a:ext uri="{FF2B5EF4-FFF2-40B4-BE49-F238E27FC236}">
              <a16:creationId xmlns:a16="http://schemas.microsoft.com/office/drawing/2014/main" id="{00000000-0008-0000-0600-0000C1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93</xdr:row>
      <xdr:rowOff>168927</xdr:rowOff>
    </xdr:from>
    <xdr:ext cx="53129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72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91</xdr:row>
      <xdr:rowOff>130827</xdr:rowOff>
    </xdr:from>
    <xdr:ext cx="531299"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6072701" y="1573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89</xdr:row>
      <xdr:rowOff>92727</xdr:rowOff>
    </xdr:from>
    <xdr:ext cx="531299"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6072701" y="1535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a:extLst>
            <a:ext uri="{FF2B5EF4-FFF2-40B4-BE49-F238E27FC236}">
              <a16:creationId xmlns:a16="http://schemas.microsoft.com/office/drawing/2014/main" id="{00000000-0008-0000-06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97637</xdr:rowOff>
    </xdr:from>
    <xdr:to>
      <xdr:col>54</xdr:col>
      <xdr:colOff>189865</xdr:colOff>
      <xdr:row>98</xdr:row>
      <xdr:rowOff>142139</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10475595" y="15699587"/>
          <a:ext cx="1270" cy="12446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145966</xdr:rowOff>
    </xdr:from>
    <xdr:ext cx="469744" cy="259045"/>
    <xdr:sp macro="" textlink="">
      <xdr:nvSpPr>
        <xdr:cNvPr id="462" name="普通建設事業費 （ うち更新整備　）最小値テキスト">
          <a:extLst>
            <a:ext uri="{FF2B5EF4-FFF2-40B4-BE49-F238E27FC236}">
              <a16:creationId xmlns:a16="http://schemas.microsoft.com/office/drawing/2014/main" id="{00000000-0008-0000-0600-0000CE010000}"/>
            </a:ext>
          </a:extLst>
        </xdr:cNvPr>
        <xdr:cNvSpPr txBox="1"/>
      </xdr:nvSpPr>
      <xdr:spPr>
        <a:xfrm>
          <a:off x="10528300" y="169480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142139</xdr:rowOff>
    </xdr:from>
    <xdr:to>
      <xdr:col>55</xdr:col>
      <xdr:colOff>88900</xdr:colOff>
      <xdr:row>98</xdr:row>
      <xdr:rowOff>142139</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69442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44314</xdr:rowOff>
    </xdr:from>
    <xdr:ext cx="534377" cy="259045"/>
    <xdr:sp macro="" textlink="">
      <xdr:nvSpPr>
        <xdr:cNvPr id="464" name="普通建設事業費 （ うち更新整備　）最大値テキスト">
          <a:extLst>
            <a:ext uri="{FF2B5EF4-FFF2-40B4-BE49-F238E27FC236}">
              <a16:creationId xmlns:a16="http://schemas.microsoft.com/office/drawing/2014/main" id="{00000000-0008-0000-0600-0000D0010000}"/>
            </a:ext>
          </a:extLst>
        </xdr:cNvPr>
        <xdr:cNvSpPr txBox="1"/>
      </xdr:nvSpPr>
      <xdr:spPr>
        <a:xfrm>
          <a:off x="10528300" y="15474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69,208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91</xdr:row>
      <xdr:rowOff>97637</xdr:rowOff>
    </xdr:from>
    <xdr:to>
      <xdr:col>55</xdr:col>
      <xdr:colOff>88900</xdr:colOff>
      <xdr:row>91</xdr:row>
      <xdr:rowOff>97637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5699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97</xdr:row>
      <xdr:rowOff>146692</xdr:rowOff>
    </xdr:from>
    <xdr:to>
      <xdr:col>55</xdr:col>
      <xdr:colOff>0</xdr:colOff>
      <xdr:row>98</xdr:row>
      <xdr:rowOff>51499</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9639300" y="16777342"/>
          <a:ext cx="838200" cy="762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95</xdr:row>
      <xdr:rowOff>111377</xdr:rowOff>
    </xdr:from>
    <xdr:ext cx="534377" cy="259045"/>
    <xdr:sp macro="" textlink="">
      <xdr:nvSpPr>
        <xdr:cNvPr id="467" name="普通建設事業費 （ うち更新整備　）平均値テキスト">
          <a:extLst>
            <a:ext uri="{FF2B5EF4-FFF2-40B4-BE49-F238E27FC236}">
              <a16:creationId xmlns:a16="http://schemas.microsoft.com/office/drawing/2014/main" id="{00000000-0008-0000-0600-0000D3010000}"/>
            </a:ext>
          </a:extLst>
        </xdr:cNvPr>
        <xdr:cNvSpPr txBox="1"/>
      </xdr:nvSpPr>
      <xdr:spPr>
        <a:xfrm>
          <a:off x="10528300" y="163991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22,021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88500</xdr:rowOff>
    </xdr:from>
    <xdr:to>
      <xdr:col>55</xdr:col>
      <xdr:colOff>50800</xdr:colOff>
      <xdr:row>97</xdr:row>
      <xdr:rowOff>18650</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10426700" y="16547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159589</xdr:rowOff>
    </xdr:from>
    <xdr:to>
      <xdr:col>50</xdr:col>
      <xdr:colOff>114300</xdr:colOff>
      <xdr:row>98</xdr:row>
      <xdr:rowOff>51499</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8750300" y="16790239"/>
          <a:ext cx="889000" cy="633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96</xdr:row>
      <xdr:rowOff>103836</xdr:rowOff>
    </xdr:from>
    <xdr:to>
      <xdr:col>50</xdr:col>
      <xdr:colOff>165100</xdr:colOff>
      <xdr:row>97</xdr:row>
      <xdr:rowOff>33986</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9588500" y="16563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50513</xdr:rowOff>
    </xdr:from>
    <xdr:ext cx="534377"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72111" y="163382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21,216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73292</xdr:rowOff>
    </xdr:from>
    <xdr:to>
      <xdr:col>45</xdr:col>
      <xdr:colOff>177800</xdr:colOff>
      <xdr:row>97</xdr:row>
      <xdr:rowOff>159589</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a:off x="7861300" y="16703942"/>
          <a:ext cx="889000" cy="862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96</xdr:row>
      <xdr:rowOff>82004</xdr:rowOff>
    </xdr:from>
    <xdr:to>
      <xdr:col>46</xdr:col>
      <xdr:colOff>38100</xdr:colOff>
      <xdr:row>97</xdr:row>
      <xdr:rowOff>12154</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8699500" y="16541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28681</xdr:rowOff>
    </xdr:from>
    <xdr:ext cx="534377"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83111" y="1631643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22,362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97</xdr:row>
      <xdr:rowOff>73292</xdr:rowOff>
    </xdr:from>
    <xdr:to>
      <xdr:col>41</xdr:col>
      <xdr:colOff>50800</xdr:colOff>
      <xdr:row>97</xdr:row>
      <xdr:rowOff>116706</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flipV="1">
          <a:off x="6972300" y="16703942"/>
          <a:ext cx="889000" cy="43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96</xdr:row>
      <xdr:rowOff>87757</xdr:rowOff>
    </xdr:from>
    <xdr:to>
      <xdr:col>41</xdr:col>
      <xdr:colOff>101600</xdr:colOff>
      <xdr:row>97</xdr:row>
      <xdr:rowOff>17907</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7810500" y="165469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95</xdr:row>
      <xdr:rowOff>34434</xdr:rowOff>
    </xdr:from>
    <xdr:ext cx="534377"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94111" y="163221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96</xdr:row>
      <xdr:rowOff>88424</xdr:rowOff>
    </xdr:from>
    <xdr:to>
      <xdr:col>36</xdr:col>
      <xdr:colOff>165100</xdr:colOff>
      <xdr:row>97</xdr:row>
      <xdr:rowOff>18574</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6921500" y="165476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95</xdr:row>
      <xdr:rowOff>35101</xdr:rowOff>
    </xdr:from>
    <xdr:ext cx="534377"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705111" y="16322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22,025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95892</xdr:rowOff>
    </xdr:from>
    <xdr:to>
      <xdr:col>55</xdr:col>
      <xdr:colOff>50800</xdr:colOff>
      <xdr:row>98</xdr:row>
      <xdr:rowOff>26042</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10426700" y="167265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74319</xdr:rowOff>
    </xdr:from>
    <xdr:ext cx="534377" cy="259045"/>
    <xdr:sp macro="" textlink="">
      <xdr:nvSpPr>
        <xdr:cNvPr id="486" name="普通建設事業費 （ うち更新整備　）該当値テキスト">
          <a:extLst>
            <a:ext uri="{FF2B5EF4-FFF2-40B4-BE49-F238E27FC236}">
              <a16:creationId xmlns:a16="http://schemas.microsoft.com/office/drawing/2014/main" id="{00000000-0008-0000-0600-0000E6010000}"/>
            </a:ext>
          </a:extLst>
        </xdr:cNvPr>
        <xdr:cNvSpPr txBox="1"/>
      </xdr:nvSpPr>
      <xdr:spPr>
        <a:xfrm>
          <a:off x="10528300" y="167049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98</xdr:row>
      <xdr:rowOff>699</xdr:rowOff>
    </xdr:from>
    <xdr:to>
      <xdr:col>50</xdr:col>
      <xdr:colOff>165100</xdr:colOff>
      <xdr:row>98</xdr:row>
      <xdr:rowOff>102299</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9588500" y="168027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98</xdr:row>
      <xdr:rowOff>93426</xdr:rowOff>
    </xdr:from>
    <xdr:ext cx="469744"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9404428" y="168955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108789</xdr:rowOff>
    </xdr:from>
    <xdr:to>
      <xdr:col>46</xdr:col>
      <xdr:colOff>38100</xdr:colOff>
      <xdr:row>98</xdr:row>
      <xdr:rowOff>38939</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8699500" y="167394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30066</xdr:rowOff>
    </xdr:from>
    <xdr:ext cx="534377"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483111" y="168321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22492</xdr:rowOff>
    </xdr:from>
    <xdr:to>
      <xdr:col>41</xdr:col>
      <xdr:colOff>101600</xdr:colOff>
      <xdr:row>97</xdr:row>
      <xdr:rowOff>124092</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7810500" y="166531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97</xdr:row>
      <xdr:rowOff>115219</xdr:rowOff>
    </xdr:from>
    <xdr:ext cx="534377"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7594111" y="167458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16,486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65906</xdr:rowOff>
    </xdr:from>
    <xdr:to>
      <xdr:col>36</xdr:col>
      <xdr:colOff>165100</xdr:colOff>
      <xdr:row>97</xdr:row>
      <xdr:rowOff>167506</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6921500" y="166965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97</xdr:row>
      <xdr:rowOff>158633</xdr:rowOff>
    </xdr:from>
    <xdr:ext cx="534377"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6705111" y="1678928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36</xdr:row>
      <xdr:rowOff>35577</xdr:rowOff>
    </xdr:from>
    <xdr:ext cx="46717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978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33</xdr:row>
      <xdr:rowOff>168927</xdr:rowOff>
    </xdr:from>
    <xdr:ext cx="53129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914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31</xdr:row>
      <xdr:rowOff>130827</xdr:rowOff>
    </xdr:from>
    <xdr:ext cx="53129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914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92727</xdr:rowOff>
    </xdr:from>
    <xdr:ext cx="53129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914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a:extLst>
            <a:ext uri="{FF2B5EF4-FFF2-40B4-BE49-F238E27FC236}">
              <a16:creationId xmlns:a16="http://schemas.microsoft.com/office/drawing/2014/main" id="{00000000-0008-0000-06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47193</xdr:rowOff>
    </xdr:from>
    <xdr:to>
      <xdr:col>85</xdr:col>
      <xdr:colOff>126364</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6317595" y="5362143"/>
          <a:ext cx="1269" cy="1368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9" name="災害復旧事業費最小値テキスト">
          <a:extLst>
            <a:ext uri="{FF2B5EF4-FFF2-40B4-BE49-F238E27FC236}">
              <a16:creationId xmlns:a16="http://schemas.microsoft.com/office/drawing/2014/main" id="{00000000-0008-0000-0600-000007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165320</xdr:rowOff>
    </xdr:from>
    <xdr:ext cx="534377" cy="259045"/>
    <xdr:sp macro="" textlink="">
      <xdr:nvSpPr>
        <xdr:cNvPr id="521" name="災害復旧事業費最大値テキスト">
          <a:extLst>
            <a:ext uri="{FF2B5EF4-FFF2-40B4-BE49-F238E27FC236}">
              <a16:creationId xmlns:a16="http://schemas.microsoft.com/office/drawing/2014/main" id="{00000000-0008-0000-0600-000009020000}"/>
            </a:ext>
          </a:extLst>
        </xdr:cNvPr>
        <xdr:cNvSpPr txBox="1"/>
      </xdr:nvSpPr>
      <xdr:spPr>
        <a:xfrm>
          <a:off x="16370300" y="5137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47193</xdr:rowOff>
    </xdr:from>
    <xdr:to>
      <xdr:col>86</xdr:col>
      <xdr:colOff>25400</xdr:colOff>
      <xdr:row>31</xdr:row>
      <xdr:rowOff>47193</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5362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35687</xdr:rowOff>
    </xdr:from>
    <xdr:to>
      <xdr:col>85</xdr:col>
      <xdr:colOff>127000</xdr:colOff>
      <xdr:row>39</xdr:row>
      <xdr:rowOff>38812</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5481300" y="6722237"/>
          <a:ext cx="838200" cy="3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109034</xdr:rowOff>
    </xdr:from>
    <xdr:ext cx="469744" cy="259045"/>
    <xdr:sp macro="" textlink="">
      <xdr:nvSpPr>
        <xdr:cNvPr id="524" name="災害復旧事業費平均値テキスト">
          <a:extLst>
            <a:ext uri="{FF2B5EF4-FFF2-40B4-BE49-F238E27FC236}">
              <a16:creationId xmlns:a16="http://schemas.microsoft.com/office/drawing/2014/main" id="{00000000-0008-0000-0600-00000C020000}"/>
            </a:ext>
          </a:extLst>
        </xdr:cNvPr>
        <xdr:cNvSpPr txBox="1"/>
      </xdr:nvSpPr>
      <xdr:spPr>
        <a:xfrm>
          <a:off x="16370300" y="645268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86157</xdr:rowOff>
    </xdr:from>
    <xdr:to>
      <xdr:col>85</xdr:col>
      <xdr:colOff>177800</xdr:colOff>
      <xdr:row>39</xdr:row>
      <xdr:rowOff>16307</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6268700" y="66012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21590</xdr:rowOff>
    </xdr:from>
    <xdr:to>
      <xdr:col>81</xdr:col>
      <xdr:colOff>50800</xdr:colOff>
      <xdr:row>39</xdr:row>
      <xdr:rowOff>35687</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4592300" y="6708140"/>
          <a:ext cx="889000" cy="14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69469</xdr:rowOff>
    </xdr:from>
    <xdr:to>
      <xdr:col>81</xdr:col>
      <xdr:colOff>101600</xdr:colOff>
      <xdr:row>38</xdr:row>
      <xdr:rowOff>171069</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5430500" y="6584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37</xdr:row>
      <xdr:rowOff>16146</xdr:rowOff>
    </xdr:from>
    <xdr:ext cx="469744"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46428" y="6359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21590</xdr:rowOff>
    </xdr:from>
    <xdr:to>
      <xdr:col>76</xdr:col>
      <xdr:colOff>114300</xdr:colOff>
      <xdr:row>39</xdr:row>
      <xdr:rowOff>32182</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flipV="1">
          <a:off x="13703300" y="6708140"/>
          <a:ext cx="889000" cy="105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57810</xdr:rowOff>
    </xdr:from>
    <xdr:to>
      <xdr:col>76</xdr:col>
      <xdr:colOff>165100</xdr:colOff>
      <xdr:row>38</xdr:row>
      <xdr:rowOff>159410</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4541500" y="6572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37</xdr:row>
      <xdr:rowOff>4487</xdr:rowOff>
    </xdr:from>
    <xdr:ext cx="469744"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357428" y="6348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32182</xdr:rowOff>
    </xdr:from>
    <xdr:to>
      <xdr:col>71</xdr:col>
      <xdr:colOff>177800</xdr:colOff>
      <xdr:row>39</xdr:row>
      <xdr:rowOff>42164</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flipV="1">
          <a:off x="12814300" y="6718732"/>
          <a:ext cx="889000" cy="99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127991</xdr:rowOff>
    </xdr:from>
    <xdr:to>
      <xdr:col>72</xdr:col>
      <xdr:colOff>38100</xdr:colOff>
      <xdr:row>39</xdr:row>
      <xdr:rowOff>58141</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3652500" y="6643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37</xdr:row>
      <xdr:rowOff>74668</xdr:rowOff>
    </xdr:from>
    <xdr:ext cx="378565"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3514017" y="64183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123037</xdr:rowOff>
    </xdr:from>
    <xdr:to>
      <xdr:col>67</xdr:col>
      <xdr:colOff>101600</xdr:colOff>
      <xdr:row>39</xdr:row>
      <xdr:rowOff>53187</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2763500" y="6638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37</xdr:row>
      <xdr:rowOff>69714</xdr:rowOff>
    </xdr:from>
    <xdr:ext cx="378565"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625017" y="64133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159462</xdr:rowOff>
    </xdr:from>
    <xdr:to>
      <xdr:col>85</xdr:col>
      <xdr:colOff>177800</xdr:colOff>
      <xdr:row>39</xdr:row>
      <xdr:rowOff>89612</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6268700" y="6674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74389</xdr:rowOff>
    </xdr:from>
    <xdr:ext cx="313932" cy="259045"/>
    <xdr:sp macro="" textlink="">
      <xdr:nvSpPr>
        <xdr:cNvPr id="543" name="災害復旧事業費該当値テキスト">
          <a:extLst>
            <a:ext uri="{FF2B5EF4-FFF2-40B4-BE49-F238E27FC236}">
              <a16:creationId xmlns:a16="http://schemas.microsoft.com/office/drawing/2014/main" id="{00000000-0008-0000-0600-00001F020000}"/>
            </a:ext>
          </a:extLst>
        </xdr:cNvPr>
        <xdr:cNvSpPr txBox="1"/>
      </xdr:nvSpPr>
      <xdr:spPr>
        <a:xfrm>
          <a:off x="16370300" y="658948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156337</xdr:rowOff>
    </xdr:from>
    <xdr:to>
      <xdr:col>81</xdr:col>
      <xdr:colOff>101600</xdr:colOff>
      <xdr:row>39</xdr:row>
      <xdr:rowOff>86487</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5430500" y="6671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39</xdr:row>
      <xdr:rowOff>77614</xdr:rowOff>
    </xdr:from>
    <xdr:ext cx="378565"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5292017" y="67641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142240</xdr:rowOff>
    </xdr:from>
    <xdr:to>
      <xdr:col>76</xdr:col>
      <xdr:colOff>165100</xdr:colOff>
      <xdr:row>39</xdr:row>
      <xdr:rowOff>72390</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4541500" y="66573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39</xdr:row>
      <xdr:rowOff>63517</xdr:rowOff>
    </xdr:from>
    <xdr:ext cx="378565"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403017" y="67500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152832</xdr:rowOff>
    </xdr:from>
    <xdr:to>
      <xdr:col>72</xdr:col>
      <xdr:colOff>38100</xdr:colOff>
      <xdr:row>39</xdr:row>
      <xdr:rowOff>82982</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3652500" y="66679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39</xdr:row>
      <xdr:rowOff>74109</xdr:rowOff>
    </xdr:from>
    <xdr:ext cx="378565"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3514017" y="676065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162814</xdr:rowOff>
    </xdr:from>
    <xdr:to>
      <xdr:col>67</xdr:col>
      <xdr:colOff>101600</xdr:colOff>
      <xdr:row>39</xdr:row>
      <xdr:rowOff>92964</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2763500" y="6677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39</xdr:row>
      <xdr:rowOff>84091</xdr:rowOff>
    </xdr:from>
    <xdr:ext cx="313932"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657333" y="677064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a:extLst>
            <a:ext uri="{FF2B5EF4-FFF2-40B4-BE49-F238E27FC236}">
              <a16:creationId xmlns:a16="http://schemas.microsoft.com/office/drawing/2014/main" id="{00000000-0008-0000-06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a:extLst>
            <a:ext uri="{FF2B5EF4-FFF2-40B4-BE49-F238E27FC236}">
              <a16:creationId xmlns:a16="http://schemas.microsoft.com/office/drawing/2014/main" id="{00000000-0008-0000-0600-00003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a:extLst>
            <a:ext uri="{FF2B5EF4-FFF2-40B4-BE49-F238E27FC236}">
              <a16:creationId xmlns:a16="http://schemas.microsoft.com/office/drawing/2014/main" id="{00000000-0008-0000-0600-00003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a:extLst>
            <a:ext uri="{FF2B5EF4-FFF2-40B4-BE49-F238E27FC236}">
              <a16:creationId xmlns:a16="http://schemas.microsoft.com/office/drawing/2014/main" id="{00000000-0008-0000-0600-00003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a:extLst>
            <a:ext uri="{FF2B5EF4-FFF2-40B4-BE49-F238E27FC236}">
              <a16:creationId xmlns:a16="http://schemas.microsoft.com/office/drawing/2014/main" id="{00000000-0008-0000-0600-00005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46,609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80</xdr:row>
      <xdr:rowOff>111777</xdr:rowOff>
    </xdr:from>
    <xdr:ext cx="248786" cy="259045"/>
    <xdr:sp macro="" textlink="">
      <xdr:nvSpPr>
        <xdr:cNvPr id="611" name="テキスト ボックス 610">
          <a:extLst>
            <a:ext uri="{FF2B5EF4-FFF2-40B4-BE49-F238E27FC236}">
              <a16:creationId xmlns:a16="http://schemas.microsoft.com/office/drawing/2014/main" id="{00000000-0008-0000-0600-000063020000}"/>
            </a:ext>
          </a:extLst>
        </xdr:cNvPr>
        <xdr:cNvSpPr txBox="1"/>
      </xdr:nvSpPr>
      <xdr:spPr>
        <a:xfrm>
          <a:off x="12197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98879</xdr:rowOff>
    </xdr:from>
    <xdr:to>
      <xdr:col>89</xdr:col>
      <xdr:colOff>177800</xdr:colOff>
      <xdr:row>79</xdr:row>
      <xdr:rowOff>98879</xdr:rowOff>
    </xdr:to>
    <xdr:cxnSp macro="">
      <xdr:nvCxnSpPr>
        <xdr:cNvPr id="612" name="直線コネクタ 611">
          <a:extLst>
            <a:ext uri="{FF2B5EF4-FFF2-40B4-BE49-F238E27FC236}">
              <a16:creationId xmlns:a16="http://schemas.microsoft.com/office/drawing/2014/main" id="{00000000-0008-0000-0600-000064020000}"/>
            </a:ext>
          </a:extLst>
        </xdr:cNvPr>
        <xdr:cNvCxnSpPr/>
      </xdr:nvCxnSpPr>
      <xdr:spPr>
        <a:xfrm>
          <a:off x="12446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78</xdr:row>
      <xdr:rowOff>128106</xdr:rowOff>
    </xdr:from>
    <xdr:ext cx="531299" cy="259045"/>
    <xdr:sp macro="" textlink="">
      <xdr:nvSpPr>
        <xdr:cNvPr id="613" name="テキスト ボックス 612">
          <a:extLst>
            <a:ext uri="{FF2B5EF4-FFF2-40B4-BE49-F238E27FC236}">
              <a16:creationId xmlns:a16="http://schemas.microsoft.com/office/drawing/2014/main" id="{00000000-0008-0000-0600-000065020000}"/>
            </a:ext>
          </a:extLst>
        </xdr:cNvPr>
        <xdr:cNvSpPr txBox="1"/>
      </xdr:nvSpPr>
      <xdr:spPr>
        <a:xfrm>
          <a:off x="11914701" y="13501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115207</xdr:rowOff>
    </xdr:from>
    <xdr:to>
      <xdr:col>89</xdr:col>
      <xdr:colOff>177800</xdr:colOff>
      <xdr:row>77</xdr:row>
      <xdr:rowOff>115207</xdr:rowOff>
    </xdr:to>
    <xdr:cxnSp macro="">
      <xdr:nvCxnSpPr>
        <xdr:cNvPr id="614" name="直線コネクタ 613">
          <a:extLst>
            <a:ext uri="{FF2B5EF4-FFF2-40B4-BE49-F238E27FC236}">
              <a16:creationId xmlns:a16="http://schemas.microsoft.com/office/drawing/2014/main" id="{00000000-0008-0000-0600-000066020000}"/>
            </a:ext>
          </a:extLst>
        </xdr:cNvPr>
        <xdr:cNvCxnSpPr/>
      </xdr:nvCxnSpPr>
      <xdr:spPr>
        <a:xfrm>
          <a:off x="12446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76</xdr:row>
      <xdr:rowOff>144434</xdr:rowOff>
    </xdr:from>
    <xdr:ext cx="531299" cy="259045"/>
    <xdr:sp macro="" textlink="">
      <xdr:nvSpPr>
        <xdr:cNvPr id="615" name="テキスト ボックス 614">
          <a:extLst>
            <a:ext uri="{FF2B5EF4-FFF2-40B4-BE49-F238E27FC236}">
              <a16:creationId xmlns:a16="http://schemas.microsoft.com/office/drawing/2014/main" id="{00000000-0008-0000-0600-000067020000}"/>
            </a:ext>
          </a:extLst>
        </xdr:cNvPr>
        <xdr:cNvSpPr txBox="1"/>
      </xdr:nvSpPr>
      <xdr:spPr>
        <a:xfrm>
          <a:off x="11914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131535</xdr:rowOff>
    </xdr:from>
    <xdr:to>
      <xdr:col>89</xdr:col>
      <xdr:colOff>177800</xdr:colOff>
      <xdr:row>75</xdr:row>
      <xdr:rowOff>131535</xdr:rowOff>
    </xdr:to>
    <xdr:cxnSp macro="">
      <xdr:nvCxnSpPr>
        <xdr:cNvPr id="616" name="直線コネクタ 615">
          <a:extLst>
            <a:ext uri="{FF2B5EF4-FFF2-40B4-BE49-F238E27FC236}">
              <a16:creationId xmlns:a16="http://schemas.microsoft.com/office/drawing/2014/main" id="{00000000-0008-0000-0600-000068020000}"/>
            </a:ext>
          </a:extLst>
        </xdr:cNvPr>
        <xdr:cNvCxnSpPr/>
      </xdr:nvCxnSpPr>
      <xdr:spPr>
        <a:xfrm>
          <a:off x="12446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74</xdr:row>
      <xdr:rowOff>160762</xdr:rowOff>
    </xdr:from>
    <xdr:ext cx="531299" cy="259045"/>
    <xdr:sp macro="" textlink="">
      <xdr:nvSpPr>
        <xdr:cNvPr id="617" name="テキスト ボックス 616">
          <a:extLst>
            <a:ext uri="{FF2B5EF4-FFF2-40B4-BE49-F238E27FC236}">
              <a16:creationId xmlns:a16="http://schemas.microsoft.com/office/drawing/2014/main" id="{00000000-0008-0000-0600-000069020000}"/>
            </a:ext>
          </a:extLst>
        </xdr:cNvPr>
        <xdr:cNvSpPr txBox="1"/>
      </xdr:nvSpPr>
      <xdr:spPr>
        <a:xfrm>
          <a:off x="11914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147865</xdr:rowOff>
    </xdr:from>
    <xdr:to>
      <xdr:col>89</xdr:col>
      <xdr:colOff>177800</xdr:colOff>
      <xdr:row>73</xdr:row>
      <xdr:rowOff>147865</xdr:rowOff>
    </xdr:to>
    <xdr:cxnSp macro="">
      <xdr:nvCxnSpPr>
        <xdr:cNvPr id="618" name="直線コネクタ 617">
          <a:extLst>
            <a:ext uri="{FF2B5EF4-FFF2-40B4-BE49-F238E27FC236}">
              <a16:creationId xmlns:a16="http://schemas.microsoft.com/office/drawing/2014/main" id="{00000000-0008-0000-0600-00006A020000}"/>
            </a:ext>
          </a:extLst>
        </xdr:cNvPr>
        <xdr:cNvCxnSpPr/>
      </xdr:nvCxnSpPr>
      <xdr:spPr>
        <a:xfrm>
          <a:off x="12446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5642</xdr:rowOff>
    </xdr:from>
    <xdr:ext cx="531299" cy="259045"/>
    <xdr:sp macro="" textlink="">
      <xdr:nvSpPr>
        <xdr:cNvPr id="619" name="テキスト ボックス 618">
          <a:extLst>
            <a:ext uri="{FF2B5EF4-FFF2-40B4-BE49-F238E27FC236}">
              <a16:creationId xmlns:a16="http://schemas.microsoft.com/office/drawing/2014/main" id="{00000000-0008-0000-0600-00006B020000}"/>
            </a:ext>
          </a:extLst>
        </xdr:cNvPr>
        <xdr:cNvSpPr txBox="1"/>
      </xdr:nvSpPr>
      <xdr:spPr>
        <a:xfrm>
          <a:off x="11914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71</xdr:row>
      <xdr:rowOff>164193</xdr:rowOff>
    </xdr:from>
    <xdr:to>
      <xdr:col>89</xdr:col>
      <xdr:colOff>177800</xdr:colOff>
      <xdr:row>71</xdr:row>
      <xdr:rowOff>164193</xdr:rowOff>
    </xdr:to>
    <xdr:cxnSp macro="">
      <xdr:nvCxnSpPr>
        <xdr:cNvPr id="620" name="直線コネクタ 619">
          <a:extLst>
            <a:ext uri="{FF2B5EF4-FFF2-40B4-BE49-F238E27FC236}">
              <a16:creationId xmlns:a16="http://schemas.microsoft.com/office/drawing/2014/main" id="{00000000-0008-0000-0600-00006C020000}"/>
            </a:ext>
          </a:extLst>
        </xdr:cNvPr>
        <xdr:cNvCxnSpPr/>
      </xdr:nvCxnSpPr>
      <xdr:spPr>
        <a:xfrm>
          <a:off x="12446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21970</xdr:rowOff>
    </xdr:from>
    <xdr:ext cx="531299" cy="259045"/>
    <xdr:sp macro="" textlink="">
      <xdr:nvSpPr>
        <xdr:cNvPr id="621" name="テキスト ボックス 620">
          <a:extLst>
            <a:ext uri="{FF2B5EF4-FFF2-40B4-BE49-F238E27FC236}">
              <a16:creationId xmlns:a16="http://schemas.microsoft.com/office/drawing/2014/main" id="{00000000-0008-0000-0600-00006D020000}"/>
            </a:ext>
          </a:extLst>
        </xdr:cNvPr>
        <xdr:cNvSpPr txBox="1"/>
      </xdr:nvSpPr>
      <xdr:spPr>
        <a:xfrm>
          <a:off x="11914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9072</xdr:rowOff>
    </xdr:from>
    <xdr:to>
      <xdr:col>89</xdr:col>
      <xdr:colOff>177800</xdr:colOff>
      <xdr:row>70</xdr:row>
      <xdr:rowOff>9072</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a:off x="12446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38299</xdr:rowOff>
    </xdr:from>
    <xdr:ext cx="531299" cy="259045"/>
    <xdr:sp macro="" textlink="">
      <xdr:nvSpPr>
        <xdr:cNvPr id="623" name="テキスト ボックス 622">
          <a:extLst>
            <a:ext uri="{FF2B5EF4-FFF2-40B4-BE49-F238E27FC236}">
              <a16:creationId xmlns:a16="http://schemas.microsoft.com/office/drawing/2014/main" id="{00000000-0008-0000-0600-00006F020000}"/>
            </a:ext>
          </a:extLst>
        </xdr:cNvPr>
        <xdr:cNvSpPr txBox="1"/>
      </xdr:nvSpPr>
      <xdr:spPr>
        <a:xfrm>
          <a:off x="11914701" y="11868349"/>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25" name="テキスト ボックス 624">
          <a:extLst>
            <a:ext uri="{FF2B5EF4-FFF2-40B4-BE49-F238E27FC236}">
              <a16:creationId xmlns:a16="http://schemas.microsoft.com/office/drawing/2014/main" id="{00000000-0008-0000-0600-000071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6" name="公債費グラフ枠">
          <a:extLst>
            <a:ext uri="{FF2B5EF4-FFF2-40B4-BE49-F238E27FC236}">
              <a16:creationId xmlns:a16="http://schemas.microsoft.com/office/drawing/2014/main" id="{00000000-0008-0000-0600-000072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69</xdr:row>
      <xdr:rowOff>125984</xdr:rowOff>
    </xdr:from>
    <xdr:to>
      <xdr:col>85</xdr:col>
      <xdr:colOff>126364</xdr:colOff>
      <xdr:row>78</xdr:row>
      <xdr:rowOff>158152</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6317595" y="11956034"/>
          <a:ext cx="1269" cy="157521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161979</xdr:rowOff>
    </xdr:from>
    <xdr:ext cx="534377" cy="259045"/>
    <xdr:sp macro="" textlink="">
      <xdr:nvSpPr>
        <xdr:cNvPr id="628" name="公債費最小値テキスト">
          <a:extLst>
            <a:ext uri="{FF2B5EF4-FFF2-40B4-BE49-F238E27FC236}">
              <a16:creationId xmlns:a16="http://schemas.microsoft.com/office/drawing/2014/main" id="{00000000-0008-0000-0600-000074020000}"/>
            </a:ext>
          </a:extLst>
        </xdr:cNvPr>
        <xdr:cNvSpPr txBox="1"/>
      </xdr:nvSpPr>
      <xdr:spPr>
        <a:xfrm>
          <a:off x="16370300" y="13535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158152</xdr:rowOff>
    </xdr:from>
    <xdr:to>
      <xdr:col>86</xdr:col>
      <xdr:colOff>25400</xdr:colOff>
      <xdr:row>78</xdr:row>
      <xdr:rowOff>158152</xdr:rowOff>
    </xdr:to>
    <xdr:cxnSp macro="">
      <xdr:nvCxnSpPr>
        <xdr:cNvPr id="629" name="直線コネクタ 628">
          <a:extLst>
            <a:ext uri="{FF2B5EF4-FFF2-40B4-BE49-F238E27FC236}">
              <a16:creationId xmlns:a16="http://schemas.microsoft.com/office/drawing/2014/main" id="{00000000-0008-0000-0600-000075020000}"/>
            </a:ext>
          </a:extLst>
        </xdr:cNvPr>
        <xdr:cNvCxnSpPr/>
      </xdr:nvCxnSpPr>
      <xdr:spPr>
        <a:xfrm>
          <a:off x="16230600" y="13531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68</xdr:row>
      <xdr:rowOff>72661</xdr:rowOff>
    </xdr:from>
    <xdr:ext cx="534377" cy="259045"/>
    <xdr:sp macro="" textlink="">
      <xdr:nvSpPr>
        <xdr:cNvPr id="630" name="公債費最大値テキスト">
          <a:extLst>
            <a:ext uri="{FF2B5EF4-FFF2-40B4-BE49-F238E27FC236}">
              <a16:creationId xmlns:a16="http://schemas.microsoft.com/office/drawing/2014/main" id="{00000000-0008-0000-0600-000076020000}"/>
            </a:ext>
          </a:extLst>
        </xdr:cNvPr>
        <xdr:cNvSpPr txBox="1"/>
      </xdr:nvSpPr>
      <xdr:spPr>
        <a:xfrm>
          <a:off x="16370300" y="1173126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61,670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69</xdr:row>
      <xdr:rowOff>125984</xdr:rowOff>
    </xdr:from>
    <xdr:to>
      <xdr:col>86</xdr:col>
      <xdr:colOff>25400</xdr:colOff>
      <xdr:row>69</xdr:row>
      <xdr:rowOff>125984</xdr:rowOff>
    </xdr:to>
    <xdr:cxnSp macro="">
      <xdr:nvCxnSpPr>
        <xdr:cNvPr id="631" name="直線コネクタ 630">
          <a:extLst>
            <a:ext uri="{FF2B5EF4-FFF2-40B4-BE49-F238E27FC236}">
              <a16:creationId xmlns:a16="http://schemas.microsoft.com/office/drawing/2014/main" id="{00000000-0008-0000-0600-000077020000}"/>
            </a:ext>
          </a:extLst>
        </xdr:cNvPr>
        <xdr:cNvCxnSpPr/>
      </xdr:nvCxnSpPr>
      <xdr:spPr>
        <a:xfrm>
          <a:off x="16230600" y="1195603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76</xdr:row>
      <xdr:rowOff>90976</xdr:rowOff>
    </xdr:from>
    <xdr:to>
      <xdr:col>85</xdr:col>
      <xdr:colOff>127000</xdr:colOff>
      <xdr:row>76</xdr:row>
      <xdr:rowOff>137740</xdr:rowOff>
    </xdr:to>
    <xdr:cxnSp macro="">
      <xdr:nvCxnSpPr>
        <xdr:cNvPr id="632" name="直線コネクタ 631">
          <a:extLst>
            <a:ext uri="{FF2B5EF4-FFF2-40B4-BE49-F238E27FC236}">
              <a16:creationId xmlns:a16="http://schemas.microsoft.com/office/drawing/2014/main" id="{00000000-0008-0000-0600-000078020000}"/>
            </a:ext>
          </a:extLst>
        </xdr:cNvPr>
        <xdr:cNvCxnSpPr/>
      </xdr:nvCxnSpPr>
      <xdr:spPr>
        <a:xfrm>
          <a:off x="15481300" y="13121176"/>
          <a:ext cx="838200" cy="4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74</xdr:row>
      <xdr:rowOff>33824</xdr:rowOff>
    </xdr:from>
    <xdr:ext cx="534377" cy="259045"/>
    <xdr:sp macro="" textlink="">
      <xdr:nvSpPr>
        <xdr:cNvPr id="633" name="公債費平均値テキスト">
          <a:extLst>
            <a:ext uri="{FF2B5EF4-FFF2-40B4-BE49-F238E27FC236}">
              <a16:creationId xmlns:a16="http://schemas.microsoft.com/office/drawing/2014/main" id="{00000000-0008-0000-0600-000079020000}"/>
            </a:ext>
          </a:extLst>
        </xdr:cNvPr>
        <xdr:cNvSpPr txBox="1"/>
      </xdr:nvSpPr>
      <xdr:spPr>
        <a:xfrm>
          <a:off x="16370300" y="1272112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75</xdr:row>
      <xdr:rowOff>10947</xdr:rowOff>
    </xdr:from>
    <xdr:to>
      <xdr:col>85</xdr:col>
      <xdr:colOff>177800</xdr:colOff>
      <xdr:row>75</xdr:row>
      <xdr:rowOff>112547</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6268700" y="1286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76</xdr:row>
      <xdr:rowOff>90976</xdr:rowOff>
    </xdr:from>
    <xdr:to>
      <xdr:col>81</xdr:col>
      <xdr:colOff>50800</xdr:colOff>
      <xdr:row>76</xdr:row>
      <xdr:rowOff>127584</xdr:rowOff>
    </xdr:to>
    <xdr:cxnSp macro="">
      <xdr:nvCxnSpPr>
        <xdr:cNvPr id="635" name="直線コネクタ 634">
          <a:extLst>
            <a:ext uri="{FF2B5EF4-FFF2-40B4-BE49-F238E27FC236}">
              <a16:creationId xmlns:a16="http://schemas.microsoft.com/office/drawing/2014/main" id="{00000000-0008-0000-0600-00007B020000}"/>
            </a:ext>
          </a:extLst>
        </xdr:cNvPr>
        <xdr:cNvCxnSpPr/>
      </xdr:nvCxnSpPr>
      <xdr:spPr>
        <a:xfrm flipV="1">
          <a:off x="14592300" y="13121176"/>
          <a:ext cx="889000" cy="36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75</xdr:row>
      <xdr:rowOff>23063</xdr:rowOff>
    </xdr:from>
    <xdr:to>
      <xdr:col>81</xdr:col>
      <xdr:colOff>101600</xdr:colOff>
      <xdr:row>75</xdr:row>
      <xdr:rowOff>124663</xdr:rowOff>
    </xdr:to>
    <xdr:sp macro="" textlink="">
      <xdr:nvSpPr>
        <xdr:cNvPr id="636" name="フローチャート: 判断 635">
          <a:extLst>
            <a:ext uri="{FF2B5EF4-FFF2-40B4-BE49-F238E27FC236}">
              <a16:creationId xmlns:a16="http://schemas.microsoft.com/office/drawing/2014/main" id="{00000000-0008-0000-0600-00007C020000}"/>
            </a:ext>
          </a:extLst>
        </xdr:cNvPr>
        <xdr:cNvSpPr/>
      </xdr:nvSpPr>
      <xdr:spPr>
        <a:xfrm>
          <a:off x="15430500" y="12881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73</xdr:row>
      <xdr:rowOff>141190</xdr:rowOff>
    </xdr:from>
    <xdr:ext cx="534377" cy="259045"/>
    <xdr:sp macro="" textlink="">
      <xdr:nvSpPr>
        <xdr:cNvPr id="637" name="テキスト ボックス 636">
          <a:extLst>
            <a:ext uri="{FF2B5EF4-FFF2-40B4-BE49-F238E27FC236}">
              <a16:creationId xmlns:a16="http://schemas.microsoft.com/office/drawing/2014/main" id="{00000000-0008-0000-0600-00007D020000}"/>
            </a:ext>
          </a:extLst>
        </xdr:cNvPr>
        <xdr:cNvSpPr txBox="1"/>
      </xdr:nvSpPr>
      <xdr:spPr>
        <a:xfrm>
          <a:off x="15214111" y="126570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76</xdr:row>
      <xdr:rowOff>70597</xdr:rowOff>
    </xdr:from>
    <xdr:to>
      <xdr:col>76</xdr:col>
      <xdr:colOff>114300</xdr:colOff>
      <xdr:row>76</xdr:row>
      <xdr:rowOff>127584</xdr:rowOff>
    </xdr:to>
    <xdr:cxnSp macro="">
      <xdr:nvCxnSpPr>
        <xdr:cNvPr id="638" name="直線コネクタ 637">
          <a:extLst>
            <a:ext uri="{FF2B5EF4-FFF2-40B4-BE49-F238E27FC236}">
              <a16:creationId xmlns:a16="http://schemas.microsoft.com/office/drawing/2014/main" id="{00000000-0008-0000-0600-00007E020000}"/>
            </a:ext>
          </a:extLst>
        </xdr:cNvPr>
        <xdr:cNvCxnSpPr/>
      </xdr:nvCxnSpPr>
      <xdr:spPr>
        <a:xfrm>
          <a:off x="13703300" y="13100797"/>
          <a:ext cx="889000" cy="56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74</xdr:row>
      <xdr:rowOff>162313</xdr:rowOff>
    </xdr:from>
    <xdr:to>
      <xdr:col>76</xdr:col>
      <xdr:colOff>165100</xdr:colOff>
      <xdr:row>75</xdr:row>
      <xdr:rowOff>92463</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4541500" y="12849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73</xdr:row>
      <xdr:rowOff>108990</xdr:rowOff>
    </xdr:from>
    <xdr:ext cx="534377"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4325111" y="126248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76</xdr:row>
      <xdr:rowOff>70597</xdr:rowOff>
    </xdr:from>
    <xdr:to>
      <xdr:col>71</xdr:col>
      <xdr:colOff>177800</xdr:colOff>
      <xdr:row>77</xdr:row>
      <xdr:rowOff>29482</xdr:rowOff>
    </xdr:to>
    <xdr:cxnSp macro="">
      <xdr:nvCxnSpPr>
        <xdr:cNvPr id="641" name="直線コネクタ 640">
          <a:extLst>
            <a:ext uri="{FF2B5EF4-FFF2-40B4-BE49-F238E27FC236}">
              <a16:creationId xmlns:a16="http://schemas.microsoft.com/office/drawing/2014/main" id="{00000000-0008-0000-0600-000081020000}"/>
            </a:ext>
          </a:extLst>
        </xdr:cNvPr>
        <xdr:cNvCxnSpPr/>
      </xdr:nvCxnSpPr>
      <xdr:spPr>
        <a:xfrm flipV="1">
          <a:off x="12814300" y="13100797"/>
          <a:ext cx="889000" cy="130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74</xdr:row>
      <xdr:rowOff>138049</xdr:rowOff>
    </xdr:from>
    <xdr:to>
      <xdr:col>72</xdr:col>
      <xdr:colOff>38100</xdr:colOff>
      <xdr:row>75</xdr:row>
      <xdr:rowOff>68199</xdr:rowOff>
    </xdr:to>
    <xdr:sp macro="" textlink="">
      <xdr:nvSpPr>
        <xdr:cNvPr id="642" name="フローチャート: 判断 641">
          <a:extLst>
            <a:ext uri="{FF2B5EF4-FFF2-40B4-BE49-F238E27FC236}">
              <a16:creationId xmlns:a16="http://schemas.microsoft.com/office/drawing/2014/main" id="{00000000-0008-0000-0600-000082020000}"/>
            </a:ext>
          </a:extLst>
        </xdr:cNvPr>
        <xdr:cNvSpPr/>
      </xdr:nvSpPr>
      <xdr:spPr>
        <a:xfrm>
          <a:off x="13652500" y="12825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73</xdr:row>
      <xdr:rowOff>84726</xdr:rowOff>
    </xdr:from>
    <xdr:ext cx="534377"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3436111" y="12600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74</xdr:row>
      <xdr:rowOff>94354</xdr:rowOff>
    </xdr:from>
    <xdr:to>
      <xdr:col>67</xdr:col>
      <xdr:colOff>101600</xdr:colOff>
      <xdr:row>75</xdr:row>
      <xdr:rowOff>24504</xdr:rowOff>
    </xdr:to>
    <xdr:sp macro="" textlink="">
      <xdr:nvSpPr>
        <xdr:cNvPr id="644" name="フローチャート: 判断 643">
          <a:extLst>
            <a:ext uri="{FF2B5EF4-FFF2-40B4-BE49-F238E27FC236}">
              <a16:creationId xmlns:a16="http://schemas.microsoft.com/office/drawing/2014/main" id="{00000000-0008-0000-0600-000084020000}"/>
            </a:ext>
          </a:extLst>
        </xdr:cNvPr>
        <xdr:cNvSpPr/>
      </xdr:nvSpPr>
      <xdr:spPr>
        <a:xfrm>
          <a:off x="12763500" y="127816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73</xdr:row>
      <xdr:rowOff>41031</xdr:rowOff>
    </xdr:from>
    <xdr:ext cx="534377"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547111" y="125568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6" name="テキスト ボックス 645">
          <a:extLst>
            <a:ext uri="{FF2B5EF4-FFF2-40B4-BE49-F238E27FC236}">
              <a16:creationId xmlns:a16="http://schemas.microsoft.com/office/drawing/2014/main" id="{00000000-0008-0000-0600-000086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7" name="テキスト ボックス 646">
          <a:extLst>
            <a:ext uri="{FF2B5EF4-FFF2-40B4-BE49-F238E27FC236}">
              <a16:creationId xmlns:a16="http://schemas.microsoft.com/office/drawing/2014/main" id="{00000000-0008-0000-0600-000087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8" name="テキスト ボックス 647">
          <a:extLst>
            <a:ext uri="{FF2B5EF4-FFF2-40B4-BE49-F238E27FC236}">
              <a16:creationId xmlns:a16="http://schemas.microsoft.com/office/drawing/2014/main" id="{00000000-0008-0000-0600-000088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0" name="テキスト ボックス 649">
          <a:extLst>
            <a:ext uri="{FF2B5EF4-FFF2-40B4-BE49-F238E27FC236}">
              <a16:creationId xmlns:a16="http://schemas.microsoft.com/office/drawing/2014/main" id="{00000000-0008-0000-0600-00008A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86940</xdr:rowOff>
    </xdr:from>
    <xdr:to>
      <xdr:col>85</xdr:col>
      <xdr:colOff>177800</xdr:colOff>
      <xdr:row>77</xdr:row>
      <xdr:rowOff>17090</xdr:rowOff>
    </xdr:to>
    <xdr:sp macro="" textlink="">
      <xdr:nvSpPr>
        <xdr:cNvPr id="651" name="楕円 650">
          <a:extLst>
            <a:ext uri="{FF2B5EF4-FFF2-40B4-BE49-F238E27FC236}">
              <a16:creationId xmlns:a16="http://schemas.microsoft.com/office/drawing/2014/main" id="{00000000-0008-0000-0600-00008B020000}"/>
            </a:ext>
          </a:extLst>
        </xdr:cNvPr>
        <xdr:cNvSpPr/>
      </xdr:nvSpPr>
      <xdr:spPr>
        <a:xfrm>
          <a:off x="16268700" y="13117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76</xdr:row>
      <xdr:rowOff>65367</xdr:rowOff>
    </xdr:from>
    <xdr:ext cx="534377" cy="259045"/>
    <xdr:sp macro="" textlink="">
      <xdr:nvSpPr>
        <xdr:cNvPr id="652" name="公債費該当値テキスト">
          <a:extLst>
            <a:ext uri="{FF2B5EF4-FFF2-40B4-BE49-F238E27FC236}">
              <a16:creationId xmlns:a16="http://schemas.microsoft.com/office/drawing/2014/main" id="{00000000-0008-0000-0600-00008C020000}"/>
            </a:ext>
          </a:extLst>
        </xdr:cNvPr>
        <xdr:cNvSpPr txBox="1"/>
      </xdr:nvSpPr>
      <xdr:spPr>
        <a:xfrm>
          <a:off x="16370300" y="13095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76</xdr:row>
      <xdr:rowOff>40176</xdr:rowOff>
    </xdr:from>
    <xdr:to>
      <xdr:col>81</xdr:col>
      <xdr:colOff>101600</xdr:colOff>
      <xdr:row>76</xdr:row>
      <xdr:rowOff>141776</xdr:rowOff>
    </xdr:to>
    <xdr:sp macro="" textlink="">
      <xdr:nvSpPr>
        <xdr:cNvPr id="653" name="楕円 652">
          <a:extLst>
            <a:ext uri="{FF2B5EF4-FFF2-40B4-BE49-F238E27FC236}">
              <a16:creationId xmlns:a16="http://schemas.microsoft.com/office/drawing/2014/main" id="{00000000-0008-0000-0600-00008D020000}"/>
            </a:ext>
          </a:extLst>
        </xdr:cNvPr>
        <xdr:cNvSpPr/>
      </xdr:nvSpPr>
      <xdr:spPr>
        <a:xfrm>
          <a:off x="15430500" y="13070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76</xdr:row>
      <xdr:rowOff>132903</xdr:rowOff>
    </xdr:from>
    <xdr:ext cx="534377" cy="259045"/>
    <xdr:sp macro="" textlink="">
      <xdr:nvSpPr>
        <xdr:cNvPr id="654" name="テキスト ボックス 653">
          <a:extLst>
            <a:ext uri="{FF2B5EF4-FFF2-40B4-BE49-F238E27FC236}">
              <a16:creationId xmlns:a16="http://schemas.microsoft.com/office/drawing/2014/main" id="{00000000-0008-0000-0600-00008E020000}"/>
            </a:ext>
          </a:extLst>
        </xdr:cNvPr>
        <xdr:cNvSpPr txBox="1"/>
      </xdr:nvSpPr>
      <xdr:spPr>
        <a:xfrm>
          <a:off x="15214111" y="13163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76</xdr:row>
      <xdr:rowOff>76784</xdr:rowOff>
    </xdr:from>
    <xdr:to>
      <xdr:col>76</xdr:col>
      <xdr:colOff>165100</xdr:colOff>
      <xdr:row>77</xdr:row>
      <xdr:rowOff>6934</xdr:rowOff>
    </xdr:to>
    <xdr:sp macro="" textlink="">
      <xdr:nvSpPr>
        <xdr:cNvPr id="655" name="楕円 654">
          <a:extLst>
            <a:ext uri="{FF2B5EF4-FFF2-40B4-BE49-F238E27FC236}">
              <a16:creationId xmlns:a16="http://schemas.microsoft.com/office/drawing/2014/main" id="{00000000-0008-0000-0600-00008F020000}"/>
            </a:ext>
          </a:extLst>
        </xdr:cNvPr>
        <xdr:cNvSpPr/>
      </xdr:nvSpPr>
      <xdr:spPr>
        <a:xfrm>
          <a:off x="14541500" y="13106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76</xdr:row>
      <xdr:rowOff>169511</xdr:rowOff>
    </xdr:from>
    <xdr:ext cx="534377" cy="259045"/>
    <xdr:sp macro="" textlink="">
      <xdr:nvSpPr>
        <xdr:cNvPr id="656" name="テキスト ボックス 655">
          <a:extLst>
            <a:ext uri="{FF2B5EF4-FFF2-40B4-BE49-F238E27FC236}">
              <a16:creationId xmlns:a16="http://schemas.microsoft.com/office/drawing/2014/main" id="{00000000-0008-0000-0600-000090020000}"/>
            </a:ext>
          </a:extLst>
        </xdr:cNvPr>
        <xdr:cNvSpPr txBox="1"/>
      </xdr:nvSpPr>
      <xdr:spPr>
        <a:xfrm>
          <a:off x="14325111" y="13199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76</xdr:row>
      <xdr:rowOff>19797</xdr:rowOff>
    </xdr:from>
    <xdr:to>
      <xdr:col>72</xdr:col>
      <xdr:colOff>38100</xdr:colOff>
      <xdr:row>76</xdr:row>
      <xdr:rowOff>121397</xdr:rowOff>
    </xdr:to>
    <xdr:sp macro="" textlink="">
      <xdr:nvSpPr>
        <xdr:cNvPr id="657" name="楕円 656">
          <a:extLst>
            <a:ext uri="{FF2B5EF4-FFF2-40B4-BE49-F238E27FC236}">
              <a16:creationId xmlns:a16="http://schemas.microsoft.com/office/drawing/2014/main" id="{00000000-0008-0000-0600-000091020000}"/>
            </a:ext>
          </a:extLst>
        </xdr:cNvPr>
        <xdr:cNvSpPr/>
      </xdr:nvSpPr>
      <xdr:spPr>
        <a:xfrm>
          <a:off x="13652500" y="13049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76</xdr:row>
      <xdr:rowOff>112524</xdr:rowOff>
    </xdr:from>
    <xdr:ext cx="534377" cy="259045"/>
    <xdr:sp macro="" textlink="">
      <xdr:nvSpPr>
        <xdr:cNvPr id="658" name="テキスト ボックス 657">
          <a:extLst>
            <a:ext uri="{FF2B5EF4-FFF2-40B4-BE49-F238E27FC236}">
              <a16:creationId xmlns:a16="http://schemas.microsoft.com/office/drawing/2014/main" id="{00000000-0008-0000-0600-000092020000}"/>
            </a:ext>
          </a:extLst>
        </xdr:cNvPr>
        <xdr:cNvSpPr txBox="1"/>
      </xdr:nvSpPr>
      <xdr:spPr>
        <a:xfrm>
          <a:off x="13436111" y="13142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76</xdr:row>
      <xdr:rowOff>150132</xdr:rowOff>
    </xdr:from>
    <xdr:to>
      <xdr:col>67</xdr:col>
      <xdr:colOff>101600</xdr:colOff>
      <xdr:row>77</xdr:row>
      <xdr:rowOff>80282</xdr:rowOff>
    </xdr:to>
    <xdr:sp macro="" textlink="">
      <xdr:nvSpPr>
        <xdr:cNvPr id="659" name="楕円 658">
          <a:extLst>
            <a:ext uri="{FF2B5EF4-FFF2-40B4-BE49-F238E27FC236}">
              <a16:creationId xmlns:a16="http://schemas.microsoft.com/office/drawing/2014/main" id="{00000000-0008-0000-0600-000093020000}"/>
            </a:ext>
          </a:extLst>
        </xdr:cNvPr>
        <xdr:cNvSpPr/>
      </xdr:nvSpPr>
      <xdr:spPr>
        <a:xfrm>
          <a:off x="12763500" y="13180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77</xdr:row>
      <xdr:rowOff>71409</xdr:rowOff>
    </xdr:from>
    <xdr:ext cx="534377" cy="259045"/>
    <xdr:sp macro="" textlink="">
      <xdr:nvSpPr>
        <xdr:cNvPr id="660" name="テキスト ボックス 659">
          <a:extLst>
            <a:ext uri="{FF2B5EF4-FFF2-40B4-BE49-F238E27FC236}">
              <a16:creationId xmlns:a16="http://schemas.microsoft.com/office/drawing/2014/main" id="{00000000-0008-0000-0600-000094020000}"/>
            </a:ext>
          </a:extLst>
        </xdr:cNvPr>
        <xdr:cNvSpPr txBox="1"/>
      </xdr:nvSpPr>
      <xdr:spPr>
        <a:xfrm>
          <a:off x="12547111" y="13273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64" name="正方形/長方形 663">
          <a:extLst>
            <a:ext uri="{FF2B5EF4-FFF2-40B4-BE49-F238E27FC236}">
              <a16:creationId xmlns:a16="http://schemas.microsoft.com/office/drawing/2014/main" id="{00000000-0008-0000-0600-000098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5" name="正方形/長方形 664">
          <a:extLst>
            <a:ext uri="{FF2B5EF4-FFF2-40B4-BE49-F238E27FC236}">
              <a16:creationId xmlns:a16="http://schemas.microsoft.com/office/drawing/2014/main" id="{00000000-0008-0000-0600-000099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6" name="正方形/長方形 665">
          <a:extLst>
            <a:ext uri="{FF2B5EF4-FFF2-40B4-BE49-F238E27FC236}">
              <a16:creationId xmlns:a16="http://schemas.microsoft.com/office/drawing/2014/main" id="{00000000-0008-0000-0600-00009A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7" name="正方形/長方形 666">
          <a:extLst>
            <a:ext uri="{FF2B5EF4-FFF2-40B4-BE49-F238E27FC236}">
              <a16:creationId xmlns:a16="http://schemas.microsoft.com/office/drawing/2014/main" id="{00000000-0008-0000-0600-00009B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8" name="正方形/長方形 667">
          <a:extLst>
            <a:ext uri="{FF2B5EF4-FFF2-40B4-BE49-F238E27FC236}">
              <a16:creationId xmlns:a16="http://schemas.microsoft.com/office/drawing/2014/main" id="{00000000-0008-0000-0600-00009C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1" name="直線コネクタ 670">
          <a:extLst>
            <a:ext uri="{FF2B5EF4-FFF2-40B4-BE49-F238E27FC236}">
              <a16:creationId xmlns:a16="http://schemas.microsoft.com/office/drawing/2014/main" id="{00000000-0008-0000-0600-00009F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2" name="テキスト ボックス 671">
          <a:extLst>
            <a:ext uri="{FF2B5EF4-FFF2-40B4-BE49-F238E27FC236}">
              <a16:creationId xmlns:a16="http://schemas.microsoft.com/office/drawing/2014/main" id="{00000000-0008-0000-0600-0000A0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73" name="直線コネクタ 672">
          <a:extLst>
            <a:ext uri="{FF2B5EF4-FFF2-40B4-BE49-F238E27FC236}">
              <a16:creationId xmlns:a16="http://schemas.microsoft.com/office/drawing/2014/main" id="{00000000-0008-0000-0600-0000A1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95</xdr:row>
      <xdr:rowOff>54627</xdr:rowOff>
    </xdr:from>
    <xdr:ext cx="531299" cy="259045"/>
    <xdr:sp macro="" textlink="">
      <xdr:nvSpPr>
        <xdr:cNvPr id="674" name="テキスト ボックス 673">
          <a:extLst>
            <a:ext uri="{FF2B5EF4-FFF2-40B4-BE49-F238E27FC236}">
              <a16:creationId xmlns:a16="http://schemas.microsoft.com/office/drawing/2014/main" id="{00000000-0008-0000-0600-0000A2020000}"/>
            </a:ext>
          </a:extLst>
        </xdr:cNvPr>
        <xdr:cNvSpPr txBox="1"/>
      </xdr:nvSpPr>
      <xdr:spPr>
        <a:xfrm>
          <a:off x="11914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75" name="直線コネクタ 674">
          <a:extLst>
            <a:ext uri="{FF2B5EF4-FFF2-40B4-BE49-F238E27FC236}">
              <a16:creationId xmlns:a16="http://schemas.microsoft.com/office/drawing/2014/main" id="{00000000-0008-0000-0600-0000A3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92</xdr:row>
      <xdr:rowOff>111777</xdr:rowOff>
    </xdr:from>
    <xdr:ext cx="531299" cy="259045"/>
    <xdr:sp macro="" textlink="">
      <xdr:nvSpPr>
        <xdr:cNvPr id="676" name="テキスト ボックス 675">
          <a:extLst>
            <a:ext uri="{FF2B5EF4-FFF2-40B4-BE49-F238E27FC236}">
              <a16:creationId xmlns:a16="http://schemas.microsoft.com/office/drawing/2014/main" id="{00000000-0008-0000-0600-0000A4020000}"/>
            </a:ext>
          </a:extLst>
        </xdr:cNvPr>
        <xdr:cNvSpPr txBox="1"/>
      </xdr:nvSpPr>
      <xdr:spPr>
        <a:xfrm>
          <a:off x="11914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77" name="直線コネクタ 676">
          <a:extLst>
            <a:ext uri="{FF2B5EF4-FFF2-40B4-BE49-F238E27FC236}">
              <a16:creationId xmlns:a16="http://schemas.microsoft.com/office/drawing/2014/main" id="{00000000-0008-0000-0600-0000A5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168927</xdr:rowOff>
    </xdr:from>
    <xdr:ext cx="531299" cy="259045"/>
    <xdr:sp macro="" textlink="">
      <xdr:nvSpPr>
        <xdr:cNvPr id="678" name="テキスト ボックス 677">
          <a:extLst>
            <a:ext uri="{FF2B5EF4-FFF2-40B4-BE49-F238E27FC236}">
              <a16:creationId xmlns:a16="http://schemas.microsoft.com/office/drawing/2014/main" id="{00000000-0008-0000-0600-0000A6020000}"/>
            </a:ext>
          </a:extLst>
        </xdr:cNvPr>
        <xdr:cNvSpPr txBox="1"/>
      </xdr:nvSpPr>
      <xdr:spPr>
        <a:xfrm>
          <a:off x="11914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80" name="テキスト ボックス 679">
          <a:extLst>
            <a:ext uri="{FF2B5EF4-FFF2-40B4-BE49-F238E27FC236}">
              <a16:creationId xmlns:a16="http://schemas.microsoft.com/office/drawing/2014/main" id="{00000000-0008-0000-0600-0000A8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1" name="積立金グラフ枠">
          <a:extLst>
            <a:ext uri="{FF2B5EF4-FFF2-40B4-BE49-F238E27FC236}">
              <a16:creationId xmlns:a16="http://schemas.microsoft.com/office/drawing/2014/main" id="{00000000-0008-0000-0600-0000A9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90</xdr:row>
      <xdr:rowOff>91557</xdr:rowOff>
    </xdr:from>
    <xdr:to>
      <xdr:col>85</xdr:col>
      <xdr:colOff>126364</xdr:colOff>
      <xdr:row>98</xdr:row>
      <xdr:rowOff>125253</xdr:rowOff>
    </xdr:to>
    <xdr:cxnSp macro="">
      <xdr:nvCxnSpPr>
        <xdr:cNvPr id="682" name="直線コネクタ 681">
          <a:extLst>
            <a:ext uri="{FF2B5EF4-FFF2-40B4-BE49-F238E27FC236}">
              <a16:creationId xmlns:a16="http://schemas.microsoft.com/office/drawing/2014/main" id="{00000000-0008-0000-0600-0000AA020000}"/>
            </a:ext>
          </a:extLst>
        </xdr:cNvPr>
        <xdr:cNvCxnSpPr/>
      </xdr:nvCxnSpPr>
      <xdr:spPr>
        <a:xfrm flipV="1">
          <a:off x="16317595" y="15522057"/>
          <a:ext cx="1269" cy="140529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129080</xdr:rowOff>
    </xdr:from>
    <xdr:ext cx="378565" cy="259045"/>
    <xdr:sp macro="" textlink="">
      <xdr:nvSpPr>
        <xdr:cNvPr id="683" name="積立金最小値テキスト">
          <a:extLst>
            <a:ext uri="{FF2B5EF4-FFF2-40B4-BE49-F238E27FC236}">
              <a16:creationId xmlns:a16="http://schemas.microsoft.com/office/drawing/2014/main" id="{00000000-0008-0000-0600-0000AB020000}"/>
            </a:ext>
          </a:extLst>
        </xdr:cNvPr>
        <xdr:cNvSpPr txBox="1"/>
      </xdr:nvSpPr>
      <xdr:spPr>
        <a:xfrm>
          <a:off x="16370300" y="1693118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125253</xdr:rowOff>
    </xdr:from>
    <xdr:to>
      <xdr:col>86</xdr:col>
      <xdr:colOff>25400</xdr:colOff>
      <xdr:row>98</xdr:row>
      <xdr:rowOff>125253</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a:off x="16230600" y="169273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38234</xdr:rowOff>
    </xdr:from>
    <xdr:ext cx="534377" cy="259045"/>
    <xdr:sp macro="" textlink="">
      <xdr:nvSpPr>
        <xdr:cNvPr id="685" name="積立金最大値テキスト">
          <a:extLst>
            <a:ext uri="{FF2B5EF4-FFF2-40B4-BE49-F238E27FC236}">
              <a16:creationId xmlns:a16="http://schemas.microsoft.com/office/drawing/2014/main" id="{00000000-0008-0000-0600-0000AD020000}"/>
            </a:ext>
          </a:extLst>
        </xdr:cNvPr>
        <xdr:cNvSpPr txBox="1"/>
      </xdr:nvSpPr>
      <xdr:spPr>
        <a:xfrm>
          <a:off x="16370300" y="1529728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62,106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90</xdr:row>
      <xdr:rowOff>91557</xdr:rowOff>
    </xdr:from>
    <xdr:to>
      <xdr:col>86</xdr:col>
      <xdr:colOff>25400</xdr:colOff>
      <xdr:row>90</xdr:row>
      <xdr:rowOff>91557</xdr:rowOff>
    </xdr:to>
    <xdr:cxnSp macro="">
      <xdr:nvCxnSpPr>
        <xdr:cNvPr id="686" name="直線コネクタ 685">
          <a:extLst>
            <a:ext uri="{FF2B5EF4-FFF2-40B4-BE49-F238E27FC236}">
              <a16:creationId xmlns:a16="http://schemas.microsoft.com/office/drawing/2014/main" id="{00000000-0008-0000-0600-0000AE020000}"/>
            </a:ext>
          </a:extLst>
        </xdr:cNvPr>
        <xdr:cNvCxnSpPr/>
      </xdr:nvCxnSpPr>
      <xdr:spPr>
        <a:xfrm>
          <a:off x="16230600" y="155220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97</xdr:row>
      <xdr:rowOff>67188</xdr:rowOff>
    </xdr:from>
    <xdr:to>
      <xdr:col>85</xdr:col>
      <xdr:colOff>127000</xdr:colOff>
      <xdr:row>97</xdr:row>
      <xdr:rowOff>139564</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5481300" y="16697838"/>
          <a:ext cx="838200" cy="72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95</xdr:row>
      <xdr:rowOff>147393</xdr:rowOff>
    </xdr:from>
    <xdr:ext cx="534377" cy="259045"/>
    <xdr:sp macro="" textlink="">
      <xdr:nvSpPr>
        <xdr:cNvPr id="688" name="積立金平均値テキスト">
          <a:extLst>
            <a:ext uri="{FF2B5EF4-FFF2-40B4-BE49-F238E27FC236}">
              <a16:creationId xmlns:a16="http://schemas.microsoft.com/office/drawing/2014/main" id="{00000000-0008-0000-0600-0000B0020000}"/>
            </a:ext>
          </a:extLst>
        </xdr:cNvPr>
        <xdr:cNvSpPr txBox="1"/>
      </xdr:nvSpPr>
      <xdr:spPr>
        <a:xfrm>
          <a:off x="16370300" y="1643514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124516</xdr:rowOff>
    </xdr:from>
    <xdr:to>
      <xdr:col>85</xdr:col>
      <xdr:colOff>177800</xdr:colOff>
      <xdr:row>97</xdr:row>
      <xdr:rowOff>54666</xdr:rowOff>
    </xdr:to>
    <xdr:sp macro="" textlink="">
      <xdr:nvSpPr>
        <xdr:cNvPr id="689" name="フローチャート: 判断 688">
          <a:extLst>
            <a:ext uri="{FF2B5EF4-FFF2-40B4-BE49-F238E27FC236}">
              <a16:creationId xmlns:a16="http://schemas.microsoft.com/office/drawing/2014/main" id="{00000000-0008-0000-0600-0000B1020000}"/>
            </a:ext>
          </a:extLst>
        </xdr:cNvPr>
        <xdr:cNvSpPr/>
      </xdr:nvSpPr>
      <xdr:spPr>
        <a:xfrm>
          <a:off x="16268700" y="165837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97</xdr:row>
      <xdr:rowOff>139564</xdr:rowOff>
    </xdr:from>
    <xdr:to>
      <xdr:col>81</xdr:col>
      <xdr:colOff>50800</xdr:colOff>
      <xdr:row>97</xdr:row>
      <xdr:rowOff>169326</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flipV="1">
          <a:off x="14592300" y="16770214"/>
          <a:ext cx="889000" cy="297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122710</xdr:rowOff>
    </xdr:from>
    <xdr:to>
      <xdr:col>81</xdr:col>
      <xdr:colOff>101600</xdr:colOff>
      <xdr:row>97</xdr:row>
      <xdr:rowOff>52860</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5430500" y="16581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95</xdr:row>
      <xdr:rowOff>69387</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5214111" y="163571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97</xdr:row>
      <xdr:rowOff>169326</xdr:rowOff>
    </xdr:from>
    <xdr:to>
      <xdr:col>76</xdr:col>
      <xdr:colOff>114300</xdr:colOff>
      <xdr:row>98</xdr:row>
      <xdr:rowOff>68239</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flipV="1">
          <a:off x="13703300" y="16799976"/>
          <a:ext cx="889000" cy="703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95</xdr:row>
      <xdr:rowOff>160955</xdr:rowOff>
    </xdr:from>
    <xdr:to>
      <xdr:col>76</xdr:col>
      <xdr:colOff>165100</xdr:colOff>
      <xdr:row>96</xdr:row>
      <xdr:rowOff>91105</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4541500" y="164487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94</xdr:row>
      <xdr:rowOff>107632</xdr:rowOff>
    </xdr:from>
    <xdr:ext cx="534377"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4325111" y="1622393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97</xdr:row>
      <xdr:rowOff>147769</xdr:rowOff>
    </xdr:from>
    <xdr:to>
      <xdr:col>71</xdr:col>
      <xdr:colOff>177800</xdr:colOff>
      <xdr:row>98</xdr:row>
      <xdr:rowOff>68239</xdr:rowOff>
    </xdr:to>
    <xdr:cxnSp macro="">
      <xdr:nvCxnSpPr>
        <xdr:cNvPr id="696" name="直線コネクタ 695">
          <a:extLst>
            <a:ext uri="{FF2B5EF4-FFF2-40B4-BE49-F238E27FC236}">
              <a16:creationId xmlns:a16="http://schemas.microsoft.com/office/drawing/2014/main" id="{00000000-0008-0000-0600-0000B8020000}"/>
            </a:ext>
          </a:extLst>
        </xdr:cNvPr>
        <xdr:cNvCxnSpPr/>
      </xdr:nvCxnSpPr>
      <xdr:spPr>
        <a:xfrm>
          <a:off x="12814300" y="16778419"/>
          <a:ext cx="889000" cy="919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96</xdr:row>
      <xdr:rowOff>127419</xdr:rowOff>
    </xdr:from>
    <xdr:to>
      <xdr:col>72</xdr:col>
      <xdr:colOff>38100</xdr:colOff>
      <xdr:row>97</xdr:row>
      <xdr:rowOff>57569</xdr:rowOff>
    </xdr:to>
    <xdr:sp macro="" textlink="">
      <xdr:nvSpPr>
        <xdr:cNvPr id="697" name="フローチャート: 判断 696">
          <a:extLst>
            <a:ext uri="{FF2B5EF4-FFF2-40B4-BE49-F238E27FC236}">
              <a16:creationId xmlns:a16="http://schemas.microsoft.com/office/drawing/2014/main" id="{00000000-0008-0000-0600-0000B9020000}"/>
            </a:ext>
          </a:extLst>
        </xdr:cNvPr>
        <xdr:cNvSpPr/>
      </xdr:nvSpPr>
      <xdr:spPr>
        <a:xfrm>
          <a:off x="13652500" y="165866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95</xdr:row>
      <xdr:rowOff>74096</xdr:rowOff>
    </xdr:from>
    <xdr:ext cx="534377"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3436111" y="16361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36551</xdr:rowOff>
    </xdr:from>
    <xdr:to>
      <xdr:col>67</xdr:col>
      <xdr:colOff>101600</xdr:colOff>
      <xdr:row>97</xdr:row>
      <xdr:rowOff>138151</xdr:rowOff>
    </xdr:to>
    <xdr:sp macro="" textlink="">
      <xdr:nvSpPr>
        <xdr:cNvPr id="699" name="フローチャート: 判断 698">
          <a:extLst>
            <a:ext uri="{FF2B5EF4-FFF2-40B4-BE49-F238E27FC236}">
              <a16:creationId xmlns:a16="http://schemas.microsoft.com/office/drawing/2014/main" id="{00000000-0008-0000-0600-0000BB020000}"/>
            </a:ext>
          </a:extLst>
        </xdr:cNvPr>
        <xdr:cNvSpPr/>
      </xdr:nvSpPr>
      <xdr:spPr>
        <a:xfrm>
          <a:off x="12763500" y="166672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95</xdr:row>
      <xdr:rowOff>154678</xdr:rowOff>
    </xdr:from>
    <xdr:ext cx="469744"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2579428" y="164424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9,790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600-0000BF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4" name="テキスト ボックス 703">
          <a:extLst>
            <a:ext uri="{FF2B5EF4-FFF2-40B4-BE49-F238E27FC236}">
              <a16:creationId xmlns:a16="http://schemas.microsoft.com/office/drawing/2014/main" id="{00000000-0008-0000-0600-0000C0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5" name="テキスト ボックス 704">
          <a:extLst>
            <a:ext uri="{FF2B5EF4-FFF2-40B4-BE49-F238E27FC236}">
              <a16:creationId xmlns:a16="http://schemas.microsoft.com/office/drawing/2014/main" id="{00000000-0008-0000-0600-0000C1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16388</xdr:rowOff>
    </xdr:from>
    <xdr:to>
      <xdr:col>85</xdr:col>
      <xdr:colOff>177800</xdr:colOff>
      <xdr:row>97</xdr:row>
      <xdr:rowOff>117988</xdr:rowOff>
    </xdr:to>
    <xdr:sp macro="" textlink="">
      <xdr:nvSpPr>
        <xdr:cNvPr id="706" name="楕円 705">
          <a:extLst>
            <a:ext uri="{FF2B5EF4-FFF2-40B4-BE49-F238E27FC236}">
              <a16:creationId xmlns:a16="http://schemas.microsoft.com/office/drawing/2014/main" id="{00000000-0008-0000-0600-0000C2020000}"/>
            </a:ext>
          </a:extLst>
        </xdr:cNvPr>
        <xdr:cNvSpPr/>
      </xdr:nvSpPr>
      <xdr:spPr>
        <a:xfrm>
          <a:off x="16268700" y="166470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166265</xdr:rowOff>
    </xdr:from>
    <xdr:ext cx="534377" cy="259045"/>
    <xdr:sp macro="" textlink="">
      <xdr:nvSpPr>
        <xdr:cNvPr id="707" name="積立金該当値テキスト">
          <a:extLst>
            <a:ext uri="{FF2B5EF4-FFF2-40B4-BE49-F238E27FC236}">
              <a16:creationId xmlns:a16="http://schemas.microsoft.com/office/drawing/2014/main" id="{00000000-0008-0000-0600-0000C3020000}"/>
            </a:ext>
          </a:extLst>
        </xdr:cNvPr>
        <xdr:cNvSpPr txBox="1"/>
      </xdr:nvSpPr>
      <xdr:spPr>
        <a:xfrm>
          <a:off x="16370300" y="166254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97</xdr:row>
      <xdr:rowOff>88764</xdr:rowOff>
    </xdr:from>
    <xdr:to>
      <xdr:col>81</xdr:col>
      <xdr:colOff>101600</xdr:colOff>
      <xdr:row>98</xdr:row>
      <xdr:rowOff>18914</xdr:rowOff>
    </xdr:to>
    <xdr:sp macro="" textlink="">
      <xdr:nvSpPr>
        <xdr:cNvPr id="708" name="楕円 707">
          <a:extLst>
            <a:ext uri="{FF2B5EF4-FFF2-40B4-BE49-F238E27FC236}">
              <a16:creationId xmlns:a16="http://schemas.microsoft.com/office/drawing/2014/main" id="{00000000-0008-0000-0600-0000C4020000}"/>
            </a:ext>
          </a:extLst>
        </xdr:cNvPr>
        <xdr:cNvSpPr/>
      </xdr:nvSpPr>
      <xdr:spPr>
        <a:xfrm>
          <a:off x="15430500" y="16719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98</xdr:row>
      <xdr:rowOff>10041</xdr:rowOff>
    </xdr:from>
    <xdr:ext cx="469744" cy="259045"/>
    <xdr:sp macro="" textlink="">
      <xdr:nvSpPr>
        <xdr:cNvPr id="709" name="テキスト ボックス 708">
          <a:extLst>
            <a:ext uri="{FF2B5EF4-FFF2-40B4-BE49-F238E27FC236}">
              <a16:creationId xmlns:a16="http://schemas.microsoft.com/office/drawing/2014/main" id="{00000000-0008-0000-0600-0000C5020000}"/>
            </a:ext>
          </a:extLst>
        </xdr:cNvPr>
        <xdr:cNvSpPr txBox="1"/>
      </xdr:nvSpPr>
      <xdr:spPr>
        <a:xfrm>
          <a:off x="15246428" y="168121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97</xdr:row>
      <xdr:rowOff>118526</xdr:rowOff>
    </xdr:from>
    <xdr:to>
      <xdr:col>76</xdr:col>
      <xdr:colOff>165100</xdr:colOff>
      <xdr:row>98</xdr:row>
      <xdr:rowOff>48676</xdr:rowOff>
    </xdr:to>
    <xdr:sp macro="" textlink="">
      <xdr:nvSpPr>
        <xdr:cNvPr id="710" name="楕円 709">
          <a:extLst>
            <a:ext uri="{FF2B5EF4-FFF2-40B4-BE49-F238E27FC236}">
              <a16:creationId xmlns:a16="http://schemas.microsoft.com/office/drawing/2014/main" id="{00000000-0008-0000-0600-0000C6020000}"/>
            </a:ext>
          </a:extLst>
        </xdr:cNvPr>
        <xdr:cNvSpPr/>
      </xdr:nvSpPr>
      <xdr:spPr>
        <a:xfrm>
          <a:off x="14541500" y="16749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98</xdr:row>
      <xdr:rowOff>39803</xdr:rowOff>
    </xdr:from>
    <xdr:ext cx="469744" cy="259045"/>
    <xdr:sp macro="" textlink="">
      <xdr:nvSpPr>
        <xdr:cNvPr id="711" name="テキスト ボックス 710">
          <a:extLst>
            <a:ext uri="{FF2B5EF4-FFF2-40B4-BE49-F238E27FC236}">
              <a16:creationId xmlns:a16="http://schemas.microsoft.com/office/drawing/2014/main" id="{00000000-0008-0000-0600-0000C7020000}"/>
            </a:ext>
          </a:extLst>
        </xdr:cNvPr>
        <xdr:cNvSpPr txBox="1"/>
      </xdr:nvSpPr>
      <xdr:spPr>
        <a:xfrm>
          <a:off x="14357428" y="1684190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17439</xdr:rowOff>
    </xdr:from>
    <xdr:to>
      <xdr:col>72</xdr:col>
      <xdr:colOff>38100</xdr:colOff>
      <xdr:row>98</xdr:row>
      <xdr:rowOff>119039</xdr:rowOff>
    </xdr:to>
    <xdr:sp macro="" textlink="">
      <xdr:nvSpPr>
        <xdr:cNvPr id="712" name="楕円 711">
          <a:extLst>
            <a:ext uri="{FF2B5EF4-FFF2-40B4-BE49-F238E27FC236}">
              <a16:creationId xmlns:a16="http://schemas.microsoft.com/office/drawing/2014/main" id="{00000000-0008-0000-0600-0000C8020000}"/>
            </a:ext>
          </a:extLst>
        </xdr:cNvPr>
        <xdr:cNvSpPr/>
      </xdr:nvSpPr>
      <xdr:spPr>
        <a:xfrm>
          <a:off x="13652500" y="16819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133428</xdr:colOff>
      <xdr:row>98</xdr:row>
      <xdr:rowOff>110166</xdr:rowOff>
    </xdr:from>
    <xdr:ext cx="469744" cy="259045"/>
    <xdr:sp macro="" textlink="">
      <xdr:nvSpPr>
        <xdr:cNvPr id="713" name="テキスト ボックス 712">
          <a:extLst>
            <a:ext uri="{FF2B5EF4-FFF2-40B4-BE49-F238E27FC236}">
              <a16:creationId xmlns:a16="http://schemas.microsoft.com/office/drawing/2014/main" id="{00000000-0008-0000-0600-0000C9020000}"/>
            </a:ext>
          </a:extLst>
        </xdr:cNvPr>
        <xdr:cNvSpPr txBox="1"/>
      </xdr:nvSpPr>
      <xdr:spPr>
        <a:xfrm>
          <a:off x="13468428" y="169122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96969</xdr:rowOff>
    </xdr:from>
    <xdr:to>
      <xdr:col>67</xdr:col>
      <xdr:colOff>101600</xdr:colOff>
      <xdr:row>98</xdr:row>
      <xdr:rowOff>27119</xdr:rowOff>
    </xdr:to>
    <xdr:sp macro="" textlink="">
      <xdr:nvSpPr>
        <xdr:cNvPr id="714" name="楕円 713">
          <a:extLst>
            <a:ext uri="{FF2B5EF4-FFF2-40B4-BE49-F238E27FC236}">
              <a16:creationId xmlns:a16="http://schemas.microsoft.com/office/drawing/2014/main" id="{00000000-0008-0000-0600-0000CA020000}"/>
            </a:ext>
          </a:extLst>
        </xdr:cNvPr>
        <xdr:cNvSpPr/>
      </xdr:nvSpPr>
      <xdr:spPr>
        <a:xfrm>
          <a:off x="12763500" y="167276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98</xdr:row>
      <xdr:rowOff>18246</xdr:rowOff>
    </xdr:from>
    <xdr:ext cx="469744" cy="259045"/>
    <xdr:sp macro="" textlink="">
      <xdr:nvSpPr>
        <xdr:cNvPr id="715" name="テキスト ボックス 714">
          <a:extLst>
            <a:ext uri="{FF2B5EF4-FFF2-40B4-BE49-F238E27FC236}">
              <a16:creationId xmlns:a16="http://schemas.microsoft.com/office/drawing/2014/main" id="{00000000-0008-0000-0600-0000CB020000}"/>
            </a:ext>
          </a:extLst>
        </xdr:cNvPr>
        <xdr:cNvSpPr txBox="1"/>
      </xdr:nvSpPr>
      <xdr:spPr>
        <a:xfrm>
          <a:off x="12579428" y="168203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1" name="正方形/長方形 720">
          <a:extLst>
            <a:ext uri="{FF2B5EF4-FFF2-40B4-BE49-F238E27FC236}">
              <a16:creationId xmlns:a16="http://schemas.microsoft.com/office/drawing/2014/main" id="{00000000-0008-0000-0600-0000D1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2" name="正方形/長方形 721">
          <a:extLst>
            <a:ext uri="{FF2B5EF4-FFF2-40B4-BE49-F238E27FC236}">
              <a16:creationId xmlns:a16="http://schemas.microsoft.com/office/drawing/2014/main" id="{00000000-0008-0000-0600-0000D2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3" name="正方形/長方形 722">
          <a:extLst>
            <a:ext uri="{FF2B5EF4-FFF2-40B4-BE49-F238E27FC236}">
              <a16:creationId xmlns:a16="http://schemas.microsoft.com/office/drawing/2014/main" id="{00000000-0008-0000-0600-0000D3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6" name="直線コネクタ 725">
          <a:extLst>
            <a:ext uri="{FF2B5EF4-FFF2-40B4-BE49-F238E27FC236}">
              <a16:creationId xmlns:a16="http://schemas.microsoft.com/office/drawing/2014/main" id="{00000000-0008-0000-0600-0000D6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7" name="テキスト ボックス 726">
          <a:extLst>
            <a:ext uri="{FF2B5EF4-FFF2-40B4-BE49-F238E27FC236}">
              <a16:creationId xmlns:a16="http://schemas.microsoft.com/office/drawing/2014/main" id="{00000000-0008-0000-0600-0000D7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8" name="直線コネクタ 727">
          <a:extLst>
            <a:ext uri="{FF2B5EF4-FFF2-40B4-BE49-F238E27FC236}">
              <a16:creationId xmlns:a16="http://schemas.microsoft.com/office/drawing/2014/main" id="{00000000-0008-0000-0600-0000D8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9" name="テキスト ボックス 728">
          <a:extLst>
            <a:ext uri="{FF2B5EF4-FFF2-40B4-BE49-F238E27FC236}">
              <a16:creationId xmlns:a16="http://schemas.microsoft.com/office/drawing/2014/main" id="{00000000-0008-0000-0600-0000D9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30" name="直線コネクタ 729">
          <a:extLst>
            <a:ext uri="{FF2B5EF4-FFF2-40B4-BE49-F238E27FC236}">
              <a16:creationId xmlns:a16="http://schemas.microsoft.com/office/drawing/2014/main" id="{00000000-0008-0000-0600-0000DA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33</xdr:row>
      <xdr:rowOff>168927</xdr:rowOff>
    </xdr:from>
    <xdr:ext cx="467179" cy="259045"/>
    <xdr:sp macro="" textlink="">
      <xdr:nvSpPr>
        <xdr:cNvPr id="731" name="テキスト ボックス 730">
          <a:extLst>
            <a:ext uri="{FF2B5EF4-FFF2-40B4-BE49-F238E27FC236}">
              <a16:creationId xmlns:a16="http://schemas.microsoft.com/office/drawing/2014/main" id="{00000000-0008-0000-0600-0000DB020000}"/>
            </a:ext>
          </a:extLst>
        </xdr:cNvPr>
        <xdr:cNvSpPr txBox="1"/>
      </xdr:nvSpPr>
      <xdr:spPr>
        <a:xfrm>
          <a:off x="17820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32" name="直線コネクタ 731">
          <a:extLst>
            <a:ext uri="{FF2B5EF4-FFF2-40B4-BE49-F238E27FC236}">
              <a16:creationId xmlns:a16="http://schemas.microsoft.com/office/drawing/2014/main" id="{00000000-0008-0000-0600-0000DC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31</xdr:row>
      <xdr:rowOff>130827</xdr:rowOff>
    </xdr:from>
    <xdr:ext cx="467179" cy="259045"/>
    <xdr:sp macro="" textlink="">
      <xdr:nvSpPr>
        <xdr:cNvPr id="733" name="テキスト ボックス 732">
          <a:extLst>
            <a:ext uri="{FF2B5EF4-FFF2-40B4-BE49-F238E27FC236}">
              <a16:creationId xmlns:a16="http://schemas.microsoft.com/office/drawing/2014/main" id="{00000000-0008-0000-0600-0000DD020000}"/>
            </a:ext>
          </a:extLst>
        </xdr:cNvPr>
        <xdr:cNvSpPr txBox="1"/>
      </xdr:nvSpPr>
      <xdr:spPr>
        <a:xfrm>
          <a:off x="17820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4" name="直線コネクタ 733">
          <a:extLst>
            <a:ext uri="{FF2B5EF4-FFF2-40B4-BE49-F238E27FC236}">
              <a16:creationId xmlns:a16="http://schemas.microsoft.com/office/drawing/2014/main" id="{00000000-0008-0000-0600-0000DE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92727</xdr:rowOff>
    </xdr:from>
    <xdr:ext cx="467179" cy="259045"/>
    <xdr:sp macro="" textlink="">
      <xdr:nvSpPr>
        <xdr:cNvPr id="735" name="テキスト ボックス 734">
          <a:extLst>
            <a:ext uri="{FF2B5EF4-FFF2-40B4-BE49-F238E27FC236}">
              <a16:creationId xmlns:a16="http://schemas.microsoft.com/office/drawing/2014/main" id="{00000000-0008-0000-0600-0000DF020000}"/>
            </a:ext>
          </a:extLst>
        </xdr:cNvPr>
        <xdr:cNvSpPr txBox="1"/>
      </xdr:nvSpPr>
      <xdr:spPr>
        <a:xfrm>
          <a:off x="17820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7" name="テキスト ボックス 736">
          <a:extLst>
            <a:ext uri="{FF2B5EF4-FFF2-40B4-BE49-F238E27FC236}">
              <a16:creationId xmlns:a16="http://schemas.microsoft.com/office/drawing/2014/main" id="{00000000-0008-0000-0600-0000E1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8" name="投資及び出資金グラフ枠">
          <a:extLst>
            <a:ext uri="{FF2B5EF4-FFF2-40B4-BE49-F238E27FC236}">
              <a16:creationId xmlns:a16="http://schemas.microsoft.com/office/drawing/2014/main" id="{00000000-0008-0000-0600-0000E2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101981</xdr:rowOff>
    </xdr:from>
    <xdr:to>
      <xdr:col>116</xdr:col>
      <xdr:colOff>62864</xdr:colOff>
      <xdr:row>39</xdr:row>
      <xdr:rowOff>44450</xdr:rowOff>
    </xdr:to>
    <xdr:cxnSp macro="">
      <xdr:nvCxnSpPr>
        <xdr:cNvPr id="739" name="直線コネクタ 738">
          <a:extLst>
            <a:ext uri="{FF2B5EF4-FFF2-40B4-BE49-F238E27FC236}">
              <a16:creationId xmlns:a16="http://schemas.microsoft.com/office/drawing/2014/main" id="{00000000-0008-0000-0600-0000E3020000}"/>
            </a:ext>
          </a:extLst>
        </xdr:cNvPr>
        <xdr:cNvCxnSpPr/>
      </xdr:nvCxnSpPr>
      <xdr:spPr>
        <a:xfrm flipV="1">
          <a:off x="22159595" y="5245481"/>
          <a:ext cx="1269" cy="148551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40" name="投資及び出資金最小値テキスト">
          <a:extLst>
            <a:ext uri="{FF2B5EF4-FFF2-40B4-BE49-F238E27FC236}">
              <a16:creationId xmlns:a16="http://schemas.microsoft.com/office/drawing/2014/main" id="{00000000-0008-0000-0600-0000E4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48658</xdr:rowOff>
    </xdr:from>
    <xdr:ext cx="469744" cy="259045"/>
    <xdr:sp macro="" textlink="">
      <xdr:nvSpPr>
        <xdr:cNvPr id="742" name="投資及び出資金最大値テキスト">
          <a:extLst>
            <a:ext uri="{FF2B5EF4-FFF2-40B4-BE49-F238E27FC236}">
              <a16:creationId xmlns:a16="http://schemas.microsoft.com/office/drawing/2014/main" id="{00000000-0008-0000-0600-0000E6020000}"/>
            </a:ext>
          </a:extLst>
        </xdr:cNvPr>
        <xdr:cNvSpPr txBox="1"/>
      </xdr:nvSpPr>
      <xdr:spPr>
        <a:xfrm>
          <a:off x="22212300" y="5020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30</xdr:row>
      <xdr:rowOff>101981</xdr:rowOff>
    </xdr:from>
    <xdr:to>
      <xdr:col>116</xdr:col>
      <xdr:colOff>152400</xdr:colOff>
      <xdr:row>30</xdr:row>
      <xdr:rowOff>101981</xdr:rowOff>
    </xdr:to>
    <xdr:cxnSp macro="">
      <xdr:nvCxnSpPr>
        <xdr:cNvPr id="743" name="直線コネクタ 742">
          <a:extLst>
            <a:ext uri="{FF2B5EF4-FFF2-40B4-BE49-F238E27FC236}">
              <a16:creationId xmlns:a16="http://schemas.microsoft.com/office/drawing/2014/main" id="{00000000-0008-0000-0600-0000E7020000}"/>
            </a:ext>
          </a:extLst>
        </xdr:cNvPr>
        <xdr:cNvCxnSpPr/>
      </xdr:nvCxnSpPr>
      <xdr:spPr>
        <a:xfrm>
          <a:off x="22072600" y="52454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44450</xdr:rowOff>
    </xdr:from>
    <xdr:to>
      <xdr:col>116</xdr:col>
      <xdr:colOff>63500</xdr:colOff>
      <xdr:row>39</xdr:row>
      <xdr:rowOff>44450</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1323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36</xdr:row>
      <xdr:rowOff>160164</xdr:rowOff>
    </xdr:from>
    <xdr:ext cx="469744" cy="259045"/>
    <xdr:sp macro="" textlink="">
      <xdr:nvSpPr>
        <xdr:cNvPr id="745" name="投資及び出資金平均値テキスト">
          <a:extLst>
            <a:ext uri="{FF2B5EF4-FFF2-40B4-BE49-F238E27FC236}">
              <a16:creationId xmlns:a16="http://schemas.microsoft.com/office/drawing/2014/main" id="{00000000-0008-0000-0600-0000E9020000}"/>
            </a:ext>
          </a:extLst>
        </xdr:cNvPr>
        <xdr:cNvSpPr txBox="1"/>
      </xdr:nvSpPr>
      <xdr:spPr>
        <a:xfrm>
          <a:off x="22212300" y="63323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37</xdr:row>
      <xdr:rowOff>137287</xdr:rowOff>
    </xdr:from>
    <xdr:to>
      <xdr:col>116</xdr:col>
      <xdr:colOff>114300</xdr:colOff>
      <xdr:row>38</xdr:row>
      <xdr:rowOff>67437</xdr:rowOff>
    </xdr:to>
    <xdr:sp macro="" textlink="">
      <xdr:nvSpPr>
        <xdr:cNvPr id="746" name="フローチャート: 判断 745">
          <a:extLst>
            <a:ext uri="{FF2B5EF4-FFF2-40B4-BE49-F238E27FC236}">
              <a16:creationId xmlns:a16="http://schemas.microsoft.com/office/drawing/2014/main" id="{00000000-0008-0000-0600-0000EA020000}"/>
            </a:ext>
          </a:extLst>
        </xdr:cNvPr>
        <xdr:cNvSpPr/>
      </xdr:nvSpPr>
      <xdr:spPr>
        <a:xfrm>
          <a:off x="22110700" y="64809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44450</xdr:rowOff>
    </xdr:from>
    <xdr:to>
      <xdr:col>111</xdr:col>
      <xdr:colOff>177800</xdr:colOff>
      <xdr:row>39</xdr:row>
      <xdr:rowOff>44450</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2043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12319</xdr:rowOff>
    </xdr:from>
    <xdr:to>
      <xdr:col>112</xdr:col>
      <xdr:colOff>38100</xdr:colOff>
      <xdr:row>38</xdr:row>
      <xdr:rowOff>113919</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1272500" y="65274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36</xdr:row>
      <xdr:rowOff>130446</xdr:rowOff>
    </xdr:from>
    <xdr:ext cx="378565"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1134017" y="630264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39</xdr:row>
      <xdr:rowOff>32448</xdr:rowOff>
    </xdr:from>
    <xdr:to>
      <xdr:col>107</xdr:col>
      <xdr:colOff>50800</xdr:colOff>
      <xdr:row>39</xdr:row>
      <xdr:rowOff>44450</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a:off x="19545300" y="6718998"/>
          <a:ext cx="889000" cy="1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37</xdr:row>
      <xdr:rowOff>148146</xdr:rowOff>
    </xdr:from>
    <xdr:to>
      <xdr:col>107</xdr:col>
      <xdr:colOff>101600</xdr:colOff>
      <xdr:row>38</xdr:row>
      <xdr:rowOff>78296</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20383500" y="6491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36</xdr:row>
      <xdr:rowOff>94823</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20245017" y="626702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39</xdr:row>
      <xdr:rowOff>32448</xdr:rowOff>
    </xdr:from>
    <xdr:to>
      <xdr:col>102</xdr:col>
      <xdr:colOff>114300</xdr:colOff>
      <xdr:row>39</xdr:row>
      <xdr:rowOff>44450</xdr:rowOff>
    </xdr:to>
    <xdr:cxnSp macro="">
      <xdr:nvCxnSpPr>
        <xdr:cNvPr id="753" name="直線コネクタ 752">
          <a:extLst>
            <a:ext uri="{FF2B5EF4-FFF2-40B4-BE49-F238E27FC236}">
              <a16:creationId xmlns:a16="http://schemas.microsoft.com/office/drawing/2014/main" id="{00000000-0008-0000-0600-0000F1020000}"/>
            </a:ext>
          </a:extLst>
        </xdr:cNvPr>
        <xdr:cNvCxnSpPr/>
      </xdr:nvCxnSpPr>
      <xdr:spPr>
        <a:xfrm flipV="1">
          <a:off x="18656300" y="6718998"/>
          <a:ext cx="889000" cy="120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889</xdr:rowOff>
    </xdr:from>
    <xdr:to>
      <xdr:col>102</xdr:col>
      <xdr:colOff>165100</xdr:colOff>
      <xdr:row>38</xdr:row>
      <xdr:rowOff>102489</xdr:rowOff>
    </xdr:to>
    <xdr:sp macro="" textlink="">
      <xdr:nvSpPr>
        <xdr:cNvPr id="754" name="フローチャート: 判断 753">
          <a:extLst>
            <a:ext uri="{FF2B5EF4-FFF2-40B4-BE49-F238E27FC236}">
              <a16:creationId xmlns:a16="http://schemas.microsoft.com/office/drawing/2014/main" id="{00000000-0008-0000-0600-0000F2020000}"/>
            </a:ext>
          </a:extLst>
        </xdr:cNvPr>
        <xdr:cNvSpPr/>
      </xdr:nvSpPr>
      <xdr:spPr>
        <a:xfrm>
          <a:off x="19494500" y="6515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119016</xdr:rowOff>
    </xdr:from>
    <xdr:ext cx="378565"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19356017" y="629121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46419</xdr:rowOff>
    </xdr:from>
    <xdr:to>
      <xdr:col>98</xdr:col>
      <xdr:colOff>38100</xdr:colOff>
      <xdr:row>38</xdr:row>
      <xdr:rowOff>148019</xdr:rowOff>
    </xdr:to>
    <xdr:sp macro="" textlink="">
      <xdr:nvSpPr>
        <xdr:cNvPr id="756" name="フローチャート: 判断 755">
          <a:extLst>
            <a:ext uri="{FF2B5EF4-FFF2-40B4-BE49-F238E27FC236}">
              <a16:creationId xmlns:a16="http://schemas.microsoft.com/office/drawing/2014/main" id="{00000000-0008-0000-0600-0000F4020000}"/>
            </a:ext>
          </a:extLst>
        </xdr:cNvPr>
        <xdr:cNvSpPr/>
      </xdr:nvSpPr>
      <xdr:spPr>
        <a:xfrm>
          <a:off x="18605500" y="65615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164545</xdr:rowOff>
    </xdr:from>
    <xdr:ext cx="378565"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18467017" y="63367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0" name="テキスト ボックス 759">
          <a:extLst>
            <a:ext uri="{FF2B5EF4-FFF2-40B4-BE49-F238E27FC236}">
              <a16:creationId xmlns:a16="http://schemas.microsoft.com/office/drawing/2014/main" id="{00000000-0008-0000-0600-0000F8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1" name="テキスト ボックス 760">
          <a:extLst>
            <a:ext uri="{FF2B5EF4-FFF2-40B4-BE49-F238E27FC236}">
              <a16:creationId xmlns:a16="http://schemas.microsoft.com/office/drawing/2014/main" id="{00000000-0008-0000-0600-0000F9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2" name="テキスト ボックス 761">
          <a:extLst>
            <a:ext uri="{FF2B5EF4-FFF2-40B4-BE49-F238E27FC236}">
              <a16:creationId xmlns:a16="http://schemas.microsoft.com/office/drawing/2014/main" id="{00000000-0008-0000-0600-0000FA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165100</xdr:rowOff>
    </xdr:from>
    <xdr:to>
      <xdr:col>116</xdr:col>
      <xdr:colOff>114300</xdr:colOff>
      <xdr:row>39</xdr:row>
      <xdr:rowOff>95250</xdr:rowOff>
    </xdr:to>
    <xdr:sp macro="" textlink="">
      <xdr:nvSpPr>
        <xdr:cNvPr id="763" name="楕円 762">
          <a:extLst>
            <a:ext uri="{FF2B5EF4-FFF2-40B4-BE49-F238E27FC236}">
              <a16:creationId xmlns:a16="http://schemas.microsoft.com/office/drawing/2014/main" id="{00000000-0008-0000-0600-0000FB020000}"/>
            </a:ext>
          </a:extLst>
        </xdr:cNvPr>
        <xdr:cNvSpPr/>
      </xdr:nvSpPr>
      <xdr:spPr>
        <a:xfrm>
          <a:off x="22110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80027</xdr:rowOff>
    </xdr:from>
    <xdr:ext cx="249299" cy="259045"/>
    <xdr:sp macro="" textlink="">
      <xdr:nvSpPr>
        <xdr:cNvPr id="764" name="投資及び出資金該当値テキスト">
          <a:extLst>
            <a:ext uri="{FF2B5EF4-FFF2-40B4-BE49-F238E27FC236}">
              <a16:creationId xmlns:a16="http://schemas.microsoft.com/office/drawing/2014/main" id="{00000000-0008-0000-0600-0000FC020000}"/>
            </a:ext>
          </a:extLst>
        </xdr:cNvPr>
        <xdr:cNvSpPr txBox="1"/>
      </xdr:nvSpPr>
      <xdr:spPr>
        <a:xfrm>
          <a:off x="22212300" y="6595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165100</xdr:rowOff>
    </xdr:from>
    <xdr:to>
      <xdr:col>112</xdr:col>
      <xdr:colOff>38100</xdr:colOff>
      <xdr:row>39</xdr:row>
      <xdr:rowOff>95250</xdr:rowOff>
    </xdr:to>
    <xdr:sp macro="" textlink="">
      <xdr:nvSpPr>
        <xdr:cNvPr id="765" name="楕円 764">
          <a:extLst>
            <a:ext uri="{FF2B5EF4-FFF2-40B4-BE49-F238E27FC236}">
              <a16:creationId xmlns:a16="http://schemas.microsoft.com/office/drawing/2014/main" id="{00000000-0008-0000-0600-0000FD020000}"/>
            </a:ext>
          </a:extLst>
        </xdr:cNvPr>
        <xdr:cNvSpPr/>
      </xdr:nvSpPr>
      <xdr:spPr>
        <a:xfrm>
          <a:off x="2127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86377</xdr:rowOff>
    </xdr:from>
    <xdr:ext cx="249299" cy="259045"/>
    <xdr:sp macro="" textlink="">
      <xdr:nvSpPr>
        <xdr:cNvPr id="766" name="テキスト ボックス 765">
          <a:extLst>
            <a:ext uri="{FF2B5EF4-FFF2-40B4-BE49-F238E27FC236}">
              <a16:creationId xmlns:a16="http://schemas.microsoft.com/office/drawing/2014/main" id="{00000000-0008-0000-0600-0000FE020000}"/>
            </a:ext>
          </a:extLst>
        </xdr:cNvPr>
        <xdr:cNvSpPr txBox="1"/>
      </xdr:nvSpPr>
      <xdr:spPr>
        <a:xfrm>
          <a:off x="2119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165100</xdr:rowOff>
    </xdr:from>
    <xdr:to>
      <xdr:col>107</xdr:col>
      <xdr:colOff>101600</xdr:colOff>
      <xdr:row>39</xdr:row>
      <xdr:rowOff>95250</xdr:rowOff>
    </xdr:to>
    <xdr:sp macro="" textlink="">
      <xdr:nvSpPr>
        <xdr:cNvPr id="767" name="楕円 766">
          <a:extLst>
            <a:ext uri="{FF2B5EF4-FFF2-40B4-BE49-F238E27FC236}">
              <a16:creationId xmlns:a16="http://schemas.microsoft.com/office/drawing/2014/main" id="{00000000-0008-0000-0600-0000FF020000}"/>
            </a:ext>
          </a:extLst>
        </xdr:cNvPr>
        <xdr:cNvSpPr/>
      </xdr:nvSpPr>
      <xdr:spPr>
        <a:xfrm>
          <a:off x="2038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86377</xdr:rowOff>
    </xdr:from>
    <xdr:ext cx="249299" cy="259045"/>
    <xdr:sp macro="" textlink="">
      <xdr:nvSpPr>
        <xdr:cNvPr id="768" name="テキスト ボックス 767">
          <a:extLst>
            <a:ext uri="{FF2B5EF4-FFF2-40B4-BE49-F238E27FC236}">
              <a16:creationId xmlns:a16="http://schemas.microsoft.com/office/drawing/2014/main" id="{00000000-0008-0000-0600-000000030000}"/>
            </a:ext>
          </a:extLst>
        </xdr:cNvPr>
        <xdr:cNvSpPr txBox="1"/>
      </xdr:nvSpPr>
      <xdr:spPr>
        <a:xfrm>
          <a:off x="2030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153098</xdr:rowOff>
    </xdr:from>
    <xdr:to>
      <xdr:col>102</xdr:col>
      <xdr:colOff>165100</xdr:colOff>
      <xdr:row>39</xdr:row>
      <xdr:rowOff>83248</xdr:rowOff>
    </xdr:to>
    <xdr:sp macro="" textlink="">
      <xdr:nvSpPr>
        <xdr:cNvPr id="769" name="楕円 768">
          <a:extLst>
            <a:ext uri="{FF2B5EF4-FFF2-40B4-BE49-F238E27FC236}">
              <a16:creationId xmlns:a16="http://schemas.microsoft.com/office/drawing/2014/main" id="{00000000-0008-0000-0600-000001030000}"/>
            </a:ext>
          </a:extLst>
        </xdr:cNvPr>
        <xdr:cNvSpPr/>
      </xdr:nvSpPr>
      <xdr:spPr>
        <a:xfrm>
          <a:off x="19494500" y="6668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39</xdr:row>
      <xdr:rowOff>74375</xdr:rowOff>
    </xdr:from>
    <xdr:ext cx="313932" cy="259045"/>
    <xdr:sp macro="" textlink="">
      <xdr:nvSpPr>
        <xdr:cNvPr id="770" name="テキスト ボックス 769">
          <a:extLst>
            <a:ext uri="{FF2B5EF4-FFF2-40B4-BE49-F238E27FC236}">
              <a16:creationId xmlns:a16="http://schemas.microsoft.com/office/drawing/2014/main" id="{00000000-0008-0000-0600-000002030000}"/>
            </a:ext>
          </a:extLst>
        </xdr:cNvPr>
        <xdr:cNvSpPr txBox="1"/>
      </xdr:nvSpPr>
      <xdr:spPr>
        <a:xfrm>
          <a:off x="19388333" y="676092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165100</xdr:rowOff>
    </xdr:from>
    <xdr:to>
      <xdr:col>98</xdr:col>
      <xdr:colOff>38100</xdr:colOff>
      <xdr:row>39</xdr:row>
      <xdr:rowOff>95250</xdr:rowOff>
    </xdr:to>
    <xdr:sp macro="" textlink="">
      <xdr:nvSpPr>
        <xdr:cNvPr id="771" name="楕円 770">
          <a:extLst>
            <a:ext uri="{FF2B5EF4-FFF2-40B4-BE49-F238E27FC236}">
              <a16:creationId xmlns:a16="http://schemas.microsoft.com/office/drawing/2014/main" id="{00000000-0008-0000-0600-000003030000}"/>
            </a:ext>
          </a:extLst>
        </xdr:cNvPr>
        <xdr:cNvSpPr/>
      </xdr:nvSpPr>
      <xdr:spPr>
        <a:xfrm>
          <a:off x="18605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86377</xdr:rowOff>
    </xdr:from>
    <xdr:ext cx="249299" cy="259045"/>
    <xdr:sp macro="" textlink="">
      <xdr:nvSpPr>
        <xdr:cNvPr id="772" name="テキスト ボックス 771">
          <a:extLst>
            <a:ext uri="{FF2B5EF4-FFF2-40B4-BE49-F238E27FC236}">
              <a16:creationId xmlns:a16="http://schemas.microsoft.com/office/drawing/2014/main" id="{00000000-0008-0000-0600-000004030000}"/>
            </a:ext>
          </a:extLst>
        </xdr:cNvPr>
        <xdr:cNvSpPr txBox="1"/>
      </xdr:nvSpPr>
      <xdr:spPr>
        <a:xfrm>
          <a:off x="18531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8" name="正方形/長方形 777">
          <a:extLst>
            <a:ext uri="{FF2B5EF4-FFF2-40B4-BE49-F238E27FC236}">
              <a16:creationId xmlns:a16="http://schemas.microsoft.com/office/drawing/2014/main" id="{00000000-0008-0000-0600-00000A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9" name="正方形/長方形 778">
          <a:extLst>
            <a:ext uri="{FF2B5EF4-FFF2-40B4-BE49-F238E27FC236}">
              <a16:creationId xmlns:a16="http://schemas.microsoft.com/office/drawing/2014/main" id="{00000000-0008-0000-0600-00000B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0" name="正方形/長方形 779">
          <a:extLst>
            <a:ext uri="{FF2B5EF4-FFF2-40B4-BE49-F238E27FC236}">
              <a16:creationId xmlns:a16="http://schemas.microsoft.com/office/drawing/2014/main" id="{00000000-0008-0000-0600-00000C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3" name="直線コネクタ 782">
          <a:extLst>
            <a:ext uri="{FF2B5EF4-FFF2-40B4-BE49-F238E27FC236}">
              <a16:creationId xmlns:a16="http://schemas.microsoft.com/office/drawing/2014/main" id="{00000000-0008-0000-0600-00000F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4" name="テキスト ボックス 783">
          <a:extLst>
            <a:ext uri="{FF2B5EF4-FFF2-40B4-BE49-F238E27FC236}">
              <a16:creationId xmlns:a16="http://schemas.microsoft.com/office/drawing/2014/main" id="{00000000-0008-0000-0600-000010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5" name="直線コネクタ 784">
          <a:extLst>
            <a:ext uri="{FF2B5EF4-FFF2-40B4-BE49-F238E27FC236}">
              <a16:creationId xmlns:a16="http://schemas.microsoft.com/office/drawing/2014/main" id="{00000000-0008-0000-0600-000011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6" name="テキスト ボックス 785">
          <a:extLst>
            <a:ext uri="{FF2B5EF4-FFF2-40B4-BE49-F238E27FC236}">
              <a16:creationId xmlns:a16="http://schemas.microsoft.com/office/drawing/2014/main" id="{00000000-0008-0000-0600-000012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7" name="直線コネクタ 786">
          <a:extLst>
            <a:ext uri="{FF2B5EF4-FFF2-40B4-BE49-F238E27FC236}">
              <a16:creationId xmlns:a16="http://schemas.microsoft.com/office/drawing/2014/main" id="{00000000-0008-0000-0600-000013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8" name="テキスト ボックス 787">
          <a:extLst>
            <a:ext uri="{FF2B5EF4-FFF2-40B4-BE49-F238E27FC236}">
              <a16:creationId xmlns:a16="http://schemas.microsoft.com/office/drawing/2014/main" id="{00000000-0008-0000-0600-000014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9" name="直線コネクタ 788">
          <a:extLst>
            <a:ext uri="{FF2B5EF4-FFF2-40B4-BE49-F238E27FC236}">
              <a16:creationId xmlns:a16="http://schemas.microsoft.com/office/drawing/2014/main" id="{00000000-0008-0000-0600-000015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90" name="テキスト ボックス 789">
          <a:extLst>
            <a:ext uri="{FF2B5EF4-FFF2-40B4-BE49-F238E27FC236}">
              <a16:creationId xmlns:a16="http://schemas.microsoft.com/office/drawing/2014/main" id="{00000000-0008-0000-0600-000016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91" name="直線コネクタ 790">
          <a:extLst>
            <a:ext uri="{FF2B5EF4-FFF2-40B4-BE49-F238E27FC236}">
              <a16:creationId xmlns:a16="http://schemas.microsoft.com/office/drawing/2014/main" id="{00000000-0008-0000-0600-000017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49</xdr:row>
      <xdr:rowOff>92727</xdr:rowOff>
    </xdr:from>
    <xdr:ext cx="531299" cy="259045"/>
    <xdr:sp macro="" textlink="">
      <xdr:nvSpPr>
        <xdr:cNvPr id="792" name="テキスト ボックス 791">
          <a:extLst>
            <a:ext uri="{FF2B5EF4-FFF2-40B4-BE49-F238E27FC236}">
              <a16:creationId xmlns:a16="http://schemas.microsoft.com/office/drawing/2014/main" id="{00000000-0008-0000-0600-000018030000}"/>
            </a:ext>
          </a:extLst>
        </xdr:cNvPr>
        <xdr:cNvSpPr txBox="1"/>
      </xdr:nvSpPr>
      <xdr:spPr>
        <a:xfrm>
          <a:off x="17756701" y="849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4" name="テキスト ボックス 793">
          <a:extLst>
            <a:ext uri="{FF2B5EF4-FFF2-40B4-BE49-F238E27FC236}">
              <a16:creationId xmlns:a16="http://schemas.microsoft.com/office/drawing/2014/main" id="{00000000-0008-0000-0600-00001A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5" name="貸付金グラフ枠">
          <a:extLst>
            <a:ext uri="{FF2B5EF4-FFF2-40B4-BE49-F238E27FC236}">
              <a16:creationId xmlns:a16="http://schemas.microsoft.com/office/drawing/2014/main" id="{00000000-0008-0000-0600-00001B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50</xdr:row>
      <xdr:rowOff>17399</xdr:rowOff>
    </xdr:from>
    <xdr:to>
      <xdr:col>116</xdr:col>
      <xdr:colOff>62864</xdr:colOff>
      <xdr:row>59</xdr:row>
      <xdr:rowOff>44450</xdr:rowOff>
    </xdr:to>
    <xdr:cxnSp macro="">
      <xdr:nvCxnSpPr>
        <xdr:cNvPr id="796" name="直線コネクタ 795">
          <a:extLst>
            <a:ext uri="{FF2B5EF4-FFF2-40B4-BE49-F238E27FC236}">
              <a16:creationId xmlns:a16="http://schemas.microsoft.com/office/drawing/2014/main" id="{00000000-0008-0000-0600-00001C030000}"/>
            </a:ext>
          </a:extLst>
        </xdr:cNvPr>
        <xdr:cNvCxnSpPr/>
      </xdr:nvCxnSpPr>
      <xdr:spPr>
        <a:xfrm flipV="1">
          <a:off x="22159595" y="8589899"/>
          <a:ext cx="1269" cy="15701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7" name="貸付金最小値テキスト">
          <a:extLst>
            <a:ext uri="{FF2B5EF4-FFF2-40B4-BE49-F238E27FC236}">
              <a16:creationId xmlns:a16="http://schemas.microsoft.com/office/drawing/2014/main" id="{00000000-0008-0000-0600-00001D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48</xdr:row>
      <xdr:rowOff>135526</xdr:rowOff>
    </xdr:from>
    <xdr:ext cx="534377" cy="259045"/>
    <xdr:sp macro="" textlink="">
      <xdr:nvSpPr>
        <xdr:cNvPr id="799" name="貸付金最大値テキスト">
          <a:extLst>
            <a:ext uri="{FF2B5EF4-FFF2-40B4-BE49-F238E27FC236}">
              <a16:creationId xmlns:a16="http://schemas.microsoft.com/office/drawing/2014/main" id="{00000000-0008-0000-0600-00001F030000}"/>
            </a:ext>
          </a:extLst>
        </xdr:cNvPr>
        <xdr:cNvSpPr txBox="1"/>
      </xdr:nvSpPr>
      <xdr:spPr>
        <a:xfrm>
          <a:off x="22212300" y="83651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82,420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50</xdr:row>
      <xdr:rowOff>17399</xdr:rowOff>
    </xdr:from>
    <xdr:to>
      <xdr:col>116</xdr:col>
      <xdr:colOff>152400</xdr:colOff>
      <xdr:row>50</xdr:row>
      <xdr:rowOff>17399</xdr:rowOff>
    </xdr:to>
    <xdr:cxnSp macro="">
      <xdr:nvCxnSpPr>
        <xdr:cNvPr id="800" name="直線コネクタ 799">
          <a:extLst>
            <a:ext uri="{FF2B5EF4-FFF2-40B4-BE49-F238E27FC236}">
              <a16:creationId xmlns:a16="http://schemas.microsoft.com/office/drawing/2014/main" id="{00000000-0008-0000-0600-000020030000}"/>
            </a:ext>
          </a:extLst>
        </xdr:cNvPr>
        <xdr:cNvCxnSpPr/>
      </xdr:nvCxnSpPr>
      <xdr:spPr>
        <a:xfrm>
          <a:off x="22072600" y="858989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57</xdr:row>
      <xdr:rowOff>44164</xdr:rowOff>
    </xdr:from>
    <xdr:to>
      <xdr:col>116</xdr:col>
      <xdr:colOff>63500</xdr:colOff>
      <xdr:row>58</xdr:row>
      <xdr:rowOff>161093</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a:off x="21323300" y="9816814"/>
          <a:ext cx="838200" cy="288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57</xdr:row>
      <xdr:rowOff>84402</xdr:rowOff>
    </xdr:from>
    <xdr:ext cx="469744" cy="259045"/>
    <xdr:sp macro="" textlink="">
      <xdr:nvSpPr>
        <xdr:cNvPr id="802" name="貸付金平均値テキスト">
          <a:extLst>
            <a:ext uri="{FF2B5EF4-FFF2-40B4-BE49-F238E27FC236}">
              <a16:creationId xmlns:a16="http://schemas.microsoft.com/office/drawing/2014/main" id="{00000000-0008-0000-0600-000022030000}"/>
            </a:ext>
          </a:extLst>
        </xdr:cNvPr>
        <xdr:cNvSpPr txBox="1"/>
      </xdr:nvSpPr>
      <xdr:spPr>
        <a:xfrm>
          <a:off x="22212300" y="985705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61525</xdr:rowOff>
    </xdr:from>
    <xdr:to>
      <xdr:col>116</xdr:col>
      <xdr:colOff>114300</xdr:colOff>
      <xdr:row>58</xdr:row>
      <xdr:rowOff>163125</xdr:rowOff>
    </xdr:to>
    <xdr:sp macro="" textlink="">
      <xdr:nvSpPr>
        <xdr:cNvPr id="803" name="フローチャート: 判断 802">
          <a:extLst>
            <a:ext uri="{FF2B5EF4-FFF2-40B4-BE49-F238E27FC236}">
              <a16:creationId xmlns:a16="http://schemas.microsoft.com/office/drawing/2014/main" id="{00000000-0008-0000-0600-000023030000}"/>
            </a:ext>
          </a:extLst>
        </xdr:cNvPr>
        <xdr:cNvSpPr/>
      </xdr:nvSpPr>
      <xdr:spPr>
        <a:xfrm>
          <a:off x="22110700" y="100056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57</xdr:row>
      <xdr:rowOff>44164</xdr:rowOff>
    </xdr:from>
    <xdr:to>
      <xdr:col>111</xdr:col>
      <xdr:colOff>177800</xdr:colOff>
      <xdr:row>59</xdr:row>
      <xdr:rowOff>43993</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flipV="1">
          <a:off x="20434300" y="9816814"/>
          <a:ext cx="889000" cy="3427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82499</xdr:rowOff>
    </xdr:from>
    <xdr:to>
      <xdr:col>112</xdr:col>
      <xdr:colOff>38100</xdr:colOff>
      <xdr:row>59</xdr:row>
      <xdr:rowOff>12649</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1272500" y="10026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133428</xdr:colOff>
      <xdr:row>59</xdr:row>
      <xdr:rowOff>3776</xdr:rowOff>
    </xdr:from>
    <xdr:ext cx="469744"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1088428" y="101193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59</xdr:row>
      <xdr:rowOff>43974</xdr:rowOff>
    </xdr:from>
    <xdr:to>
      <xdr:col>107</xdr:col>
      <xdr:colOff>50800</xdr:colOff>
      <xdr:row>59</xdr:row>
      <xdr:rowOff>43993</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a:off x="19545300" y="10159524"/>
          <a:ext cx="889000" cy="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92539</xdr:rowOff>
    </xdr:from>
    <xdr:to>
      <xdr:col>107</xdr:col>
      <xdr:colOff>101600</xdr:colOff>
      <xdr:row>59</xdr:row>
      <xdr:rowOff>22689</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20383500" y="10036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6428</xdr:colOff>
      <xdr:row>57</xdr:row>
      <xdr:rowOff>39216</xdr:rowOff>
    </xdr:from>
    <xdr:ext cx="469744"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20199428" y="98118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59</xdr:row>
      <xdr:rowOff>43935</xdr:rowOff>
    </xdr:from>
    <xdr:to>
      <xdr:col>102</xdr:col>
      <xdr:colOff>114300</xdr:colOff>
      <xdr:row>59</xdr:row>
      <xdr:rowOff>43974</xdr:rowOff>
    </xdr:to>
    <xdr:cxnSp macro="">
      <xdr:nvCxnSpPr>
        <xdr:cNvPr id="810" name="直線コネクタ 809">
          <a:extLst>
            <a:ext uri="{FF2B5EF4-FFF2-40B4-BE49-F238E27FC236}">
              <a16:creationId xmlns:a16="http://schemas.microsoft.com/office/drawing/2014/main" id="{00000000-0008-0000-0600-00002A030000}"/>
            </a:ext>
          </a:extLst>
        </xdr:cNvPr>
        <xdr:cNvCxnSpPr/>
      </xdr:nvCxnSpPr>
      <xdr:spPr>
        <a:xfrm>
          <a:off x="18656300" y="10159485"/>
          <a:ext cx="889000" cy="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87414</xdr:rowOff>
    </xdr:from>
    <xdr:to>
      <xdr:col>102</xdr:col>
      <xdr:colOff>165100</xdr:colOff>
      <xdr:row>59</xdr:row>
      <xdr:rowOff>17564</xdr:rowOff>
    </xdr:to>
    <xdr:sp macro="" textlink="">
      <xdr:nvSpPr>
        <xdr:cNvPr id="811" name="フローチャート: 判断 810">
          <a:extLst>
            <a:ext uri="{FF2B5EF4-FFF2-40B4-BE49-F238E27FC236}">
              <a16:creationId xmlns:a16="http://schemas.microsoft.com/office/drawing/2014/main" id="{00000000-0008-0000-0600-00002B030000}"/>
            </a:ext>
          </a:extLst>
        </xdr:cNvPr>
        <xdr:cNvSpPr/>
      </xdr:nvSpPr>
      <xdr:spPr>
        <a:xfrm>
          <a:off x="19494500" y="100315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57</xdr:row>
      <xdr:rowOff>34091</xdr:rowOff>
    </xdr:from>
    <xdr:ext cx="469744"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19310428" y="9806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90767</xdr:rowOff>
    </xdr:from>
    <xdr:to>
      <xdr:col>98</xdr:col>
      <xdr:colOff>38100</xdr:colOff>
      <xdr:row>59</xdr:row>
      <xdr:rowOff>20917</xdr:rowOff>
    </xdr:to>
    <xdr:sp macro="" textlink="">
      <xdr:nvSpPr>
        <xdr:cNvPr id="813" name="フローチャート: 判断 812">
          <a:extLst>
            <a:ext uri="{FF2B5EF4-FFF2-40B4-BE49-F238E27FC236}">
              <a16:creationId xmlns:a16="http://schemas.microsoft.com/office/drawing/2014/main" id="{00000000-0008-0000-0600-00002D030000}"/>
            </a:ext>
          </a:extLst>
        </xdr:cNvPr>
        <xdr:cNvSpPr/>
      </xdr:nvSpPr>
      <xdr:spPr>
        <a:xfrm>
          <a:off x="18605500" y="10034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57</xdr:row>
      <xdr:rowOff>37444</xdr:rowOff>
    </xdr:from>
    <xdr:ext cx="469744"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18421428" y="98100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7" name="テキスト ボックス 816">
          <a:extLst>
            <a:ext uri="{FF2B5EF4-FFF2-40B4-BE49-F238E27FC236}">
              <a16:creationId xmlns:a16="http://schemas.microsoft.com/office/drawing/2014/main" id="{00000000-0008-0000-0600-000031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8" name="テキスト ボックス 817">
          <a:extLst>
            <a:ext uri="{FF2B5EF4-FFF2-40B4-BE49-F238E27FC236}">
              <a16:creationId xmlns:a16="http://schemas.microsoft.com/office/drawing/2014/main" id="{00000000-0008-0000-0600-000032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9" name="テキスト ボックス 818">
          <a:extLst>
            <a:ext uri="{FF2B5EF4-FFF2-40B4-BE49-F238E27FC236}">
              <a16:creationId xmlns:a16="http://schemas.microsoft.com/office/drawing/2014/main" id="{00000000-0008-0000-0600-000033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110293</xdr:rowOff>
    </xdr:from>
    <xdr:to>
      <xdr:col>116</xdr:col>
      <xdr:colOff>114300</xdr:colOff>
      <xdr:row>59</xdr:row>
      <xdr:rowOff>40443</xdr:rowOff>
    </xdr:to>
    <xdr:sp macro="" textlink="">
      <xdr:nvSpPr>
        <xdr:cNvPr id="820" name="楕円 819">
          <a:extLst>
            <a:ext uri="{FF2B5EF4-FFF2-40B4-BE49-F238E27FC236}">
              <a16:creationId xmlns:a16="http://schemas.microsoft.com/office/drawing/2014/main" id="{00000000-0008-0000-0600-000034030000}"/>
            </a:ext>
          </a:extLst>
        </xdr:cNvPr>
        <xdr:cNvSpPr/>
      </xdr:nvSpPr>
      <xdr:spPr>
        <a:xfrm>
          <a:off x="22110700" y="10054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58</xdr:row>
      <xdr:rowOff>39952</xdr:rowOff>
    </xdr:from>
    <xdr:ext cx="469744" cy="259045"/>
    <xdr:sp macro="" textlink="">
      <xdr:nvSpPr>
        <xdr:cNvPr id="821" name="貸付金該当値テキスト">
          <a:extLst>
            <a:ext uri="{FF2B5EF4-FFF2-40B4-BE49-F238E27FC236}">
              <a16:creationId xmlns:a16="http://schemas.microsoft.com/office/drawing/2014/main" id="{00000000-0008-0000-0600-000035030000}"/>
            </a:ext>
          </a:extLst>
        </xdr:cNvPr>
        <xdr:cNvSpPr txBox="1"/>
      </xdr:nvSpPr>
      <xdr:spPr>
        <a:xfrm>
          <a:off x="22212300" y="99840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56</xdr:row>
      <xdr:rowOff>164814</xdr:rowOff>
    </xdr:from>
    <xdr:to>
      <xdr:col>112</xdr:col>
      <xdr:colOff>38100</xdr:colOff>
      <xdr:row>57</xdr:row>
      <xdr:rowOff>94964</xdr:rowOff>
    </xdr:to>
    <xdr:sp macro="" textlink="">
      <xdr:nvSpPr>
        <xdr:cNvPr id="822" name="楕円 821">
          <a:extLst>
            <a:ext uri="{FF2B5EF4-FFF2-40B4-BE49-F238E27FC236}">
              <a16:creationId xmlns:a16="http://schemas.microsoft.com/office/drawing/2014/main" id="{00000000-0008-0000-0600-000036030000}"/>
            </a:ext>
          </a:extLst>
        </xdr:cNvPr>
        <xdr:cNvSpPr/>
      </xdr:nvSpPr>
      <xdr:spPr>
        <a:xfrm>
          <a:off x="21272500" y="9766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55</xdr:row>
      <xdr:rowOff>111491</xdr:rowOff>
    </xdr:from>
    <xdr:ext cx="534377" cy="259045"/>
    <xdr:sp macro="" textlink="">
      <xdr:nvSpPr>
        <xdr:cNvPr id="823" name="テキスト ボックス 822">
          <a:extLst>
            <a:ext uri="{FF2B5EF4-FFF2-40B4-BE49-F238E27FC236}">
              <a16:creationId xmlns:a16="http://schemas.microsoft.com/office/drawing/2014/main" id="{00000000-0008-0000-0600-000037030000}"/>
            </a:ext>
          </a:extLst>
        </xdr:cNvPr>
        <xdr:cNvSpPr txBox="1"/>
      </xdr:nvSpPr>
      <xdr:spPr>
        <a:xfrm>
          <a:off x="21056111" y="95412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58</xdr:row>
      <xdr:rowOff>164643</xdr:rowOff>
    </xdr:from>
    <xdr:to>
      <xdr:col>107</xdr:col>
      <xdr:colOff>101600</xdr:colOff>
      <xdr:row>59</xdr:row>
      <xdr:rowOff>94793</xdr:rowOff>
    </xdr:to>
    <xdr:sp macro="" textlink="">
      <xdr:nvSpPr>
        <xdr:cNvPr id="824" name="楕円 823">
          <a:extLst>
            <a:ext uri="{FF2B5EF4-FFF2-40B4-BE49-F238E27FC236}">
              <a16:creationId xmlns:a16="http://schemas.microsoft.com/office/drawing/2014/main" id="{00000000-0008-0000-0600-000038030000}"/>
            </a:ext>
          </a:extLst>
        </xdr:cNvPr>
        <xdr:cNvSpPr/>
      </xdr:nvSpPr>
      <xdr:spPr>
        <a:xfrm>
          <a:off x="20383500" y="10108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59</xdr:row>
      <xdr:rowOff>85920</xdr:rowOff>
    </xdr:from>
    <xdr:ext cx="313932" cy="259045"/>
    <xdr:sp macro="" textlink="">
      <xdr:nvSpPr>
        <xdr:cNvPr id="825" name="テキスト ボックス 824">
          <a:extLst>
            <a:ext uri="{FF2B5EF4-FFF2-40B4-BE49-F238E27FC236}">
              <a16:creationId xmlns:a16="http://schemas.microsoft.com/office/drawing/2014/main" id="{00000000-0008-0000-0600-000039030000}"/>
            </a:ext>
          </a:extLst>
        </xdr:cNvPr>
        <xdr:cNvSpPr txBox="1"/>
      </xdr:nvSpPr>
      <xdr:spPr>
        <a:xfrm>
          <a:off x="20277333" y="1020147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58</xdr:row>
      <xdr:rowOff>164624</xdr:rowOff>
    </xdr:from>
    <xdr:to>
      <xdr:col>102</xdr:col>
      <xdr:colOff>165100</xdr:colOff>
      <xdr:row>59</xdr:row>
      <xdr:rowOff>94774</xdr:rowOff>
    </xdr:to>
    <xdr:sp macro="" textlink="">
      <xdr:nvSpPr>
        <xdr:cNvPr id="826" name="楕円 825">
          <a:extLst>
            <a:ext uri="{FF2B5EF4-FFF2-40B4-BE49-F238E27FC236}">
              <a16:creationId xmlns:a16="http://schemas.microsoft.com/office/drawing/2014/main" id="{00000000-0008-0000-0600-00003A030000}"/>
            </a:ext>
          </a:extLst>
        </xdr:cNvPr>
        <xdr:cNvSpPr/>
      </xdr:nvSpPr>
      <xdr:spPr>
        <a:xfrm>
          <a:off x="19494500" y="10108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147833</xdr:colOff>
      <xdr:row>59</xdr:row>
      <xdr:rowOff>85901</xdr:rowOff>
    </xdr:from>
    <xdr:ext cx="313932" cy="259045"/>
    <xdr:sp macro="" textlink="">
      <xdr:nvSpPr>
        <xdr:cNvPr id="827" name="テキスト ボックス 826">
          <a:extLst>
            <a:ext uri="{FF2B5EF4-FFF2-40B4-BE49-F238E27FC236}">
              <a16:creationId xmlns:a16="http://schemas.microsoft.com/office/drawing/2014/main" id="{00000000-0008-0000-0600-00003B030000}"/>
            </a:ext>
          </a:extLst>
        </xdr:cNvPr>
        <xdr:cNvSpPr txBox="1"/>
      </xdr:nvSpPr>
      <xdr:spPr>
        <a:xfrm>
          <a:off x="19388333" y="1020145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164585</xdr:rowOff>
    </xdr:from>
    <xdr:to>
      <xdr:col>98</xdr:col>
      <xdr:colOff>38100</xdr:colOff>
      <xdr:row>59</xdr:row>
      <xdr:rowOff>94735</xdr:rowOff>
    </xdr:to>
    <xdr:sp macro="" textlink="">
      <xdr:nvSpPr>
        <xdr:cNvPr id="828" name="楕円 827">
          <a:extLst>
            <a:ext uri="{FF2B5EF4-FFF2-40B4-BE49-F238E27FC236}">
              <a16:creationId xmlns:a16="http://schemas.microsoft.com/office/drawing/2014/main" id="{00000000-0008-0000-0600-00003C030000}"/>
            </a:ext>
          </a:extLst>
        </xdr:cNvPr>
        <xdr:cNvSpPr/>
      </xdr:nvSpPr>
      <xdr:spPr>
        <a:xfrm>
          <a:off x="18605500" y="101086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59</xdr:row>
      <xdr:rowOff>85862</xdr:rowOff>
    </xdr:from>
    <xdr:ext cx="313932" cy="259045"/>
    <xdr:sp macro="" textlink="">
      <xdr:nvSpPr>
        <xdr:cNvPr id="829" name="テキスト ボックス 828">
          <a:extLst>
            <a:ext uri="{FF2B5EF4-FFF2-40B4-BE49-F238E27FC236}">
              <a16:creationId xmlns:a16="http://schemas.microsoft.com/office/drawing/2014/main" id="{00000000-0008-0000-0600-00003D030000}"/>
            </a:ext>
          </a:extLst>
        </xdr:cNvPr>
        <xdr:cNvSpPr txBox="1"/>
      </xdr:nvSpPr>
      <xdr:spPr>
        <a:xfrm>
          <a:off x="18499333" y="102014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5" name="正方形/長方形 834">
          <a:extLst>
            <a:ext uri="{FF2B5EF4-FFF2-40B4-BE49-F238E27FC236}">
              <a16:creationId xmlns:a16="http://schemas.microsoft.com/office/drawing/2014/main" id="{00000000-0008-0000-0600-000043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6" name="正方形/長方形 835">
          <a:extLst>
            <a:ext uri="{FF2B5EF4-FFF2-40B4-BE49-F238E27FC236}">
              <a16:creationId xmlns:a16="http://schemas.microsoft.com/office/drawing/2014/main" id="{00000000-0008-0000-0600-000044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39,206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7" name="正方形/長方形 836">
          <a:extLst>
            <a:ext uri="{FF2B5EF4-FFF2-40B4-BE49-F238E27FC236}">
              <a16:creationId xmlns:a16="http://schemas.microsoft.com/office/drawing/2014/main" id="{00000000-0008-0000-0600-000045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80</xdr:row>
      <xdr:rowOff>111777</xdr:rowOff>
    </xdr:from>
    <xdr:ext cx="53129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756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44450</xdr:rowOff>
    </xdr:from>
    <xdr:to>
      <xdr:col>120</xdr:col>
      <xdr:colOff>114300</xdr:colOff>
      <xdr:row>79</xdr:row>
      <xdr:rowOff>44450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78</xdr:row>
      <xdr:rowOff>73677</xdr:rowOff>
    </xdr:from>
    <xdr:ext cx="53129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756701" y="1344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6350</xdr:rowOff>
    </xdr:from>
    <xdr:to>
      <xdr:col>120</xdr:col>
      <xdr:colOff>114300</xdr:colOff>
      <xdr:row>77</xdr:row>
      <xdr:rowOff>6350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76</xdr:row>
      <xdr:rowOff>35577</xdr:rowOff>
    </xdr:from>
    <xdr:ext cx="53129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756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74</xdr:row>
      <xdr:rowOff>139700</xdr:rowOff>
    </xdr:from>
    <xdr:to>
      <xdr:col>120</xdr:col>
      <xdr:colOff>114300</xdr:colOff>
      <xdr:row>74</xdr:row>
      <xdr:rowOff>139700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73</xdr:row>
      <xdr:rowOff>168927</xdr:rowOff>
    </xdr:from>
    <xdr:ext cx="53129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756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72</xdr:row>
      <xdr:rowOff>101600</xdr:rowOff>
    </xdr:from>
    <xdr:to>
      <xdr:col>120</xdr:col>
      <xdr:colOff>114300</xdr:colOff>
      <xdr:row>72</xdr:row>
      <xdr:rowOff>101600</xdr:rowOff>
    </xdr:to>
    <xdr:cxnSp macro="">
      <xdr:nvCxnSpPr>
        <xdr:cNvPr id="847" name="直線コネクタ 846">
          <a:extLst>
            <a:ext uri="{FF2B5EF4-FFF2-40B4-BE49-F238E27FC236}">
              <a16:creationId xmlns:a16="http://schemas.microsoft.com/office/drawing/2014/main" id="{00000000-0008-0000-0600-00004F030000}"/>
            </a:ext>
          </a:extLst>
        </xdr:cNvPr>
        <xdr:cNvCxnSpPr/>
      </xdr:nvCxnSpPr>
      <xdr:spPr>
        <a:xfrm>
          <a:off x="18288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71</xdr:row>
      <xdr:rowOff>130827</xdr:rowOff>
    </xdr:from>
    <xdr:ext cx="531299" cy="259045"/>
    <xdr:sp macro="" textlink="">
      <xdr:nvSpPr>
        <xdr:cNvPr id="848" name="テキスト ボックス 847">
          <a:extLst>
            <a:ext uri="{FF2B5EF4-FFF2-40B4-BE49-F238E27FC236}">
              <a16:creationId xmlns:a16="http://schemas.microsoft.com/office/drawing/2014/main" id="{00000000-0008-0000-0600-000050030000}"/>
            </a:ext>
          </a:extLst>
        </xdr:cNvPr>
        <xdr:cNvSpPr txBox="1"/>
      </xdr:nvSpPr>
      <xdr:spPr>
        <a:xfrm>
          <a:off x="17756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63500</xdr:rowOff>
    </xdr:from>
    <xdr:to>
      <xdr:col>120</xdr:col>
      <xdr:colOff>114300</xdr:colOff>
      <xdr:row>70</xdr:row>
      <xdr:rowOff>63500</xdr:rowOff>
    </xdr:to>
    <xdr:cxnSp macro="">
      <xdr:nvCxnSpPr>
        <xdr:cNvPr id="849" name="直線コネクタ 848">
          <a:extLst>
            <a:ext uri="{FF2B5EF4-FFF2-40B4-BE49-F238E27FC236}">
              <a16:creationId xmlns:a16="http://schemas.microsoft.com/office/drawing/2014/main" id="{00000000-0008-0000-0600-000051030000}"/>
            </a:ext>
          </a:extLst>
        </xdr:cNvPr>
        <xdr:cNvCxnSpPr/>
      </xdr:nvCxnSpPr>
      <xdr:spPr>
        <a:xfrm>
          <a:off x="18288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69</xdr:row>
      <xdr:rowOff>92727</xdr:rowOff>
    </xdr:from>
    <xdr:ext cx="531299" cy="259045"/>
    <xdr:sp macro="" textlink="">
      <xdr:nvSpPr>
        <xdr:cNvPr id="850" name="テキスト ボックス 849">
          <a:extLst>
            <a:ext uri="{FF2B5EF4-FFF2-40B4-BE49-F238E27FC236}">
              <a16:creationId xmlns:a16="http://schemas.microsoft.com/office/drawing/2014/main" id="{00000000-0008-0000-0600-000052030000}"/>
            </a:ext>
          </a:extLst>
        </xdr:cNvPr>
        <xdr:cNvSpPr txBox="1"/>
      </xdr:nvSpPr>
      <xdr:spPr>
        <a:xfrm>
          <a:off x="17756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51" name="直線コネクタ 850">
          <a:extLst>
            <a:ext uri="{FF2B5EF4-FFF2-40B4-BE49-F238E27FC236}">
              <a16:creationId xmlns:a16="http://schemas.microsoft.com/office/drawing/2014/main" id="{00000000-0008-0000-0600-000053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67</xdr:row>
      <xdr:rowOff>54627</xdr:rowOff>
    </xdr:from>
    <xdr:ext cx="531299" cy="259045"/>
    <xdr:sp macro="" textlink="">
      <xdr:nvSpPr>
        <xdr:cNvPr id="852" name="テキスト ボックス 851">
          <a:extLst>
            <a:ext uri="{FF2B5EF4-FFF2-40B4-BE49-F238E27FC236}">
              <a16:creationId xmlns:a16="http://schemas.microsoft.com/office/drawing/2014/main" id="{00000000-0008-0000-0600-000054030000}"/>
            </a:ext>
          </a:extLst>
        </xdr:cNvPr>
        <xdr:cNvSpPr txBox="1"/>
      </xdr:nvSpPr>
      <xdr:spPr>
        <a:xfrm>
          <a:off x="17756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53" name="繰出金グラフ枠">
          <a:extLst>
            <a:ext uri="{FF2B5EF4-FFF2-40B4-BE49-F238E27FC236}">
              <a16:creationId xmlns:a16="http://schemas.microsoft.com/office/drawing/2014/main" id="{00000000-0008-0000-0600-000055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71</xdr:row>
      <xdr:rowOff>28563</xdr:rowOff>
    </xdr:from>
    <xdr:to>
      <xdr:col>116</xdr:col>
      <xdr:colOff>62864</xdr:colOff>
      <xdr:row>78</xdr:row>
      <xdr:rowOff>160007</xdr:rowOff>
    </xdr:to>
    <xdr:cxnSp macro="">
      <xdr:nvCxnSpPr>
        <xdr:cNvPr id="854" name="直線コネクタ 853">
          <a:extLst>
            <a:ext uri="{FF2B5EF4-FFF2-40B4-BE49-F238E27FC236}">
              <a16:creationId xmlns:a16="http://schemas.microsoft.com/office/drawing/2014/main" id="{00000000-0008-0000-0600-000056030000}"/>
            </a:ext>
          </a:extLst>
        </xdr:cNvPr>
        <xdr:cNvCxnSpPr/>
      </xdr:nvCxnSpPr>
      <xdr:spPr>
        <a:xfrm flipV="1">
          <a:off x="22159595" y="12201513"/>
          <a:ext cx="1269" cy="133159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163834</xdr:rowOff>
    </xdr:from>
    <xdr:ext cx="534377" cy="259045"/>
    <xdr:sp macro="" textlink="">
      <xdr:nvSpPr>
        <xdr:cNvPr id="855" name="繰出金最小値テキスト">
          <a:extLst>
            <a:ext uri="{FF2B5EF4-FFF2-40B4-BE49-F238E27FC236}">
              <a16:creationId xmlns:a16="http://schemas.microsoft.com/office/drawing/2014/main" id="{00000000-0008-0000-0600-000057030000}"/>
            </a:ext>
          </a:extLst>
        </xdr:cNvPr>
        <xdr:cNvSpPr txBox="1"/>
      </xdr:nvSpPr>
      <xdr:spPr>
        <a:xfrm>
          <a:off x="22212300" y="135369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21,467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160007</xdr:rowOff>
    </xdr:from>
    <xdr:to>
      <xdr:col>116</xdr:col>
      <xdr:colOff>152400</xdr:colOff>
      <xdr:row>78</xdr:row>
      <xdr:rowOff>160007</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a:off x="22072600" y="135331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69</xdr:row>
      <xdr:rowOff>146690</xdr:rowOff>
    </xdr:from>
    <xdr:ext cx="534377" cy="259045"/>
    <xdr:sp macro="" textlink="">
      <xdr:nvSpPr>
        <xdr:cNvPr id="857" name="繰出金最大値テキスト">
          <a:extLst>
            <a:ext uri="{FF2B5EF4-FFF2-40B4-BE49-F238E27FC236}">
              <a16:creationId xmlns:a16="http://schemas.microsoft.com/office/drawing/2014/main" id="{00000000-0008-0000-0600-000059030000}"/>
            </a:ext>
          </a:extLst>
        </xdr:cNvPr>
        <xdr:cNvSpPr txBox="1"/>
      </xdr:nvSpPr>
      <xdr:spPr>
        <a:xfrm>
          <a:off x="22212300" y="119767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56,417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71</xdr:row>
      <xdr:rowOff>28563</xdr:rowOff>
    </xdr:from>
    <xdr:to>
      <xdr:col>116</xdr:col>
      <xdr:colOff>152400</xdr:colOff>
      <xdr:row>71</xdr:row>
      <xdr:rowOff>28563</xdr:rowOff>
    </xdr:to>
    <xdr:cxnSp macro="">
      <xdr:nvCxnSpPr>
        <xdr:cNvPr id="858" name="直線コネクタ 857">
          <a:extLst>
            <a:ext uri="{FF2B5EF4-FFF2-40B4-BE49-F238E27FC236}">
              <a16:creationId xmlns:a16="http://schemas.microsoft.com/office/drawing/2014/main" id="{00000000-0008-0000-0600-00005A030000}"/>
            </a:ext>
          </a:extLst>
        </xdr:cNvPr>
        <xdr:cNvCxnSpPr/>
      </xdr:nvCxnSpPr>
      <xdr:spPr>
        <a:xfrm>
          <a:off x="22072600" y="122015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75</xdr:row>
      <xdr:rowOff>104915</xdr:rowOff>
    </xdr:from>
    <xdr:to>
      <xdr:col>116</xdr:col>
      <xdr:colOff>63500</xdr:colOff>
      <xdr:row>77</xdr:row>
      <xdr:rowOff>31496</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a:off x="21323300" y="12963665"/>
          <a:ext cx="838200" cy="2694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74</xdr:row>
      <xdr:rowOff>92727</xdr:rowOff>
    </xdr:from>
    <xdr:ext cx="534377" cy="259045"/>
    <xdr:sp macro="" textlink="">
      <xdr:nvSpPr>
        <xdr:cNvPr id="860" name="繰出金平均値テキスト">
          <a:extLst>
            <a:ext uri="{FF2B5EF4-FFF2-40B4-BE49-F238E27FC236}">
              <a16:creationId xmlns:a16="http://schemas.microsoft.com/office/drawing/2014/main" id="{00000000-0008-0000-0600-00005C030000}"/>
            </a:ext>
          </a:extLst>
        </xdr:cNvPr>
        <xdr:cNvSpPr txBox="1"/>
      </xdr:nvSpPr>
      <xdr:spPr>
        <a:xfrm>
          <a:off x="22212300" y="1278002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69850</xdr:rowOff>
    </xdr:from>
    <xdr:to>
      <xdr:col>116</xdr:col>
      <xdr:colOff>114300</xdr:colOff>
      <xdr:row>76</xdr:row>
      <xdr:rowOff>0</xdr:rowOff>
    </xdr:to>
    <xdr:sp macro="" textlink="">
      <xdr:nvSpPr>
        <xdr:cNvPr id="861" name="フローチャート: 判断 860">
          <a:extLst>
            <a:ext uri="{FF2B5EF4-FFF2-40B4-BE49-F238E27FC236}">
              <a16:creationId xmlns:a16="http://schemas.microsoft.com/office/drawing/2014/main" id="{00000000-0008-0000-0600-00005D030000}"/>
            </a:ext>
          </a:extLst>
        </xdr:cNvPr>
        <xdr:cNvSpPr/>
      </xdr:nvSpPr>
      <xdr:spPr>
        <a:xfrm>
          <a:off x="22110700" y="12928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75</xdr:row>
      <xdr:rowOff>87732</xdr:rowOff>
    </xdr:from>
    <xdr:to>
      <xdr:col>111</xdr:col>
      <xdr:colOff>177800</xdr:colOff>
      <xdr:row>75</xdr:row>
      <xdr:rowOff>104915</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a:off x="20434300" y="12946482"/>
          <a:ext cx="889000" cy="171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74</xdr:row>
      <xdr:rowOff>149975</xdr:rowOff>
    </xdr:from>
    <xdr:to>
      <xdr:col>112</xdr:col>
      <xdr:colOff>38100</xdr:colOff>
      <xdr:row>75</xdr:row>
      <xdr:rowOff>80125</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21272500" y="128372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73</xdr:row>
      <xdr:rowOff>96652</xdr:rowOff>
    </xdr:from>
    <xdr:ext cx="534377"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21056111" y="1261250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38,397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75</xdr:row>
      <xdr:rowOff>87732</xdr:rowOff>
    </xdr:from>
    <xdr:to>
      <xdr:col>107</xdr:col>
      <xdr:colOff>50800</xdr:colOff>
      <xdr:row>76</xdr:row>
      <xdr:rowOff>70129</xdr:rowOff>
    </xdr:to>
    <xdr:cxnSp macro="">
      <xdr:nvCxnSpPr>
        <xdr:cNvPr id="865" name="直線コネクタ 864">
          <a:extLst>
            <a:ext uri="{FF2B5EF4-FFF2-40B4-BE49-F238E27FC236}">
              <a16:creationId xmlns:a16="http://schemas.microsoft.com/office/drawing/2014/main" id="{00000000-0008-0000-0600-000061030000}"/>
            </a:ext>
          </a:extLst>
        </xdr:cNvPr>
        <xdr:cNvCxnSpPr/>
      </xdr:nvCxnSpPr>
      <xdr:spPr>
        <a:xfrm flipV="1">
          <a:off x="19545300" y="12946482"/>
          <a:ext cx="889000" cy="1538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74</xdr:row>
      <xdr:rowOff>164338</xdr:rowOff>
    </xdr:from>
    <xdr:to>
      <xdr:col>107</xdr:col>
      <xdr:colOff>101600</xdr:colOff>
      <xdr:row>75</xdr:row>
      <xdr:rowOff>94488</xdr:rowOff>
    </xdr:to>
    <xdr:sp macro="" textlink="">
      <xdr:nvSpPr>
        <xdr:cNvPr id="866" name="フローチャート: 判断 865">
          <a:extLst>
            <a:ext uri="{FF2B5EF4-FFF2-40B4-BE49-F238E27FC236}">
              <a16:creationId xmlns:a16="http://schemas.microsoft.com/office/drawing/2014/main" id="{00000000-0008-0000-0600-000062030000}"/>
            </a:ext>
          </a:extLst>
        </xdr:cNvPr>
        <xdr:cNvSpPr/>
      </xdr:nvSpPr>
      <xdr:spPr>
        <a:xfrm>
          <a:off x="20383500" y="12851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73</xdr:row>
      <xdr:rowOff>111015</xdr:rowOff>
    </xdr:from>
    <xdr:ext cx="534377"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0167111" y="126268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76</xdr:row>
      <xdr:rowOff>64719</xdr:rowOff>
    </xdr:from>
    <xdr:to>
      <xdr:col>102</xdr:col>
      <xdr:colOff>114300</xdr:colOff>
      <xdr:row>76</xdr:row>
      <xdr:rowOff>70129</xdr:rowOff>
    </xdr:to>
    <xdr:cxnSp macro="">
      <xdr:nvCxnSpPr>
        <xdr:cNvPr id="868" name="直線コネクタ 867">
          <a:extLst>
            <a:ext uri="{FF2B5EF4-FFF2-40B4-BE49-F238E27FC236}">
              <a16:creationId xmlns:a16="http://schemas.microsoft.com/office/drawing/2014/main" id="{00000000-0008-0000-0600-000064030000}"/>
            </a:ext>
          </a:extLst>
        </xdr:cNvPr>
        <xdr:cNvCxnSpPr/>
      </xdr:nvCxnSpPr>
      <xdr:spPr>
        <a:xfrm>
          <a:off x="18656300" y="13094919"/>
          <a:ext cx="889000" cy="5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74</xdr:row>
      <xdr:rowOff>146926</xdr:rowOff>
    </xdr:from>
    <xdr:to>
      <xdr:col>102</xdr:col>
      <xdr:colOff>165100</xdr:colOff>
      <xdr:row>75</xdr:row>
      <xdr:rowOff>77076</xdr:rowOff>
    </xdr:to>
    <xdr:sp macro="" textlink="">
      <xdr:nvSpPr>
        <xdr:cNvPr id="869" name="フローチャート: 判断 868">
          <a:extLst>
            <a:ext uri="{FF2B5EF4-FFF2-40B4-BE49-F238E27FC236}">
              <a16:creationId xmlns:a16="http://schemas.microsoft.com/office/drawing/2014/main" id="{00000000-0008-0000-0600-000065030000}"/>
            </a:ext>
          </a:extLst>
        </xdr:cNvPr>
        <xdr:cNvSpPr/>
      </xdr:nvSpPr>
      <xdr:spPr>
        <a:xfrm>
          <a:off x="19494500" y="12834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73</xdr:row>
      <xdr:rowOff>93603</xdr:rowOff>
    </xdr:from>
    <xdr:ext cx="534377"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278111" y="12609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113055</xdr:rowOff>
    </xdr:from>
    <xdr:to>
      <xdr:col>98</xdr:col>
      <xdr:colOff>38100</xdr:colOff>
      <xdr:row>75</xdr:row>
      <xdr:rowOff>43205</xdr:rowOff>
    </xdr:to>
    <xdr:sp macro="" textlink="">
      <xdr:nvSpPr>
        <xdr:cNvPr id="871" name="フローチャート: 判断 870">
          <a:extLst>
            <a:ext uri="{FF2B5EF4-FFF2-40B4-BE49-F238E27FC236}">
              <a16:creationId xmlns:a16="http://schemas.microsoft.com/office/drawing/2014/main" id="{00000000-0008-0000-0600-000067030000}"/>
            </a:ext>
          </a:extLst>
        </xdr:cNvPr>
        <xdr:cNvSpPr/>
      </xdr:nvSpPr>
      <xdr:spPr>
        <a:xfrm>
          <a:off x="18605500" y="128003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73</xdr:row>
      <xdr:rowOff>59732</xdr:rowOff>
    </xdr:from>
    <xdr:ext cx="534377" cy="259045"/>
    <xdr:sp macro="" textlink="">
      <xdr:nvSpPr>
        <xdr:cNvPr id="872" name="テキスト ボックス 871">
          <a:extLst>
            <a:ext uri="{FF2B5EF4-FFF2-40B4-BE49-F238E27FC236}">
              <a16:creationId xmlns:a16="http://schemas.microsoft.com/office/drawing/2014/main" id="{00000000-0008-0000-0600-000068030000}"/>
            </a:ext>
          </a:extLst>
        </xdr:cNvPr>
        <xdr:cNvSpPr txBox="1"/>
      </xdr:nvSpPr>
      <xdr:spPr>
        <a:xfrm>
          <a:off x="18389111" y="1257558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73" name="テキスト ボックス 872">
          <a:extLst>
            <a:ext uri="{FF2B5EF4-FFF2-40B4-BE49-F238E27FC236}">
              <a16:creationId xmlns:a16="http://schemas.microsoft.com/office/drawing/2014/main" id="{00000000-0008-0000-0600-000069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74" name="テキスト ボックス 873">
          <a:extLst>
            <a:ext uri="{FF2B5EF4-FFF2-40B4-BE49-F238E27FC236}">
              <a16:creationId xmlns:a16="http://schemas.microsoft.com/office/drawing/2014/main" id="{00000000-0008-0000-0600-00006A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6" name="テキスト ボックス 875">
          <a:extLst>
            <a:ext uri="{FF2B5EF4-FFF2-40B4-BE49-F238E27FC236}">
              <a16:creationId xmlns:a16="http://schemas.microsoft.com/office/drawing/2014/main" id="{00000000-0008-0000-0600-00006C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152146</xdr:rowOff>
    </xdr:from>
    <xdr:to>
      <xdr:col>116</xdr:col>
      <xdr:colOff>114300</xdr:colOff>
      <xdr:row>77</xdr:row>
      <xdr:rowOff>82296</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22110700" y="13182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76</xdr:row>
      <xdr:rowOff>130573</xdr:rowOff>
    </xdr:from>
    <xdr:ext cx="534377" cy="259045"/>
    <xdr:sp macro="" textlink="">
      <xdr:nvSpPr>
        <xdr:cNvPr id="879" name="繰出金該当値テキスト">
          <a:extLst>
            <a:ext uri="{FF2B5EF4-FFF2-40B4-BE49-F238E27FC236}">
              <a16:creationId xmlns:a16="http://schemas.microsoft.com/office/drawing/2014/main" id="{00000000-0008-0000-0600-00006F030000}"/>
            </a:ext>
          </a:extLst>
        </xdr:cNvPr>
        <xdr:cNvSpPr txBox="1"/>
      </xdr:nvSpPr>
      <xdr:spPr>
        <a:xfrm>
          <a:off x="22212300" y="131607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29,340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75</xdr:row>
      <xdr:rowOff>54115</xdr:rowOff>
    </xdr:from>
    <xdr:to>
      <xdr:col>112</xdr:col>
      <xdr:colOff>38100</xdr:colOff>
      <xdr:row>75</xdr:row>
      <xdr:rowOff>155715</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21272500" y="129128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75</xdr:row>
      <xdr:rowOff>146842</xdr:rowOff>
    </xdr:from>
    <xdr:ext cx="534377"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21056111" y="13005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36,413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75</xdr:row>
      <xdr:rowOff>36932</xdr:rowOff>
    </xdr:from>
    <xdr:to>
      <xdr:col>107</xdr:col>
      <xdr:colOff>101600</xdr:colOff>
      <xdr:row>75</xdr:row>
      <xdr:rowOff>138532</xdr:rowOff>
    </xdr:to>
    <xdr:sp macro="" textlink="">
      <xdr:nvSpPr>
        <xdr:cNvPr id="882" name="楕円 881">
          <a:extLst>
            <a:ext uri="{FF2B5EF4-FFF2-40B4-BE49-F238E27FC236}">
              <a16:creationId xmlns:a16="http://schemas.microsoft.com/office/drawing/2014/main" id="{00000000-0008-0000-0600-000072030000}"/>
            </a:ext>
          </a:extLst>
        </xdr:cNvPr>
        <xdr:cNvSpPr/>
      </xdr:nvSpPr>
      <xdr:spPr>
        <a:xfrm>
          <a:off x="20383500" y="128956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75</xdr:row>
      <xdr:rowOff>129658</xdr:rowOff>
    </xdr:from>
    <xdr:ext cx="534377" cy="259045"/>
    <xdr:sp macro="" textlink="">
      <xdr:nvSpPr>
        <xdr:cNvPr id="883" name="テキスト ボックス 882">
          <a:extLst>
            <a:ext uri="{FF2B5EF4-FFF2-40B4-BE49-F238E27FC236}">
              <a16:creationId xmlns:a16="http://schemas.microsoft.com/office/drawing/2014/main" id="{00000000-0008-0000-0600-000073030000}"/>
            </a:ext>
          </a:extLst>
        </xdr:cNvPr>
        <xdr:cNvSpPr txBox="1"/>
      </xdr:nvSpPr>
      <xdr:spPr>
        <a:xfrm>
          <a:off x="20167111" y="129884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76</xdr:row>
      <xdr:rowOff>19329</xdr:rowOff>
    </xdr:from>
    <xdr:to>
      <xdr:col>102</xdr:col>
      <xdr:colOff>165100</xdr:colOff>
      <xdr:row>76</xdr:row>
      <xdr:rowOff>120929</xdr:rowOff>
    </xdr:to>
    <xdr:sp macro="" textlink="">
      <xdr:nvSpPr>
        <xdr:cNvPr id="884" name="楕円 883">
          <a:extLst>
            <a:ext uri="{FF2B5EF4-FFF2-40B4-BE49-F238E27FC236}">
              <a16:creationId xmlns:a16="http://schemas.microsoft.com/office/drawing/2014/main" id="{00000000-0008-0000-0600-000074030000}"/>
            </a:ext>
          </a:extLst>
        </xdr:cNvPr>
        <xdr:cNvSpPr/>
      </xdr:nvSpPr>
      <xdr:spPr>
        <a:xfrm>
          <a:off x="19494500" y="13049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76</xdr:row>
      <xdr:rowOff>112056</xdr:rowOff>
    </xdr:from>
    <xdr:ext cx="534377" cy="259045"/>
    <xdr:sp macro="" textlink="">
      <xdr:nvSpPr>
        <xdr:cNvPr id="885" name="テキスト ボックス 884">
          <a:extLst>
            <a:ext uri="{FF2B5EF4-FFF2-40B4-BE49-F238E27FC236}">
              <a16:creationId xmlns:a16="http://schemas.microsoft.com/office/drawing/2014/main" id="{00000000-0008-0000-0600-000075030000}"/>
            </a:ext>
          </a:extLst>
        </xdr:cNvPr>
        <xdr:cNvSpPr txBox="1"/>
      </xdr:nvSpPr>
      <xdr:spPr>
        <a:xfrm>
          <a:off x="19278111" y="131422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76</xdr:row>
      <xdr:rowOff>13919</xdr:rowOff>
    </xdr:from>
    <xdr:to>
      <xdr:col>98</xdr:col>
      <xdr:colOff>38100</xdr:colOff>
      <xdr:row>76</xdr:row>
      <xdr:rowOff>115519</xdr:rowOff>
    </xdr:to>
    <xdr:sp macro="" textlink="">
      <xdr:nvSpPr>
        <xdr:cNvPr id="886" name="楕円 885">
          <a:extLst>
            <a:ext uri="{FF2B5EF4-FFF2-40B4-BE49-F238E27FC236}">
              <a16:creationId xmlns:a16="http://schemas.microsoft.com/office/drawing/2014/main" id="{00000000-0008-0000-0600-000076030000}"/>
            </a:ext>
          </a:extLst>
        </xdr:cNvPr>
        <xdr:cNvSpPr/>
      </xdr:nvSpPr>
      <xdr:spPr>
        <a:xfrm>
          <a:off x="18605500" y="130441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101111</xdr:colOff>
      <xdr:row>76</xdr:row>
      <xdr:rowOff>106646</xdr:rowOff>
    </xdr:from>
    <xdr:ext cx="534377" cy="259045"/>
    <xdr:sp macro="" textlink="">
      <xdr:nvSpPr>
        <xdr:cNvPr id="887" name="テキスト ボックス 886">
          <a:extLst>
            <a:ext uri="{FF2B5EF4-FFF2-40B4-BE49-F238E27FC236}">
              <a16:creationId xmlns:a16="http://schemas.microsoft.com/office/drawing/2014/main" id="{00000000-0008-0000-0600-000077030000}"/>
            </a:ext>
          </a:extLst>
        </xdr:cNvPr>
        <xdr:cNvSpPr txBox="1"/>
      </xdr:nvSpPr>
      <xdr:spPr>
        <a:xfrm>
          <a:off x="18389111" y="131368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32,968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90" name="正方形/長方形 889">
          <a:extLst>
            <a:ext uri="{FF2B5EF4-FFF2-40B4-BE49-F238E27FC236}">
              <a16:creationId xmlns:a16="http://schemas.microsoft.com/office/drawing/2014/main" id="{00000000-0008-0000-0600-00007A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91" name="正方形/長方形 890">
          <a:extLst>
            <a:ext uri="{FF2B5EF4-FFF2-40B4-BE49-F238E27FC236}">
              <a16:creationId xmlns:a16="http://schemas.microsoft.com/office/drawing/2014/main" id="{00000000-0008-0000-0600-00007B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92" name="正方形/長方形 891">
          <a:extLst>
            <a:ext uri="{FF2B5EF4-FFF2-40B4-BE49-F238E27FC236}">
              <a16:creationId xmlns:a16="http://schemas.microsoft.com/office/drawing/2014/main" id="{00000000-0008-0000-0600-00007C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93" name="正方形/長方形 892">
          <a:extLst>
            <a:ext uri="{FF2B5EF4-FFF2-40B4-BE49-F238E27FC236}">
              <a16:creationId xmlns:a16="http://schemas.microsoft.com/office/drawing/2014/main" id="{00000000-0008-0000-0600-00007D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94" name="正方形/長方形 893">
          <a:extLst>
            <a:ext uri="{FF2B5EF4-FFF2-40B4-BE49-F238E27FC236}">
              <a16:creationId xmlns:a16="http://schemas.microsoft.com/office/drawing/2014/main" id="{00000000-0008-0000-0600-00007E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95" name="正方形/長方形 894">
          <a:extLst>
            <a:ext uri="{FF2B5EF4-FFF2-40B4-BE49-F238E27FC236}">
              <a16:creationId xmlns:a16="http://schemas.microsoft.com/office/drawing/2014/main" id="{00000000-0008-0000-0600-00007F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6" name="テキスト ボックス 895">
          <a:extLst>
            <a:ext uri="{FF2B5EF4-FFF2-40B4-BE49-F238E27FC236}">
              <a16:creationId xmlns:a16="http://schemas.microsoft.com/office/drawing/2014/main" id="{00000000-0008-0000-0600-000080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8" name="直線コネクタ 897">
          <a:extLst>
            <a:ext uri="{FF2B5EF4-FFF2-40B4-BE49-F238E27FC236}">
              <a16:creationId xmlns:a16="http://schemas.microsoft.com/office/drawing/2014/main" id="{00000000-0008-0000-0600-000082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9" name="テキスト ボックス 898">
          <a:extLst>
            <a:ext uri="{FF2B5EF4-FFF2-40B4-BE49-F238E27FC236}">
              <a16:creationId xmlns:a16="http://schemas.microsoft.com/office/drawing/2014/main" id="{00000000-0008-0000-0600-000083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900" name="直線コネクタ 899">
          <a:extLst>
            <a:ext uri="{FF2B5EF4-FFF2-40B4-BE49-F238E27FC236}">
              <a16:creationId xmlns:a16="http://schemas.microsoft.com/office/drawing/2014/main" id="{00000000-0008-0000-0600-000084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901" name="テキスト ボックス 900">
          <a:extLst>
            <a:ext uri="{FF2B5EF4-FFF2-40B4-BE49-F238E27FC236}">
              <a16:creationId xmlns:a16="http://schemas.microsoft.com/office/drawing/2014/main" id="{00000000-0008-0000-0600-000085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902" name="前年度繰上充用金グラフ枠">
          <a:extLst>
            <a:ext uri="{FF2B5EF4-FFF2-40B4-BE49-F238E27FC236}">
              <a16:creationId xmlns:a16="http://schemas.microsoft.com/office/drawing/2014/main" id="{00000000-0008-0000-0600-000086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903" name="直線コネクタ 902">
          <a:extLst>
            <a:ext uri="{FF2B5EF4-FFF2-40B4-BE49-F238E27FC236}">
              <a16:creationId xmlns:a16="http://schemas.microsoft.com/office/drawing/2014/main" id="{00000000-0008-0000-0600-000087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904" name="前年度繰上充用金最小値テキスト">
          <a:extLst>
            <a:ext uri="{FF2B5EF4-FFF2-40B4-BE49-F238E27FC236}">
              <a16:creationId xmlns:a16="http://schemas.microsoft.com/office/drawing/2014/main" id="{00000000-0008-0000-0600-000088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6" name="前年度繰上充用金最大値テキスト">
          <a:extLst>
            <a:ext uri="{FF2B5EF4-FFF2-40B4-BE49-F238E27FC236}">
              <a16:creationId xmlns:a16="http://schemas.microsoft.com/office/drawing/2014/main" id="{00000000-0008-0000-0600-00008A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7" name="直線コネクタ 906">
          <a:extLst>
            <a:ext uri="{FF2B5EF4-FFF2-40B4-BE49-F238E27FC236}">
              <a16:creationId xmlns:a16="http://schemas.microsoft.com/office/drawing/2014/main" id="{00000000-0008-0000-0600-00008B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9" name="前年度繰上充用金平均値テキスト">
          <a:extLst>
            <a:ext uri="{FF2B5EF4-FFF2-40B4-BE49-F238E27FC236}">
              <a16:creationId xmlns:a16="http://schemas.microsoft.com/office/drawing/2014/main" id="{00000000-0008-0000-0600-00008D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10" name="フローチャート: 判断 909">
          <a:extLst>
            <a:ext uri="{FF2B5EF4-FFF2-40B4-BE49-F238E27FC236}">
              <a16:creationId xmlns:a16="http://schemas.microsoft.com/office/drawing/2014/main" id="{00000000-0008-0000-0600-00008E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14" name="直線コネクタ 913">
          <a:extLst>
            <a:ext uri="{FF2B5EF4-FFF2-40B4-BE49-F238E27FC236}">
              <a16:creationId xmlns:a16="http://schemas.microsoft.com/office/drawing/2014/main" id="{00000000-0008-0000-0600-000092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15" name="フローチャート: 判断 914">
          <a:extLst>
            <a:ext uri="{FF2B5EF4-FFF2-40B4-BE49-F238E27FC236}">
              <a16:creationId xmlns:a16="http://schemas.microsoft.com/office/drawing/2014/main" id="{00000000-0008-0000-0600-000093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7" name="直線コネクタ 916">
          <a:extLst>
            <a:ext uri="{FF2B5EF4-FFF2-40B4-BE49-F238E27FC236}">
              <a16:creationId xmlns:a16="http://schemas.microsoft.com/office/drawing/2014/main" id="{00000000-0008-0000-0600-000095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8" name="フローチャート: 判断 917">
          <a:extLst>
            <a:ext uri="{FF2B5EF4-FFF2-40B4-BE49-F238E27FC236}">
              <a16:creationId xmlns:a16="http://schemas.microsoft.com/office/drawing/2014/main" id="{00000000-0008-0000-0600-000096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0" name="フローチャート: 判断 919">
          <a:extLst>
            <a:ext uri="{FF2B5EF4-FFF2-40B4-BE49-F238E27FC236}">
              <a16:creationId xmlns:a16="http://schemas.microsoft.com/office/drawing/2014/main" id="{00000000-0008-0000-0600-000098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21" name="テキスト ボックス 920">
          <a:extLst>
            <a:ext uri="{FF2B5EF4-FFF2-40B4-BE49-F238E27FC236}">
              <a16:creationId xmlns:a16="http://schemas.microsoft.com/office/drawing/2014/main" id="{00000000-0008-0000-0600-000099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22" name="テキスト ボックス 921">
          <a:extLst>
            <a:ext uri="{FF2B5EF4-FFF2-40B4-BE49-F238E27FC236}">
              <a16:creationId xmlns:a16="http://schemas.microsoft.com/office/drawing/2014/main" id="{00000000-0008-0000-0600-00009A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23" name="テキスト ボックス 922">
          <a:extLst>
            <a:ext uri="{FF2B5EF4-FFF2-40B4-BE49-F238E27FC236}">
              <a16:creationId xmlns:a16="http://schemas.microsoft.com/office/drawing/2014/main" id="{00000000-0008-0000-0600-00009B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25" name="テキスト ボックス 924">
          <a:extLst>
            <a:ext uri="{FF2B5EF4-FFF2-40B4-BE49-F238E27FC236}">
              <a16:creationId xmlns:a16="http://schemas.microsoft.com/office/drawing/2014/main" id="{00000000-0008-0000-0600-00009D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8" name="前年度繰上充用金該当値テキスト">
          <a:extLst>
            <a:ext uri="{FF2B5EF4-FFF2-40B4-BE49-F238E27FC236}">
              <a16:creationId xmlns:a16="http://schemas.microsoft.com/office/drawing/2014/main" id="{00000000-0008-0000-0600-0000A0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31" name="楕円 930">
          <a:extLst>
            <a:ext uri="{FF2B5EF4-FFF2-40B4-BE49-F238E27FC236}">
              <a16:creationId xmlns:a16="http://schemas.microsoft.com/office/drawing/2014/main" id="{00000000-0008-0000-0600-0000A3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32" name="テキスト ボックス 931">
          <a:extLst>
            <a:ext uri="{FF2B5EF4-FFF2-40B4-BE49-F238E27FC236}">
              <a16:creationId xmlns:a16="http://schemas.microsoft.com/office/drawing/2014/main" id="{00000000-0008-0000-0600-0000A4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33" name="楕円 932">
          <a:extLst>
            <a:ext uri="{FF2B5EF4-FFF2-40B4-BE49-F238E27FC236}">
              <a16:creationId xmlns:a16="http://schemas.microsoft.com/office/drawing/2014/main" id="{00000000-0008-0000-0600-0000A5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34" name="テキスト ボックス 933">
          <a:extLst>
            <a:ext uri="{FF2B5EF4-FFF2-40B4-BE49-F238E27FC236}">
              <a16:creationId xmlns:a16="http://schemas.microsoft.com/office/drawing/2014/main" id="{00000000-0008-0000-0600-0000A6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35" name="楕円 934">
          <a:extLst>
            <a:ext uri="{FF2B5EF4-FFF2-40B4-BE49-F238E27FC236}">
              <a16:creationId xmlns:a16="http://schemas.microsoft.com/office/drawing/2014/main" id="{00000000-0008-0000-0600-0000A7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6" name="テキスト ボックス 935">
          <a:extLst>
            <a:ext uri="{FF2B5EF4-FFF2-40B4-BE49-F238E27FC236}">
              <a16:creationId xmlns:a16="http://schemas.microsoft.com/office/drawing/2014/main" id="{00000000-0008-0000-0600-0000A8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7" name="正方形/長方形 936">
          <a:extLst>
            <a:ext uri="{FF2B5EF4-FFF2-40B4-BE49-F238E27FC236}">
              <a16:creationId xmlns:a16="http://schemas.microsoft.com/office/drawing/2014/main" id="{00000000-0008-0000-0600-0000A9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8" name="正方形/長方形 937">
          <a:extLst>
            <a:ext uri="{FF2B5EF4-FFF2-40B4-BE49-F238E27FC236}">
              <a16:creationId xmlns:a16="http://schemas.microsoft.com/office/drawing/2014/main" id="{00000000-0008-0000-0600-0000AA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9" name="テキスト ボックス 938">
          <a:extLst>
            <a:ext uri="{FF2B5EF4-FFF2-40B4-BE49-F238E27FC236}">
              <a16:creationId xmlns:a16="http://schemas.microsoft.com/office/drawing/2014/main" id="{00000000-0008-0000-0600-0000AB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200">
              <a:latin typeface="ＭＳ Ｐゴシック" panose="020B0600070205080204" pitchFamily="50" charset="-128"/>
              <a:ea typeface="ＭＳ Ｐゴシック" panose="020B0600070205080204" pitchFamily="50" charset="-128"/>
            </a:rPr>
            <a:t>前年度と比較すると、補助費等が大幅に増加している。これは、新型コロナウイルス感染症対策として実施した特別定額給付金給付事業による補助費等の増が主な要因で、令和</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年度以降は減少する見込みである。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貸付金が大幅に減少しているのは、前年度に行った病院事業会計への貸付方法を変更したことによるもので、令和</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年度以降も同水準で推移する見込みである。繰出金が大幅に減少しているのは、下水道事業が地方公営企業法を適用したことに伴うもので、令和</a:t>
          </a:r>
          <a:r>
            <a:rPr kumimoji="1" lang="en-US" altLang="ja-JP" sz="1200">
              <a:latin typeface="ＭＳ Ｐゴシック" panose="020B0600070205080204" pitchFamily="50" charset="-128"/>
              <a:ea typeface="ＭＳ Ｐゴシック" panose="020B0600070205080204" pitchFamily="50" charset="-128"/>
            </a:rPr>
            <a:t>3</a:t>
          </a:r>
          <a:r>
            <a:rPr kumimoji="1" lang="ja-JP" altLang="en-US" sz="1200">
              <a:latin typeface="ＭＳ Ｐゴシック" panose="020B0600070205080204" pitchFamily="50" charset="-128"/>
              <a:ea typeface="ＭＳ Ｐゴシック" panose="020B0600070205080204" pitchFamily="50" charset="-128"/>
            </a:rPr>
            <a:t>年度以降も同水準で推移する見込みである。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また、人件費、物件費を除くと、概ね住民一人当たりのコストは類似団体平均を下回っている。</a:t>
          </a:r>
        </a:p>
        <a:p>
          <a:r>
            <a:rPr kumimoji="1" lang="ja-JP" altLang="en-US" sz="1200">
              <a:latin typeface="ＭＳ Ｐゴシック" panose="020B0600070205080204" pitchFamily="50" charset="-128"/>
              <a:ea typeface="ＭＳ Ｐゴシック" panose="020B0600070205080204" pitchFamily="50" charset="-128"/>
            </a:rPr>
            <a:t>人件費及び物件費が類似団体平均を上回っている要因については、南北に細長い地勢的要因による各種施設数の多さが、施設の維持管理に要する人件費及び物件費を上昇させていることだと考えられる。</a:t>
          </a:r>
          <a:endParaRPr kumimoji="1" lang="en-US" altLang="ja-JP" sz="1200">
            <a:latin typeface="ＭＳ Ｐゴシック" panose="020B0600070205080204" pitchFamily="50" charset="-128"/>
            <a:ea typeface="ＭＳ Ｐゴシック" panose="020B0600070205080204" pitchFamily="50" charset="-128"/>
          </a:endParaRPr>
        </a:p>
        <a:p>
          <a:r>
            <a:rPr kumimoji="1" lang="ja-JP" altLang="en-US" sz="1200">
              <a:latin typeface="ＭＳ Ｐゴシック" panose="020B0600070205080204" pitchFamily="50" charset="-128"/>
              <a:ea typeface="ＭＳ Ｐゴシック" panose="020B0600070205080204" pitchFamily="50" charset="-128"/>
            </a:rPr>
            <a:t>定員適正化計画に則った適正な職員配置による人件費の抑制や、事務事業の見直し、民間活力のさらなる導入等により、人件費及び物件費の抑制を図りつつ、新型コロナウイルス感染症による影響も踏まえた行財政運営を行っていく必要があ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111777</xdr:rowOff>
    </xdr:from>
    <xdr:ext cx="467179" cy="259045"/>
    <xdr:sp macro="" textlink="">
      <xdr:nvSpPr>
        <xdr:cNvPr id="42" name="テキスト ボックス 41">
          <a:extLst>
            <a:ext uri="{FF2B5EF4-FFF2-40B4-BE49-F238E27FC236}">
              <a16:creationId xmlns:a16="http://schemas.microsoft.com/office/drawing/2014/main" id="{00000000-0008-0000-0700-00002A000000}"/>
            </a:ext>
          </a:extLst>
        </xdr:cNvPr>
        <xdr:cNvSpPr txBox="1"/>
      </xdr:nvSpPr>
      <xdr:spPr>
        <a:xfrm>
          <a:off x="294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44450</xdr:rowOff>
    </xdr:from>
    <xdr:to>
      <xdr:col>28</xdr:col>
      <xdr:colOff>114300</xdr:colOff>
      <xdr:row>39</xdr:row>
      <xdr:rowOff>44450</xdr:rowOff>
    </xdr:to>
    <xdr:cxnSp macro="">
      <xdr:nvCxnSpPr>
        <xdr:cNvPr id="43" name="直線コネクタ 42">
          <a:extLst>
            <a:ext uri="{FF2B5EF4-FFF2-40B4-BE49-F238E27FC236}">
              <a16:creationId xmlns:a16="http://schemas.microsoft.com/office/drawing/2014/main" id="{00000000-0008-0000-0700-00002B000000}"/>
            </a:ext>
          </a:extLst>
        </xdr:cNvPr>
        <xdr:cNvCxnSpPr/>
      </xdr:nvCxnSpPr>
      <xdr:spPr>
        <a:xfrm>
          <a:off x="762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38</xdr:row>
      <xdr:rowOff>73677</xdr:rowOff>
    </xdr:from>
    <xdr:ext cx="467179" cy="259045"/>
    <xdr:sp macro="" textlink="">
      <xdr:nvSpPr>
        <xdr:cNvPr id="44" name="テキスト ボックス 43">
          <a:extLst>
            <a:ext uri="{FF2B5EF4-FFF2-40B4-BE49-F238E27FC236}">
              <a16:creationId xmlns:a16="http://schemas.microsoft.com/office/drawing/2014/main" id="{00000000-0008-0000-0700-00002C000000}"/>
            </a:ext>
          </a:extLst>
        </xdr:cNvPr>
        <xdr:cNvSpPr txBox="1"/>
      </xdr:nvSpPr>
      <xdr:spPr>
        <a:xfrm>
          <a:off x="294821" y="6588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6350</xdr:rowOff>
    </xdr:from>
    <xdr:to>
      <xdr:col>28</xdr:col>
      <xdr:colOff>114300</xdr:colOff>
      <xdr:row>37</xdr:row>
      <xdr:rowOff>6350</xdr:rowOff>
    </xdr:to>
    <xdr:cxnSp macro="">
      <xdr:nvCxnSpPr>
        <xdr:cNvPr id="45" name="直線コネクタ 44">
          <a:extLst>
            <a:ext uri="{FF2B5EF4-FFF2-40B4-BE49-F238E27FC236}">
              <a16:creationId xmlns:a16="http://schemas.microsoft.com/office/drawing/2014/main" id="{00000000-0008-0000-0700-00002D000000}"/>
            </a:ext>
          </a:extLst>
        </xdr:cNvPr>
        <xdr:cNvCxnSpPr/>
      </xdr:nvCxnSpPr>
      <xdr:spPr>
        <a:xfrm>
          <a:off x="762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36</xdr:row>
      <xdr:rowOff>35577</xdr:rowOff>
    </xdr:from>
    <xdr:ext cx="467179" cy="259045"/>
    <xdr:sp macro="" textlink="">
      <xdr:nvSpPr>
        <xdr:cNvPr id="46" name="テキスト ボックス 45">
          <a:extLst>
            <a:ext uri="{FF2B5EF4-FFF2-40B4-BE49-F238E27FC236}">
              <a16:creationId xmlns:a16="http://schemas.microsoft.com/office/drawing/2014/main" id="{00000000-0008-0000-0700-00002E000000}"/>
            </a:ext>
          </a:extLst>
        </xdr:cNvPr>
        <xdr:cNvSpPr txBox="1"/>
      </xdr:nvSpPr>
      <xdr:spPr>
        <a:xfrm>
          <a:off x="294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139700</xdr:rowOff>
    </xdr:from>
    <xdr:to>
      <xdr:col>28</xdr:col>
      <xdr:colOff>114300</xdr:colOff>
      <xdr:row>34</xdr:row>
      <xdr:rowOff>139700</xdr:rowOff>
    </xdr:to>
    <xdr:cxnSp macro="">
      <xdr:nvCxnSpPr>
        <xdr:cNvPr id="47" name="直線コネクタ 46">
          <a:extLst>
            <a:ext uri="{FF2B5EF4-FFF2-40B4-BE49-F238E27FC236}">
              <a16:creationId xmlns:a16="http://schemas.microsoft.com/office/drawing/2014/main" id="{00000000-0008-0000-0700-00002F000000}"/>
            </a:ext>
          </a:extLst>
        </xdr:cNvPr>
        <xdr:cNvCxnSpPr/>
      </xdr:nvCxnSpPr>
      <xdr:spPr>
        <a:xfrm>
          <a:off x="762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33</xdr:row>
      <xdr:rowOff>168927</xdr:rowOff>
    </xdr:from>
    <xdr:ext cx="467179" cy="259045"/>
    <xdr:sp macro="" textlink="">
      <xdr:nvSpPr>
        <xdr:cNvPr id="48" name="テキスト ボックス 47">
          <a:extLst>
            <a:ext uri="{FF2B5EF4-FFF2-40B4-BE49-F238E27FC236}">
              <a16:creationId xmlns:a16="http://schemas.microsoft.com/office/drawing/2014/main" id="{00000000-0008-0000-0700-000030000000}"/>
            </a:ext>
          </a:extLst>
        </xdr:cNvPr>
        <xdr:cNvSpPr txBox="1"/>
      </xdr:nvSpPr>
      <xdr:spPr>
        <a:xfrm>
          <a:off x="294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32</xdr:row>
      <xdr:rowOff>101600</xdr:rowOff>
    </xdr:from>
    <xdr:to>
      <xdr:col>28</xdr:col>
      <xdr:colOff>114300</xdr:colOff>
      <xdr:row>32</xdr:row>
      <xdr:rowOff>101600</xdr:rowOff>
    </xdr:to>
    <xdr:cxnSp macro="">
      <xdr:nvCxnSpPr>
        <xdr:cNvPr id="49" name="直線コネクタ 48">
          <a:extLst>
            <a:ext uri="{FF2B5EF4-FFF2-40B4-BE49-F238E27FC236}">
              <a16:creationId xmlns:a16="http://schemas.microsoft.com/office/drawing/2014/main" id="{00000000-0008-0000-0700-000031000000}"/>
            </a:ext>
          </a:extLst>
        </xdr:cNvPr>
        <xdr:cNvCxnSpPr/>
      </xdr:nvCxnSpPr>
      <xdr:spPr>
        <a:xfrm>
          <a:off x="762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31</xdr:row>
      <xdr:rowOff>130827</xdr:rowOff>
    </xdr:from>
    <xdr:ext cx="467179" cy="259045"/>
    <xdr:sp macro="" textlink="">
      <xdr:nvSpPr>
        <xdr:cNvPr id="50" name="テキスト ボックス 49">
          <a:extLst>
            <a:ext uri="{FF2B5EF4-FFF2-40B4-BE49-F238E27FC236}">
              <a16:creationId xmlns:a16="http://schemas.microsoft.com/office/drawing/2014/main" id="{00000000-0008-0000-0700-000032000000}"/>
            </a:ext>
          </a:extLst>
        </xdr:cNvPr>
        <xdr:cNvSpPr txBox="1"/>
      </xdr:nvSpPr>
      <xdr:spPr>
        <a:xfrm>
          <a:off x="294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63500</xdr:rowOff>
    </xdr:from>
    <xdr:to>
      <xdr:col>28</xdr:col>
      <xdr:colOff>114300</xdr:colOff>
      <xdr:row>30</xdr:row>
      <xdr:rowOff>63500</xdr:rowOff>
    </xdr:to>
    <xdr:cxnSp macro="">
      <xdr:nvCxnSpPr>
        <xdr:cNvPr id="51" name="直線コネクタ 50">
          <a:extLst>
            <a:ext uri="{FF2B5EF4-FFF2-40B4-BE49-F238E27FC236}">
              <a16:creationId xmlns:a16="http://schemas.microsoft.com/office/drawing/2014/main" id="{00000000-0008-0000-0700-000033000000}"/>
            </a:ext>
          </a:extLst>
        </xdr:cNvPr>
        <xdr:cNvCxnSpPr/>
      </xdr:nvCxnSpPr>
      <xdr:spPr>
        <a:xfrm>
          <a:off x="762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29</xdr:row>
      <xdr:rowOff>92727</xdr:rowOff>
    </xdr:from>
    <xdr:ext cx="467179" cy="259045"/>
    <xdr:sp macro="" textlink="">
      <xdr:nvSpPr>
        <xdr:cNvPr id="52" name="テキスト ボックス 51">
          <a:extLst>
            <a:ext uri="{FF2B5EF4-FFF2-40B4-BE49-F238E27FC236}">
              <a16:creationId xmlns:a16="http://schemas.microsoft.com/office/drawing/2014/main" id="{00000000-0008-0000-0700-000034000000}"/>
            </a:ext>
          </a:extLst>
        </xdr:cNvPr>
        <xdr:cNvSpPr txBox="1"/>
      </xdr:nvSpPr>
      <xdr:spPr>
        <a:xfrm>
          <a:off x="294821" y="50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3" name="直線コネクタ 52">
          <a:extLst>
            <a:ext uri="{FF2B5EF4-FFF2-40B4-BE49-F238E27FC236}">
              <a16:creationId xmlns:a16="http://schemas.microsoft.com/office/drawing/2014/main" id="{00000000-0008-0000-0700-000035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27</xdr:row>
      <xdr:rowOff>54627</xdr:rowOff>
    </xdr:from>
    <xdr:ext cx="467179" cy="259045"/>
    <xdr:sp macro="" textlink="">
      <xdr:nvSpPr>
        <xdr:cNvPr id="54" name="テキスト ボックス 53">
          <a:extLst>
            <a:ext uri="{FF2B5EF4-FFF2-40B4-BE49-F238E27FC236}">
              <a16:creationId xmlns:a16="http://schemas.microsoft.com/office/drawing/2014/main" id="{00000000-0008-0000-0700-000036000000}"/>
            </a:ext>
          </a:extLst>
        </xdr:cNvPr>
        <xdr:cNvSpPr txBox="1"/>
      </xdr:nvSpPr>
      <xdr:spPr>
        <a:xfrm>
          <a:off x="294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5" name="議会費グラフ枠">
          <a:extLst>
            <a:ext uri="{FF2B5EF4-FFF2-40B4-BE49-F238E27FC236}">
              <a16:creationId xmlns:a16="http://schemas.microsoft.com/office/drawing/2014/main" id="{00000000-0008-0000-0700-000037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161036</xdr:rowOff>
    </xdr:from>
    <xdr:to>
      <xdr:col>24</xdr:col>
      <xdr:colOff>62865</xdr:colOff>
      <xdr:row>37</xdr:row>
      <xdr:rowOff>122936</xdr:rowOff>
    </xdr:to>
    <xdr:cxnSp macro="">
      <xdr:nvCxnSpPr>
        <xdr:cNvPr id="56" name="直線コネクタ 55">
          <a:extLst>
            <a:ext uri="{FF2B5EF4-FFF2-40B4-BE49-F238E27FC236}">
              <a16:creationId xmlns:a16="http://schemas.microsoft.com/office/drawing/2014/main" id="{00000000-0008-0000-0700-000038000000}"/>
            </a:ext>
          </a:extLst>
        </xdr:cNvPr>
        <xdr:cNvCxnSpPr/>
      </xdr:nvCxnSpPr>
      <xdr:spPr>
        <a:xfrm flipV="1">
          <a:off x="4633595" y="5133086"/>
          <a:ext cx="1270" cy="1333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126763</xdr:rowOff>
    </xdr:from>
    <xdr:ext cx="469744" cy="259045"/>
    <xdr:sp macro="" textlink="">
      <xdr:nvSpPr>
        <xdr:cNvPr id="57" name="議会費最小値テキスト">
          <a:extLst>
            <a:ext uri="{FF2B5EF4-FFF2-40B4-BE49-F238E27FC236}">
              <a16:creationId xmlns:a16="http://schemas.microsoft.com/office/drawing/2014/main" id="{00000000-0008-0000-0700-000039000000}"/>
            </a:ext>
          </a:extLst>
        </xdr:cNvPr>
        <xdr:cNvSpPr txBox="1"/>
      </xdr:nvSpPr>
      <xdr:spPr>
        <a:xfrm>
          <a:off x="4686300" y="64704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37</xdr:row>
      <xdr:rowOff>122936</xdr:rowOff>
    </xdr:from>
    <xdr:to>
      <xdr:col>24</xdr:col>
      <xdr:colOff>152400</xdr:colOff>
      <xdr:row>37</xdr:row>
      <xdr:rowOff>122936</xdr:rowOff>
    </xdr:to>
    <xdr:cxnSp macro="">
      <xdr:nvCxnSpPr>
        <xdr:cNvPr id="58" name="直線コネクタ 57">
          <a:extLst>
            <a:ext uri="{FF2B5EF4-FFF2-40B4-BE49-F238E27FC236}">
              <a16:creationId xmlns:a16="http://schemas.microsoft.com/office/drawing/2014/main" id="{00000000-0008-0000-0700-00003A000000}"/>
            </a:ext>
          </a:extLst>
        </xdr:cNvPr>
        <xdr:cNvCxnSpPr/>
      </xdr:nvCxnSpPr>
      <xdr:spPr>
        <a:xfrm>
          <a:off x="4546600" y="6466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107713</xdr:rowOff>
    </xdr:from>
    <xdr:ext cx="469744" cy="259045"/>
    <xdr:sp macro="" textlink="">
      <xdr:nvSpPr>
        <xdr:cNvPr id="59" name="議会費最大値テキスト">
          <a:extLst>
            <a:ext uri="{FF2B5EF4-FFF2-40B4-BE49-F238E27FC236}">
              <a16:creationId xmlns:a16="http://schemas.microsoft.com/office/drawing/2014/main" id="{00000000-0008-0000-0700-00003B000000}"/>
            </a:ext>
          </a:extLst>
        </xdr:cNvPr>
        <xdr:cNvSpPr txBox="1"/>
      </xdr:nvSpPr>
      <xdr:spPr>
        <a:xfrm>
          <a:off x="4686300" y="49083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3,597</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29</xdr:row>
      <xdr:rowOff>161036</xdr:rowOff>
    </xdr:from>
    <xdr:to>
      <xdr:col>24</xdr:col>
      <xdr:colOff>152400</xdr:colOff>
      <xdr:row>29</xdr:row>
      <xdr:rowOff>161036</xdr:rowOff>
    </xdr:to>
    <xdr:cxnSp macro="">
      <xdr:nvCxnSpPr>
        <xdr:cNvPr id="60" name="直線コネクタ 59">
          <a:extLst>
            <a:ext uri="{FF2B5EF4-FFF2-40B4-BE49-F238E27FC236}">
              <a16:creationId xmlns:a16="http://schemas.microsoft.com/office/drawing/2014/main" id="{00000000-0008-0000-0700-00003C000000}"/>
            </a:ext>
          </a:extLst>
        </xdr:cNvPr>
        <xdr:cNvCxnSpPr/>
      </xdr:nvCxnSpPr>
      <xdr:spPr>
        <a:xfrm>
          <a:off x="4546600" y="51330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33</xdr:row>
      <xdr:rowOff>108458</xdr:rowOff>
    </xdr:from>
    <xdr:to>
      <xdr:col>24</xdr:col>
      <xdr:colOff>63500</xdr:colOff>
      <xdr:row>33</xdr:row>
      <xdr:rowOff>113030</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flipV="1">
          <a:off x="3797300" y="5766308"/>
          <a:ext cx="8382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34</xdr:row>
      <xdr:rowOff>23131</xdr:rowOff>
    </xdr:from>
    <xdr:ext cx="469744" cy="259045"/>
    <xdr:sp macro="" textlink="">
      <xdr:nvSpPr>
        <xdr:cNvPr id="62" name="議会費平均値テキスト">
          <a:extLst>
            <a:ext uri="{FF2B5EF4-FFF2-40B4-BE49-F238E27FC236}">
              <a16:creationId xmlns:a16="http://schemas.microsoft.com/office/drawing/2014/main" id="{00000000-0008-0000-0700-00003E000000}"/>
            </a:ext>
          </a:extLst>
        </xdr:cNvPr>
        <xdr:cNvSpPr txBox="1"/>
      </xdr:nvSpPr>
      <xdr:spPr>
        <a:xfrm>
          <a:off x="4686300" y="585243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44704</xdr:rowOff>
    </xdr:from>
    <xdr:to>
      <xdr:col>24</xdr:col>
      <xdr:colOff>114300</xdr:colOff>
      <xdr:row>34</xdr:row>
      <xdr:rowOff>146304</xdr:rowOff>
    </xdr:to>
    <xdr:sp macro="" textlink="">
      <xdr:nvSpPr>
        <xdr:cNvPr id="63" name="フローチャート: 判断 62">
          <a:extLst>
            <a:ext uri="{FF2B5EF4-FFF2-40B4-BE49-F238E27FC236}">
              <a16:creationId xmlns:a16="http://schemas.microsoft.com/office/drawing/2014/main" id="{00000000-0008-0000-0700-00003F000000}"/>
            </a:ext>
          </a:extLst>
        </xdr:cNvPr>
        <xdr:cNvSpPr/>
      </xdr:nvSpPr>
      <xdr:spPr>
        <a:xfrm>
          <a:off x="4584700" y="58740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33</xdr:row>
      <xdr:rowOff>106934</xdr:rowOff>
    </xdr:from>
    <xdr:to>
      <xdr:col>19</xdr:col>
      <xdr:colOff>177800</xdr:colOff>
      <xdr:row>33</xdr:row>
      <xdr:rowOff>113030</xdr:rowOff>
    </xdr:to>
    <xdr:cxnSp macro="">
      <xdr:nvCxnSpPr>
        <xdr:cNvPr id="64" name="直線コネクタ 63">
          <a:extLst>
            <a:ext uri="{FF2B5EF4-FFF2-40B4-BE49-F238E27FC236}">
              <a16:creationId xmlns:a16="http://schemas.microsoft.com/office/drawing/2014/main" id="{00000000-0008-0000-0700-000040000000}"/>
            </a:ext>
          </a:extLst>
        </xdr:cNvPr>
        <xdr:cNvCxnSpPr/>
      </xdr:nvCxnSpPr>
      <xdr:spPr>
        <a:xfrm>
          <a:off x="2908300" y="5764784"/>
          <a:ext cx="889000" cy="60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34</xdr:row>
      <xdr:rowOff>1270</xdr:rowOff>
    </xdr:from>
    <xdr:to>
      <xdr:col>20</xdr:col>
      <xdr:colOff>38100</xdr:colOff>
      <xdr:row>34</xdr:row>
      <xdr:rowOff>102870</xdr:rowOff>
    </xdr:to>
    <xdr:sp macro="" textlink="">
      <xdr:nvSpPr>
        <xdr:cNvPr id="65" name="フローチャート: 判断 64">
          <a:extLst>
            <a:ext uri="{FF2B5EF4-FFF2-40B4-BE49-F238E27FC236}">
              <a16:creationId xmlns:a16="http://schemas.microsoft.com/office/drawing/2014/main" id="{00000000-0008-0000-0700-000041000000}"/>
            </a:ext>
          </a:extLst>
        </xdr:cNvPr>
        <xdr:cNvSpPr/>
      </xdr:nvSpPr>
      <xdr:spPr>
        <a:xfrm>
          <a:off x="3746500" y="5830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34</xdr:row>
      <xdr:rowOff>93997</xdr:rowOff>
    </xdr:from>
    <xdr:ext cx="469744" cy="259045"/>
    <xdr:sp macro="" textlink="">
      <xdr:nvSpPr>
        <xdr:cNvPr id="66" name="テキスト ボックス 65">
          <a:extLst>
            <a:ext uri="{FF2B5EF4-FFF2-40B4-BE49-F238E27FC236}">
              <a16:creationId xmlns:a16="http://schemas.microsoft.com/office/drawing/2014/main" id="{00000000-0008-0000-0700-000042000000}"/>
            </a:ext>
          </a:extLst>
        </xdr:cNvPr>
        <xdr:cNvSpPr txBox="1"/>
      </xdr:nvSpPr>
      <xdr:spPr>
        <a:xfrm>
          <a:off x="3562428" y="59232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33</xdr:row>
      <xdr:rowOff>50546</xdr:rowOff>
    </xdr:from>
    <xdr:to>
      <xdr:col>15</xdr:col>
      <xdr:colOff>50800</xdr:colOff>
      <xdr:row>33</xdr:row>
      <xdr:rowOff>106934</xdr:rowOff>
    </xdr:to>
    <xdr:cxnSp macro="">
      <xdr:nvCxnSpPr>
        <xdr:cNvPr id="67" name="直線コネクタ 66">
          <a:extLst>
            <a:ext uri="{FF2B5EF4-FFF2-40B4-BE49-F238E27FC236}">
              <a16:creationId xmlns:a16="http://schemas.microsoft.com/office/drawing/2014/main" id="{00000000-0008-0000-0700-000043000000}"/>
            </a:ext>
          </a:extLst>
        </xdr:cNvPr>
        <xdr:cNvCxnSpPr/>
      </xdr:nvCxnSpPr>
      <xdr:spPr>
        <a:xfrm>
          <a:off x="2019300" y="5708396"/>
          <a:ext cx="889000" cy="563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33</xdr:row>
      <xdr:rowOff>143764</xdr:rowOff>
    </xdr:from>
    <xdr:to>
      <xdr:col>15</xdr:col>
      <xdr:colOff>101600</xdr:colOff>
      <xdr:row>34</xdr:row>
      <xdr:rowOff>73914</xdr:rowOff>
    </xdr:to>
    <xdr:sp macro="" textlink="">
      <xdr:nvSpPr>
        <xdr:cNvPr id="68" name="フローチャート: 判断 67">
          <a:extLst>
            <a:ext uri="{FF2B5EF4-FFF2-40B4-BE49-F238E27FC236}">
              <a16:creationId xmlns:a16="http://schemas.microsoft.com/office/drawing/2014/main" id="{00000000-0008-0000-0700-000044000000}"/>
            </a:ext>
          </a:extLst>
        </xdr:cNvPr>
        <xdr:cNvSpPr/>
      </xdr:nvSpPr>
      <xdr:spPr>
        <a:xfrm>
          <a:off x="2857500" y="5801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34</xdr:row>
      <xdr:rowOff>65041</xdr:rowOff>
    </xdr:from>
    <xdr:ext cx="469744" cy="259045"/>
    <xdr:sp macro="" textlink="">
      <xdr:nvSpPr>
        <xdr:cNvPr id="69" name="テキスト ボックス 68">
          <a:extLst>
            <a:ext uri="{FF2B5EF4-FFF2-40B4-BE49-F238E27FC236}">
              <a16:creationId xmlns:a16="http://schemas.microsoft.com/office/drawing/2014/main" id="{00000000-0008-0000-0700-000045000000}"/>
            </a:ext>
          </a:extLst>
        </xdr:cNvPr>
        <xdr:cNvSpPr txBox="1"/>
      </xdr:nvSpPr>
      <xdr:spPr>
        <a:xfrm>
          <a:off x="2673428" y="5894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32</xdr:row>
      <xdr:rowOff>91694</xdr:rowOff>
    </xdr:from>
    <xdr:to>
      <xdr:col>10</xdr:col>
      <xdr:colOff>114300</xdr:colOff>
      <xdr:row>33</xdr:row>
      <xdr:rowOff>50546</xdr:rowOff>
    </xdr:to>
    <xdr:cxnSp macro="">
      <xdr:nvCxnSpPr>
        <xdr:cNvPr id="70" name="直線コネクタ 69">
          <a:extLst>
            <a:ext uri="{FF2B5EF4-FFF2-40B4-BE49-F238E27FC236}">
              <a16:creationId xmlns:a16="http://schemas.microsoft.com/office/drawing/2014/main" id="{00000000-0008-0000-0700-000046000000}"/>
            </a:ext>
          </a:extLst>
        </xdr:cNvPr>
        <xdr:cNvCxnSpPr/>
      </xdr:nvCxnSpPr>
      <xdr:spPr>
        <a:xfrm>
          <a:off x="1130300" y="5578094"/>
          <a:ext cx="889000" cy="1303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33</xdr:row>
      <xdr:rowOff>132334</xdr:rowOff>
    </xdr:from>
    <xdr:to>
      <xdr:col>10</xdr:col>
      <xdr:colOff>165100</xdr:colOff>
      <xdr:row>34</xdr:row>
      <xdr:rowOff>62484</xdr:rowOff>
    </xdr:to>
    <xdr:sp macro="" textlink="">
      <xdr:nvSpPr>
        <xdr:cNvPr id="71" name="フローチャート: 判断 70">
          <a:extLst>
            <a:ext uri="{FF2B5EF4-FFF2-40B4-BE49-F238E27FC236}">
              <a16:creationId xmlns:a16="http://schemas.microsoft.com/office/drawing/2014/main" id="{00000000-0008-0000-0700-000047000000}"/>
            </a:ext>
          </a:extLst>
        </xdr:cNvPr>
        <xdr:cNvSpPr/>
      </xdr:nvSpPr>
      <xdr:spPr>
        <a:xfrm>
          <a:off x="1968500" y="5790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34</xdr:row>
      <xdr:rowOff>53611</xdr:rowOff>
    </xdr:from>
    <xdr:ext cx="469744" cy="259045"/>
    <xdr:sp macro="" textlink="">
      <xdr:nvSpPr>
        <xdr:cNvPr id="72" name="テキスト ボックス 71">
          <a:extLst>
            <a:ext uri="{FF2B5EF4-FFF2-40B4-BE49-F238E27FC236}">
              <a16:creationId xmlns:a16="http://schemas.microsoft.com/office/drawing/2014/main" id="{00000000-0008-0000-0700-000048000000}"/>
            </a:ext>
          </a:extLst>
        </xdr:cNvPr>
        <xdr:cNvSpPr txBox="1"/>
      </xdr:nvSpPr>
      <xdr:spPr>
        <a:xfrm>
          <a:off x="1784428" y="5882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33</xdr:row>
      <xdr:rowOff>132334</xdr:rowOff>
    </xdr:from>
    <xdr:to>
      <xdr:col>6</xdr:col>
      <xdr:colOff>38100</xdr:colOff>
      <xdr:row>34</xdr:row>
      <xdr:rowOff>62484</xdr:rowOff>
    </xdr:to>
    <xdr:sp macro="" textlink="">
      <xdr:nvSpPr>
        <xdr:cNvPr id="73" name="フローチャート: 判断 72">
          <a:extLst>
            <a:ext uri="{FF2B5EF4-FFF2-40B4-BE49-F238E27FC236}">
              <a16:creationId xmlns:a16="http://schemas.microsoft.com/office/drawing/2014/main" id="{00000000-0008-0000-0700-000049000000}"/>
            </a:ext>
          </a:extLst>
        </xdr:cNvPr>
        <xdr:cNvSpPr/>
      </xdr:nvSpPr>
      <xdr:spPr>
        <a:xfrm>
          <a:off x="1079500" y="57901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34</xdr:row>
      <xdr:rowOff>53611</xdr:rowOff>
    </xdr:from>
    <xdr:ext cx="469744" cy="259045"/>
    <xdr:sp macro="" textlink="">
      <xdr:nvSpPr>
        <xdr:cNvPr id="74" name="テキスト ボックス 73">
          <a:extLst>
            <a:ext uri="{FF2B5EF4-FFF2-40B4-BE49-F238E27FC236}">
              <a16:creationId xmlns:a16="http://schemas.microsoft.com/office/drawing/2014/main" id="{00000000-0008-0000-0700-00004A000000}"/>
            </a:ext>
          </a:extLst>
        </xdr:cNvPr>
        <xdr:cNvSpPr txBox="1"/>
      </xdr:nvSpPr>
      <xdr:spPr>
        <a:xfrm>
          <a:off x="895428" y="58829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33</xdr:row>
      <xdr:rowOff>57658</xdr:rowOff>
    </xdr:from>
    <xdr:to>
      <xdr:col>24</xdr:col>
      <xdr:colOff>114300</xdr:colOff>
      <xdr:row>33</xdr:row>
      <xdr:rowOff>159258</xdr:rowOff>
    </xdr:to>
    <xdr:sp macro="" textlink="">
      <xdr:nvSpPr>
        <xdr:cNvPr id="80" name="楕円 79">
          <a:extLst>
            <a:ext uri="{FF2B5EF4-FFF2-40B4-BE49-F238E27FC236}">
              <a16:creationId xmlns:a16="http://schemas.microsoft.com/office/drawing/2014/main" id="{00000000-0008-0000-0700-000050000000}"/>
            </a:ext>
          </a:extLst>
        </xdr:cNvPr>
        <xdr:cNvSpPr/>
      </xdr:nvSpPr>
      <xdr:spPr>
        <a:xfrm>
          <a:off x="4584700" y="57155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32</xdr:row>
      <xdr:rowOff>80535</xdr:rowOff>
    </xdr:from>
    <xdr:ext cx="469744" cy="259045"/>
    <xdr:sp macro="" textlink="">
      <xdr:nvSpPr>
        <xdr:cNvPr id="81" name="議会費該当値テキスト">
          <a:extLst>
            <a:ext uri="{FF2B5EF4-FFF2-40B4-BE49-F238E27FC236}">
              <a16:creationId xmlns:a16="http://schemas.microsoft.com/office/drawing/2014/main" id="{00000000-0008-0000-0700-000051000000}"/>
            </a:ext>
          </a:extLst>
        </xdr:cNvPr>
        <xdr:cNvSpPr txBox="1"/>
      </xdr:nvSpPr>
      <xdr:spPr>
        <a:xfrm>
          <a:off x="4686300" y="556693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33</xdr:row>
      <xdr:rowOff>62230</xdr:rowOff>
    </xdr:from>
    <xdr:to>
      <xdr:col>20</xdr:col>
      <xdr:colOff>38100</xdr:colOff>
      <xdr:row>33</xdr:row>
      <xdr:rowOff>163830</xdr:rowOff>
    </xdr:to>
    <xdr:sp macro="" textlink="">
      <xdr:nvSpPr>
        <xdr:cNvPr id="82" name="楕円 81">
          <a:extLst>
            <a:ext uri="{FF2B5EF4-FFF2-40B4-BE49-F238E27FC236}">
              <a16:creationId xmlns:a16="http://schemas.microsoft.com/office/drawing/2014/main" id="{00000000-0008-0000-0700-000052000000}"/>
            </a:ext>
          </a:extLst>
        </xdr:cNvPr>
        <xdr:cNvSpPr/>
      </xdr:nvSpPr>
      <xdr:spPr>
        <a:xfrm>
          <a:off x="3746500" y="5720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133428</xdr:colOff>
      <xdr:row>32</xdr:row>
      <xdr:rowOff>8907</xdr:rowOff>
    </xdr:from>
    <xdr:ext cx="469744" cy="259045"/>
    <xdr:sp macro="" textlink="">
      <xdr:nvSpPr>
        <xdr:cNvPr id="83" name="テキスト ボックス 82">
          <a:extLst>
            <a:ext uri="{FF2B5EF4-FFF2-40B4-BE49-F238E27FC236}">
              <a16:creationId xmlns:a16="http://schemas.microsoft.com/office/drawing/2014/main" id="{00000000-0008-0000-0700-000053000000}"/>
            </a:ext>
          </a:extLst>
        </xdr:cNvPr>
        <xdr:cNvSpPr txBox="1"/>
      </xdr:nvSpPr>
      <xdr:spPr>
        <a:xfrm>
          <a:off x="3562428" y="5495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33</xdr:row>
      <xdr:rowOff>56134</xdr:rowOff>
    </xdr:from>
    <xdr:to>
      <xdr:col>15</xdr:col>
      <xdr:colOff>101600</xdr:colOff>
      <xdr:row>33</xdr:row>
      <xdr:rowOff>157734</xdr:rowOff>
    </xdr:to>
    <xdr:sp macro="" textlink="">
      <xdr:nvSpPr>
        <xdr:cNvPr id="84" name="楕円 83">
          <a:extLst>
            <a:ext uri="{FF2B5EF4-FFF2-40B4-BE49-F238E27FC236}">
              <a16:creationId xmlns:a16="http://schemas.microsoft.com/office/drawing/2014/main" id="{00000000-0008-0000-0700-000054000000}"/>
            </a:ext>
          </a:extLst>
        </xdr:cNvPr>
        <xdr:cNvSpPr/>
      </xdr:nvSpPr>
      <xdr:spPr>
        <a:xfrm>
          <a:off x="2857500" y="57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14</xdr:col>
      <xdr:colOff>6428</xdr:colOff>
      <xdr:row>32</xdr:row>
      <xdr:rowOff>2811</xdr:rowOff>
    </xdr:from>
    <xdr:ext cx="469744" cy="259045"/>
    <xdr:sp macro="" textlink="">
      <xdr:nvSpPr>
        <xdr:cNvPr id="85" name="テキスト ボックス 84">
          <a:extLst>
            <a:ext uri="{FF2B5EF4-FFF2-40B4-BE49-F238E27FC236}">
              <a16:creationId xmlns:a16="http://schemas.microsoft.com/office/drawing/2014/main" id="{00000000-0008-0000-0700-000055000000}"/>
            </a:ext>
          </a:extLst>
        </xdr:cNvPr>
        <xdr:cNvSpPr txBox="1"/>
      </xdr:nvSpPr>
      <xdr:spPr>
        <a:xfrm>
          <a:off x="2673428" y="548921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32</xdr:row>
      <xdr:rowOff>171196</xdr:rowOff>
    </xdr:from>
    <xdr:to>
      <xdr:col>10</xdr:col>
      <xdr:colOff>165100</xdr:colOff>
      <xdr:row>33</xdr:row>
      <xdr:rowOff>101346</xdr:rowOff>
    </xdr:to>
    <xdr:sp macro="" textlink="">
      <xdr:nvSpPr>
        <xdr:cNvPr id="86" name="楕円 85">
          <a:extLst>
            <a:ext uri="{FF2B5EF4-FFF2-40B4-BE49-F238E27FC236}">
              <a16:creationId xmlns:a16="http://schemas.microsoft.com/office/drawing/2014/main" id="{00000000-0008-0000-0700-000056000000}"/>
            </a:ext>
          </a:extLst>
        </xdr:cNvPr>
        <xdr:cNvSpPr/>
      </xdr:nvSpPr>
      <xdr:spPr>
        <a:xfrm>
          <a:off x="1968500" y="5657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69928</xdr:colOff>
      <xdr:row>31</xdr:row>
      <xdr:rowOff>117873</xdr:rowOff>
    </xdr:from>
    <xdr:ext cx="469744" cy="259045"/>
    <xdr:sp macro="" textlink="">
      <xdr:nvSpPr>
        <xdr:cNvPr id="87" name="テキスト ボックス 86">
          <a:extLst>
            <a:ext uri="{FF2B5EF4-FFF2-40B4-BE49-F238E27FC236}">
              <a16:creationId xmlns:a16="http://schemas.microsoft.com/office/drawing/2014/main" id="{00000000-0008-0000-0700-000057000000}"/>
            </a:ext>
          </a:extLst>
        </xdr:cNvPr>
        <xdr:cNvSpPr txBox="1"/>
      </xdr:nvSpPr>
      <xdr:spPr>
        <a:xfrm>
          <a:off x="1784428" y="54328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32</xdr:row>
      <xdr:rowOff>40894</xdr:rowOff>
    </xdr:from>
    <xdr:to>
      <xdr:col>6</xdr:col>
      <xdr:colOff>38100</xdr:colOff>
      <xdr:row>32</xdr:row>
      <xdr:rowOff>142494</xdr:rowOff>
    </xdr:to>
    <xdr:sp macro="" textlink="">
      <xdr:nvSpPr>
        <xdr:cNvPr id="88" name="楕円 87">
          <a:extLst>
            <a:ext uri="{FF2B5EF4-FFF2-40B4-BE49-F238E27FC236}">
              <a16:creationId xmlns:a16="http://schemas.microsoft.com/office/drawing/2014/main" id="{00000000-0008-0000-0700-000058000000}"/>
            </a:ext>
          </a:extLst>
        </xdr:cNvPr>
        <xdr:cNvSpPr/>
      </xdr:nvSpPr>
      <xdr:spPr>
        <a:xfrm>
          <a:off x="1079500" y="5527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133428</xdr:colOff>
      <xdr:row>30</xdr:row>
      <xdr:rowOff>159021</xdr:rowOff>
    </xdr:from>
    <xdr:ext cx="469744" cy="259045"/>
    <xdr:sp macro="" textlink="">
      <xdr:nvSpPr>
        <xdr:cNvPr id="89" name="テキスト ボックス 88">
          <a:extLst>
            <a:ext uri="{FF2B5EF4-FFF2-40B4-BE49-F238E27FC236}">
              <a16:creationId xmlns:a16="http://schemas.microsoft.com/office/drawing/2014/main" id="{00000000-0008-0000-0700-000059000000}"/>
            </a:ext>
          </a:extLst>
        </xdr:cNvPr>
        <xdr:cNvSpPr txBox="1"/>
      </xdr:nvSpPr>
      <xdr:spPr>
        <a:xfrm>
          <a:off x="895428" y="53025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0" name="正方形/長方形 89">
          <a:extLst>
            <a:ext uri="{FF2B5EF4-FFF2-40B4-BE49-F238E27FC236}">
              <a16:creationId xmlns:a16="http://schemas.microsoft.com/office/drawing/2014/main" id="{00000000-0008-0000-0700-00005A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162,942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8" name="テキスト ボックス 97">
          <a:extLst>
            <a:ext uri="{FF2B5EF4-FFF2-40B4-BE49-F238E27FC236}">
              <a16:creationId xmlns:a16="http://schemas.microsoft.com/office/drawing/2014/main" id="{00000000-0008-0000-0700-000062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99" name="直線コネクタ 98">
          <a:extLst>
            <a:ext uri="{FF2B5EF4-FFF2-40B4-BE49-F238E27FC236}">
              <a16:creationId xmlns:a16="http://schemas.microsoft.com/office/drawing/2014/main" id="{00000000-0008-0000-0700-000063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1" name="テキスト ボックス 100">
          <a:extLst>
            <a:ext uri="{FF2B5EF4-FFF2-40B4-BE49-F238E27FC236}">
              <a16:creationId xmlns:a16="http://schemas.microsoft.com/office/drawing/2014/main" id="{00000000-0008-0000-0700-000065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2" name="直線コネクタ 101">
          <a:extLst>
            <a:ext uri="{FF2B5EF4-FFF2-40B4-BE49-F238E27FC236}">
              <a16:creationId xmlns:a16="http://schemas.microsoft.com/office/drawing/2014/main" id="{00000000-0008-0000-0700-000066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56</xdr:row>
      <xdr:rowOff>35577</xdr:rowOff>
    </xdr:from>
    <xdr:ext cx="531299" cy="259045"/>
    <xdr:sp macro="" textlink="">
      <xdr:nvSpPr>
        <xdr:cNvPr id="103" name="テキスト ボックス 102">
          <a:extLst>
            <a:ext uri="{FF2B5EF4-FFF2-40B4-BE49-F238E27FC236}">
              <a16:creationId xmlns:a16="http://schemas.microsoft.com/office/drawing/2014/main" id="{00000000-0008-0000-0700-000067000000}"/>
            </a:ext>
          </a:extLst>
        </xdr:cNvPr>
        <xdr:cNvSpPr txBox="1"/>
      </xdr:nvSpPr>
      <xdr:spPr>
        <a:xfrm>
          <a:off x="230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4" name="直線コネクタ 103">
          <a:extLst>
            <a:ext uri="{FF2B5EF4-FFF2-40B4-BE49-F238E27FC236}">
              <a16:creationId xmlns:a16="http://schemas.microsoft.com/office/drawing/2014/main" id="{00000000-0008-0000-0700-000068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168927</xdr:rowOff>
    </xdr:from>
    <xdr:ext cx="595419" cy="259045"/>
    <xdr:sp macro="" textlink="">
      <xdr:nvSpPr>
        <xdr:cNvPr id="105" name="テキスト ボックス 104">
          <a:extLst>
            <a:ext uri="{FF2B5EF4-FFF2-40B4-BE49-F238E27FC236}">
              <a16:creationId xmlns:a16="http://schemas.microsoft.com/office/drawing/2014/main" id="{00000000-0008-0000-0700-000069000000}"/>
            </a:ext>
          </a:extLst>
        </xdr:cNvPr>
        <xdr:cNvSpPr txBox="1"/>
      </xdr:nvSpPr>
      <xdr:spPr>
        <a:xfrm>
          <a:off x="166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6" name="直線コネクタ 105">
          <a:extLst>
            <a:ext uri="{FF2B5EF4-FFF2-40B4-BE49-F238E27FC236}">
              <a16:creationId xmlns:a16="http://schemas.microsoft.com/office/drawing/2014/main" id="{00000000-0008-0000-0700-00006A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130827</xdr:rowOff>
    </xdr:from>
    <xdr:ext cx="595419" cy="259045"/>
    <xdr:sp macro="" textlink="">
      <xdr:nvSpPr>
        <xdr:cNvPr id="107" name="テキスト ボックス 106">
          <a:extLst>
            <a:ext uri="{FF2B5EF4-FFF2-40B4-BE49-F238E27FC236}">
              <a16:creationId xmlns:a16="http://schemas.microsoft.com/office/drawing/2014/main" id="{00000000-0008-0000-0700-00006B000000}"/>
            </a:ext>
          </a:extLst>
        </xdr:cNvPr>
        <xdr:cNvSpPr txBox="1"/>
      </xdr:nvSpPr>
      <xdr:spPr>
        <a:xfrm>
          <a:off x="166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8" name="直線コネクタ 107">
          <a:extLst>
            <a:ext uri="{FF2B5EF4-FFF2-40B4-BE49-F238E27FC236}">
              <a16:creationId xmlns:a16="http://schemas.microsoft.com/office/drawing/2014/main" id="{00000000-0008-0000-0700-00006C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49</xdr:row>
      <xdr:rowOff>92727</xdr:rowOff>
    </xdr:from>
    <xdr:ext cx="595419" cy="259045"/>
    <xdr:sp macro="" textlink="">
      <xdr:nvSpPr>
        <xdr:cNvPr id="109" name="テキスト ボックス 108">
          <a:extLst>
            <a:ext uri="{FF2B5EF4-FFF2-40B4-BE49-F238E27FC236}">
              <a16:creationId xmlns:a16="http://schemas.microsoft.com/office/drawing/2014/main" id="{00000000-0008-0000-0700-00006D000000}"/>
            </a:ext>
          </a:extLst>
        </xdr:cNvPr>
        <xdr:cNvSpPr txBox="1"/>
      </xdr:nvSpPr>
      <xdr:spPr>
        <a:xfrm>
          <a:off x="166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0" name="直線コネクタ 109">
          <a:extLst>
            <a:ext uri="{FF2B5EF4-FFF2-40B4-BE49-F238E27FC236}">
              <a16:creationId xmlns:a16="http://schemas.microsoft.com/office/drawing/2014/main" id="{00000000-0008-0000-0700-00006E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47</xdr:row>
      <xdr:rowOff>54627</xdr:rowOff>
    </xdr:from>
    <xdr:ext cx="595419" cy="259045"/>
    <xdr:sp macro="" textlink="">
      <xdr:nvSpPr>
        <xdr:cNvPr id="111" name="テキスト ボックス 110">
          <a:extLst>
            <a:ext uri="{FF2B5EF4-FFF2-40B4-BE49-F238E27FC236}">
              <a16:creationId xmlns:a16="http://schemas.microsoft.com/office/drawing/2014/main" id="{00000000-0008-0000-0700-00006F000000}"/>
            </a:ext>
          </a:extLst>
        </xdr:cNvPr>
        <xdr:cNvSpPr txBox="1"/>
      </xdr:nvSpPr>
      <xdr:spPr>
        <a:xfrm>
          <a:off x="166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2" name="総務費グラフ枠">
          <a:extLst>
            <a:ext uri="{FF2B5EF4-FFF2-40B4-BE49-F238E27FC236}">
              <a16:creationId xmlns:a16="http://schemas.microsoft.com/office/drawing/2014/main" id="{00000000-0008-0000-0700-000070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49</xdr:row>
      <xdr:rowOff>141735</xdr:rowOff>
    </xdr:from>
    <xdr:to>
      <xdr:col>24</xdr:col>
      <xdr:colOff>62865</xdr:colOff>
      <xdr:row>53</xdr:row>
      <xdr:rowOff>64719</xdr:rowOff>
    </xdr:to>
    <xdr:cxnSp macro="">
      <xdr:nvCxnSpPr>
        <xdr:cNvPr id="113" name="直線コネクタ 112">
          <a:extLst>
            <a:ext uri="{FF2B5EF4-FFF2-40B4-BE49-F238E27FC236}">
              <a16:creationId xmlns:a16="http://schemas.microsoft.com/office/drawing/2014/main" id="{00000000-0008-0000-0700-000071000000}"/>
            </a:ext>
          </a:extLst>
        </xdr:cNvPr>
        <xdr:cNvCxnSpPr/>
      </xdr:nvCxnSpPr>
      <xdr:spPr>
        <a:xfrm flipV="1">
          <a:off x="4633595" y="8542785"/>
          <a:ext cx="1270" cy="60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53</xdr:row>
      <xdr:rowOff>68546</xdr:rowOff>
    </xdr:from>
    <xdr:ext cx="599010" cy="259045"/>
    <xdr:sp macro="" textlink="">
      <xdr:nvSpPr>
        <xdr:cNvPr id="114" name="総務費最小値テキスト">
          <a:extLst>
            <a:ext uri="{FF2B5EF4-FFF2-40B4-BE49-F238E27FC236}">
              <a16:creationId xmlns:a16="http://schemas.microsoft.com/office/drawing/2014/main" id="{00000000-0008-0000-0700-000072000000}"/>
            </a:ext>
          </a:extLst>
        </xdr:cNvPr>
        <xdr:cNvSpPr txBox="1"/>
      </xdr:nvSpPr>
      <xdr:spPr>
        <a:xfrm>
          <a:off x="4686300" y="91553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132,340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53</xdr:row>
      <xdr:rowOff>64719</xdr:rowOff>
    </xdr:from>
    <xdr:to>
      <xdr:col>24</xdr:col>
      <xdr:colOff>152400</xdr:colOff>
      <xdr:row>53</xdr:row>
      <xdr:rowOff>64719</xdr:rowOff>
    </xdr:to>
    <xdr:cxnSp macro="">
      <xdr:nvCxnSpPr>
        <xdr:cNvPr id="115" name="直線コネクタ 114">
          <a:extLst>
            <a:ext uri="{FF2B5EF4-FFF2-40B4-BE49-F238E27FC236}">
              <a16:creationId xmlns:a16="http://schemas.microsoft.com/office/drawing/2014/main" id="{00000000-0008-0000-0700-000073000000}"/>
            </a:ext>
          </a:extLst>
        </xdr:cNvPr>
        <xdr:cNvCxnSpPr/>
      </xdr:nvCxnSpPr>
      <xdr:spPr>
        <a:xfrm>
          <a:off x="4546600" y="915156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88412</xdr:rowOff>
    </xdr:from>
    <xdr:ext cx="599010" cy="259045"/>
    <xdr:sp macro="" textlink="">
      <xdr:nvSpPr>
        <xdr:cNvPr id="116" name="総務費最大値テキスト">
          <a:extLst>
            <a:ext uri="{FF2B5EF4-FFF2-40B4-BE49-F238E27FC236}">
              <a16:creationId xmlns:a16="http://schemas.microsoft.com/office/drawing/2014/main" id="{00000000-0008-0000-0700-000074000000}"/>
            </a:ext>
          </a:extLst>
        </xdr:cNvPr>
        <xdr:cNvSpPr txBox="1"/>
      </xdr:nvSpPr>
      <xdr:spPr>
        <a:xfrm>
          <a:off x="4686300" y="831801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212,233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49</xdr:row>
      <xdr:rowOff>141735</xdr:rowOff>
    </xdr:from>
    <xdr:to>
      <xdr:col>24</xdr:col>
      <xdr:colOff>152400</xdr:colOff>
      <xdr:row>49</xdr:row>
      <xdr:rowOff>141735</xdr:rowOff>
    </xdr:to>
    <xdr:cxnSp macro="">
      <xdr:nvCxnSpPr>
        <xdr:cNvPr id="117" name="直線コネクタ 116">
          <a:extLst>
            <a:ext uri="{FF2B5EF4-FFF2-40B4-BE49-F238E27FC236}">
              <a16:creationId xmlns:a16="http://schemas.microsoft.com/office/drawing/2014/main" id="{00000000-0008-0000-0700-000075000000}"/>
            </a:ext>
          </a:extLst>
        </xdr:cNvPr>
        <xdr:cNvCxnSpPr/>
      </xdr:nvCxnSpPr>
      <xdr:spPr>
        <a:xfrm>
          <a:off x="4546600" y="85427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53</xdr:row>
      <xdr:rowOff>5786</xdr:rowOff>
    </xdr:from>
    <xdr:to>
      <xdr:col>24</xdr:col>
      <xdr:colOff>63500</xdr:colOff>
      <xdr:row>57</xdr:row>
      <xdr:rowOff>105814</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flipV="1">
          <a:off x="3797300" y="9092636"/>
          <a:ext cx="838200" cy="7858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51</xdr:row>
      <xdr:rowOff>75270</xdr:rowOff>
    </xdr:from>
    <xdr:ext cx="599010" cy="259045"/>
    <xdr:sp macro="" textlink="">
      <xdr:nvSpPr>
        <xdr:cNvPr id="119" name="総務費平均値テキスト">
          <a:extLst>
            <a:ext uri="{FF2B5EF4-FFF2-40B4-BE49-F238E27FC236}">
              <a16:creationId xmlns:a16="http://schemas.microsoft.com/office/drawing/2014/main" id="{00000000-0008-0000-0700-000077000000}"/>
            </a:ext>
          </a:extLst>
        </xdr:cNvPr>
        <xdr:cNvSpPr txBox="1"/>
      </xdr:nvSpPr>
      <xdr:spPr>
        <a:xfrm>
          <a:off x="4686300" y="881922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149,791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52</xdr:row>
      <xdr:rowOff>52393</xdr:rowOff>
    </xdr:from>
    <xdr:to>
      <xdr:col>24</xdr:col>
      <xdr:colOff>114300</xdr:colOff>
      <xdr:row>52</xdr:row>
      <xdr:rowOff>153993</xdr:rowOff>
    </xdr:to>
    <xdr:sp macro="" textlink="">
      <xdr:nvSpPr>
        <xdr:cNvPr id="120" name="フローチャート: 判断 119">
          <a:extLst>
            <a:ext uri="{FF2B5EF4-FFF2-40B4-BE49-F238E27FC236}">
              <a16:creationId xmlns:a16="http://schemas.microsoft.com/office/drawing/2014/main" id="{00000000-0008-0000-0700-000078000000}"/>
            </a:ext>
          </a:extLst>
        </xdr:cNvPr>
        <xdr:cNvSpPr/>
      </xdr:nvSpPr>
      <xdr:spPr>
        <a:xfrm>
          <a:off x="4584700" y="89677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105814</xdr:rowOff>
    </xdr:from>
    <xdr:to>
      <xdr:col>19</xdr:col>
      <xdr:colOff>177800</xdr:colOff>
      <xdr:row>57</xdr:row>
      <xdr:rowOff>137247</xdr:rowOff>
    </xdr:to>
    <xdr:cxnSp macro="">
      <xdr:nvCxnSpPr>
        <xdr:cNvPr id="121" name="直線コネクタ 120">
          <a:extLst>
            <a:ext uri="{FF2B5EF4-FFF2-40B4-BE49-F238E27FC236}">
              <a16:creationId xmlns:a16="http://schemas.microsoft.com/office/drawing/2014/main" id="{00000000-0008-0000-0700-000079000000}"/>
            </a:ext>
          </a:extLst>
        </xdr:cNvPr>
        <xdr:cNvCxnSpPr/>
      </xdr:nvCxnSpPr>
      <xdr:spPr>
        <a:xfrm flipV="1">
          <a:off x="2908300" y="9878464"/>
          <a:ext cx="889000" cy="314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56</xdr:row>
      <xdr:rowOff>111867</xdr:rowOff>
    </xdr:from>
    <xdr:to>
      <xdr:col>20</xdr:col>
      <xdr:colOff>38100</xdr:colOff>
      <xdr:row>57</xdr:row>
      <xdr:rowOff>42017</xdr:rowOff>
    </xdr:to>
    <xdr:sp macro="" textlink="">
      <xdr:nvSpPr>
        <xdr:cNvPr id="122" name="フローチャート: 判断 121">
          <a:extLst>
            <a:ext uri="{FF2B5EF4-FFF2-40B4-BE49-F238E27FC236}">
              <a16:creationId xmlns:a16="http://schemas.microsoft.com/office/drawing/2014/main" id="{00000000-0008-0000-0700-00007A000000}"/>
            </a:ext>
          </a:extLst>
        </xdr:cNvPr>
        <xdr:cNvSpPr/>
      </xdr:nvSpPr>
      <xdr:spPr>
        <a:xfrm>
          <a:off x="3746500" y="9713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55</xdr:row>
      <xdr:rowOff>58544</xdr:rowOff>
    </xdr:from>
    <xdr:ext cx="534377" cy="259045"/>
    <xdr:sp macro="" textlink="">
      <xdr:nvSpPr>
        <xdr:cNvPr id="123" name="テキスト ボックス 122">
          <a:extLst>
            <a:ext uri="{FF2B5EF4-FFF2-40B4-BE49-F238E27FC236}">
              <a16:creationId xmlns:a16="http://schemas.microsoft.com/office/drawing/2014/main" id="{00000000-0008-0000-0700-00007B000000}"/>
            </a:ext>
          </a:extLst>
        </xdr:cNvPr>
        <xdr:cNvSpPr txBox="1"/>
      </xdr:nvSpPr>
      <xdr:spPr>
        <a:xfrm>
          <a:off x="3530111" y="94882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137247</xdr:rowOff>
    </xdr:from>
    <xdr:to>
      <xdr:col>15</xdr:col>
      <xdr:colOff>50800</xdr:colOff>
      <xdr:row>57</xdr:row>
      <xdr:rowOff>162369</xdr:rowOff>
    </xdr:to>
    <xdr:cxnSp macro="">
      <xdr:nvCxnSpPr>
        <xdr:cNvPr id="124" name="直線コネクタ 123">
          <a:extLst>
            <a:ext uri="{FF2B5EF4-FFF2-40B4-BE49-F238E27FC236}">
              <a16:creationId xmlns:a16="http://schemas.microsoft.com/office/drawing/2014/main" id="{00000000-0008-0000-0700-00007C000000}"/>
            </a:ext>
          </a:extLst>
        </xdr:cNvPr>
        <xdr:cNvCxnSpPr/>
      </xdr:nvCxnSpPr>
      <xdr:spPr>
        <a:xfrm flipV="1">
          <a:off x="2019300" y="9909897"/>
          <a:ext cx="889000" cy="251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56</xdr:row>
      <xdr:rowOff>82728</xdr:rowOff>
    </xdr:from>
    <xdr:to>
      <xdr:col>15</xdr:col>
      <xdr:colOff>101600</xdr:colOff>
      <xdr:row>57</xdr:row>
      <xdr:rowOff>12878</xdr:rowOff>
    </xdr:to>
    <xdr:sp macro="" textlink="">
      <xdr:nvSpPr>
        <xdr:cNvPr id="125" name="フローチャート: 判断 124">
          <a:extLst>
            <a:ext uri="{FF2B5EF4-FFF2-40B4-BE49-F238E27FC236}">
              <a16:creationId xmlns:a16="http://schemas.microsoft.com/office/drawing/2014/main" id="{00000000-0008-0000-0700-00007D000000}"/>
            </a:ext>
          </a:extLst>
        </xdr:cNvPr>
        <xdr:cNvSpPr/>
      </xdr:nvSpPr>
      <xdr:spPr>
        <a:xfrm>
          <a:off x="2857500" y="9683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55</xdr:row>
      <xdr:rowOff>29405</xdr:rowOff>
    </xdr:from>
    <xdr:ext cx="534377" cy="259045"/>
    <xdr:sp macro="" textlink="">
      <xdr:nvSpPr>
        <xdr:cNvPr id="126" name="テキスト ボックス 125">
          <a:extLst>
            <a:ext uri="{FF2B5EF4-FFF2-40B4-BE49-F238E27FC236}">
              <a16:creationId xmlns:a16="http://schemas.microsoft.com/office/drawing/2014/main" id="{00000000-0008-0000-0700-00007E000000}"/>
            </a:ext>
          </a:extLst>
        </xdr:cNvPr>
        <xdr:cNvSpPr txBox="1"/>
      </xdr:nvSpPr>
      <xdr:spPr>
        <a:xfrm>
          <a:off x="2641111" y="9459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55,810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84265</xdr:rowOff>
    </xdr:from>
    <xdr:to>
      <xdr:col>10</xdr:col>
      <xdr:colOff>114300</xdr:colOff>
      <xdr:row>57</xdr:row>
      <xdr:rowOff>162369</xdr:rowOff>
    </xdr:to>
    <xdr:cxnSp macro="">
      <xdr:nvCxnSpPr>
        <xdr:cNvPr id="127" name="直線コネクタ 126">
          <a:extLst>
            <a:ext uri="{FF2B5EF4-FFF2-40B4-BE49-F238E27FC236}">
              <a16:creationId xmlns:a16="http://schemas.microsoft.com/office/drawing/2014/main" id="{00000000-0008-0000-0700-00007F000000}"/>
            </a:ext>
          </a:extLst>
        </xdr:cNvPr>
        <xdr:cNvCxnSpPr/>
      </xdr:nvCxnSpPr>
      <xdr:spPr>
        <a:xfrm>
          <a:off x="1130300" y="9856915"/>
          <a:ext cx="889000" cy="781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56</xdr:row>
      <xdr:rowOff>146728</xdr:rowOff>
    </xdr:from>
    <xdr:to>
      <xdr:col>10</xdr:col>
      <xdr:colOff>165100</xdr:colOff>
      <xdr:row>57</xdr:row>
      <xdr:rowOff>76878</xdr:rowOff>
    </xdr:to>
    <xdr:sp macro="" textlink="">
      <xdr:nvSpPr>
        <xdr:cNvPr id="128" name="フローチャート: 判断 127">
          <a:extLst>
            <a:ext uri="{FF2B5EF4-FFF2-40B4-BE49-F238E27FC236}">
              <a16:creationId xmlns:a16="http://schemas.microsoft.com/office/drawing/2014/main" id="{00000000-0008-0000-0700-000080000000}"/>
            </a:ext>
          </a:extLst>
        </xdr:cNvPr>
        <xdr:cNvSpPr/>
      </xdr:nvSpPr>
      <xdr:spPr>
        <a:xfrm>
          <a:off x="1968500" y="97479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55</xdr:row>
      <xdr:rowOff>93405</xdr:rowOff>
    </xdr:from>
    <xdr:ext cx="534377" cy="259045"/>
    <xdr:sp macro="" textlink="">
      <xdr:nvSpPr>
        <xdr:cNvPr id="129" name="テキスト ボックス 128">
          <a:extLst>
            <a:ext uri="{FF2B5EF4-FFF2-40B4-BE49-F238E27FC236}">
              <a16:creationId xmlns:a16="http://schemas.microsoft.com/office/drawing/2014/main" id="{00000000-0008-0000-0700-000081000000}"/>
            </a:ext>
          </a:extLst>
        </xdr:cNvPr>
        <xdr:cNvSpPr txBox="1"/>
      </xdr:nvSpPr>
      <xdr:spPr>
        <a:xfrm>
          <a:off x="1752111" y="952315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56</xdr:row>
      <xdr:rowOff>163439</xdr:rowOff>
    </xdr:from>
    <xdr:to>
      <xdr:col>6</xdr:col>
      <xdr:colOff>38100</xdr:colOff>
      <xdr:row>57</xdr:row>
      <xdr:rowOff>93589</xdr:rowOff>
    </xdr:to>
    <xdr:sp macro="" textlink="">
      <xdr:nvSpPr>
        <xdr:cNvPr id="130" name="フローチャート: 判断 129">
          <a:extLst>
            <a:ext uri="{FF2B5EF4-FFF2-40B4-BE49-F238E27FC236}">
              <a16:creationId xmlns:a16="http://schemas.microsoft.com/office/drawing/2014/main" id="{00000000-0008-0000-0700-000082000000}"/>
            </a:ext>
          </a:extLst>
        </xdr:cNvPr>
        <xdr:cNvSpPr/>
      </xdr:nvSpPr>
      <xdr:spPr>
        <a:xfrm>
          <a:off x="1079500" y="97646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55</xdr:row>
      <xdr:rowOff>110116</xdr:rowOff>
    </xdr:from>
    <xdr:ext cx="534377" cy="259045"/>
    <xdr:sp macro="" textlink="">
      <xdr:nvSpPr>
        <xdr:cNvPr id="131" name="テキスト ボックス 130">
          <a:extLst>
            <a:ext uri="{FF2B5EF4-FFF2-40B4-BE49-F238E27FC236}">
              <a16:creationId xmlns:a16="http://schemas.microsoft.com/office/drawing/2014/main" id="{00000000-0008-0000-0700-000083000000}"/>
            </a:ext>
          </a:extLst>
        </xdr:cNvPr>
        <xdr:cNvSpPr txBox="1"/>
      </xdr:nvSpPr>
      <xdr:spPr>
        <a:xfrm>
          <a:off x="863111" y="9539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52</xdr:row>
      <xdr:rowOff>126436</xdr:rowOff>
    </xdr:from>
    <xdr:to>
      <xdr:col>24</xdr:col>
      <xdr:colOff>114300</xdr:colOff>
      <xdr:row>53</xdr:row>
      <xdr:rowOff>56586</xdr:rowOff>
    </xdr:to>
    <xdr:sp macro="" textlink="">
      <xdr:nvSpPr>
        <xdr:cNvPr id="137" name="楕円 136">
          <a:extLst>
            <a:ext uri="{FF2B5EF4-FFF2-40B4-BE49-F238E27FC236}">
              <a16:creationId xmlns:a16="http://schemas.microsoft.com/office/drawing/2014/main" id="{00000000-0008-0000-0700-000089000000}"/>
            </a:ext>
          </a:extLst>
        </xdr:cNvPr>
        <xdr:cNvSpPr/>
      </xdr:nvSpPr>
      <xdr:spPr>
        <a:xfrm>
          <a:off x="4584700" y="90418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52</xdr:row>
      <xdr:rowOff>41363</xdr:rowOff>
    </xdr:from>
    <xdr:ext cx="599010" cy="259045"/>
    <xdr:sp macro="" textlink="">
      <xdr:nvSpPr>
        <xdr:cNvPr id="138" name="総務費該当値テキスト">
          <a:extLst>
            <a:ext uri="{FF2B5EF4-FFF2-40B4-BE49-F238E27FC236}">
              <a16:creationId xmlns:a16="http://schemas.microsoft.com/office/drawing/2014/main" id="{00000000-0008-0000-0700-00008A000000}"/>
            </a:ext>
          </a:extLst>
        </xdr:cNvPr>
        <xdr:cNvSpPr txBox="1"/>
      </xdr:nvSpPr>
      <xdr:spPr>
        <a:xfrm>
          <a:off x="4686300" y="89567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140,074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55014</xdr:rowOff>
    </xdr:from>
    <xdr:to>
      <xdr:col>20</xdr:col>
      <xdr:colOff>38100</xdr:colOff>
      <xdr:row>57</xdr:row>
      <xdr:rowOff>156614</xdr:rowOff>
    </xdr:to>
    <xdr:sp macro="" textlink="">
      <xdr:nvSpPr>
        <xdr:cNvPr id="139" name="楕円 138">
          <a:extLst>
            <a:ext uri="{FF2B5EF4-FFF2-40B4-BE49-F238E27FC236}">
              <a16:creationId xmlns:a16="http://schemas.microsoft.com/office/drawing/2014/main" id="{00000000-0008-0000-0700-00008B000000}"/>
            </a:ext>
          </a:extLst>
        </xdr:cNvPr>
        <xdr:cNvSpPr/>
      </xdr:nvSpPr>
      <xdr:spPr>
        <a:xfrm>
          <a:off x="3746500" y="98276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57</xdr:row>
      <xdr:rowOff>147741</xdr:rowOff>
    </xdr:from>
    <xdr:ext cx="534377" cy="259045"/>
    <xdr:sp macro="" textlink="">
      <xdr:nvSpPr>
        <xdr:cNvPr id="140" name="テキスト ボックス 139">
          <a:extLst>
            <a:ext uri="{FF2B5EF4-FFF2-40B4-BE49-F238E27FC236}">
              <a16:creationId xmlns:a16="http://schemas.microsoft.com/office/drawing/2014/main" id="{00000000-0008-0000-0700-00008C000000}"/>
            </a:ext>
          </a:extLst>
        </xdr:cNvPr>
        <xdr:cNvSpPr txBox="1"/>
      </xdr:nvSpPr>
      <xdr:spPr>
        <a:xfrm>
          <a:off x="3530111" y="99203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86447</xdr:rowOff>
    </xdr:from>
    <xdr:to>
      <xdr:col>15</xdr:col>
      <xdr:colOff>101600</xdr:colOff>
      <xdr:row>58</xdr:row>
      <xdr:rowOff>16597</xdr:rowOff>
    </xdr:to>
    <xdr:sp macro="" textlink="">
      <xdr:nvSpPr>
        <xdr:cNvPr id="141" name="楕円 140">
          <a:extLst>
            <a:ext uri="{FF2B5EF4-FFF2-40B4-BE49-F238E27FC236}">
              <a16:creationId xmlns:a16="http://schemas.microsoft.com/office/drawing/2014/main" id="{00000000-0008-0000-0700-00008D000000}"/>
            </a:ext>
          </a:extLst>
        </xdr:cNvPr>
        <xdr:cNvSpPr/>
      </xdr:nvSpPr>
      <xdr:spPr>
        <a:xfrm>
          <a:off x="2857500" y="98590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58</xdr:row>
      <xdr:rowOff>7724</xdr:rowOff>
    </xdr:from>
    <xdr:ext cx="534377" cy="259045"/>
    <xdr:sp macro="" textlink="">
      <xdr:nvSpPr>
        <xdr:cNvPr id="142" name="テキスト ボックス 141">
          <a:extLst>
            <a:ext uri="{FF2B5EF4-FFF2-40B4-BE49-F238E27FC236}">
              <a16:creationId xmlns:a16="http://schemas.microsoft.com/office/drawing/2014/main" id="{00000000-0008-0000-0700-00008E000000}"/>
            </a:ext>
          </a:extLst>
        </xdr:cNvPr>
        <xdr:cNvSpPr txBox="1"/>
      </xdr:nvSpPr>
      <xdr:spPr>
        <a:xfrm>
          <a:off x="2641111" y="9951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111569</xdr:rowOff>
    </xdr:from>
    <xdr:to>
      <xdr:col>10</xdr:col>
      <xdr:colOff>165100</xdr:colOff>
      <xdr:row>58</xdr:row>
      <xdr:rowOff>41719</xdr:rowOff>
    </xdr:to>
    <xdr:sp macro="" textlink="">
      <xdr:nvSpPr>
        <xdr:cNvPr id="143" name="楕円 142">
          <a:extLst>
            <a:ext uri="{FF2B5EF4-FFF2-40B4-BE49-F238E27FC236}">
              <a16:creationId xmlns:a16="http://schemas.microsoft.com/office/drawing/2014/main" id="{00000000-0008-0000-0700-00008F000000}"/>
            </a:ext>
          </a:extLst>
        </xdr:cNvPr>
        <xdr:cNvSpPr/>
      </xdr:nvSpPr>
      <xdr:spPr>
        <a:xfrm>
          <a:off x="1968500" y="9884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58</xdr:row>
      <xdr:rowOff>32846</xdr:rowOff>
    </xdr:from>
    <xdr:ext cx="534377" cy="259045"/>
    <xdr:sp macro="" textlink="">
      <xdr:nvSpPr>
        <xdr:cNvPr id="144" name="テキスト ボックス 143">
          <a:extLst>
            <a:ext uri="{FF2B5EF4-FFF2-40B4-BE49-F238E27FC236}">
              <a16:creationId xmlns:a16="http://schemas.microsoft.com/office/drawing/2014/main" id="{00000000-0008-0000-0700-000090000000}"/>
            </a:ext>
          </a:extLst>
        </xdr:cNvPr>
        <xdr:cNvSpPr txBox="1"/>
      </xdr:nvSpPr>
      <xdr:spPr>
        <a:xfrm>
          <a:off x="1752111" y="997694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29,525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33465</xdr:rowOff>
    </xdr:from>
    <xdr:to>
      <xdr:col>6</xdr:col>
      <xdr:colOff>38100</xdr:colOff>
      <xdr:row>57</xdr:row>
      <xdr:rowOff>135065</xdr:rowOff>
    </xdr:to>
    <xdr:sp macro="" textlink="">
      <xdr:nvSpPr>
        <xdr:cNvPr id="145" name="楕円 144">
          <a:extLst>
            <a:ext uri="{FF2B5EF4-FFF2-40B4-BE49-F238E27FC236}">
              <a16:creationId xmlns:a16="http://schemas.microsoft.com/office/drawing/2014/main" id="{00000000-0008-0000-0700-000091000000}"/>
            </a:ext>
          </a:extLst>
        </xdr:cNvPr>
        <xdr:cNvSpPr/>
      </xdr:nvSpPr>
      <xdr:spPr>
        <a:xfrm>
          <a:off x="1079500" y="98061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57</xdr:row>
      <xdr:rowOff>126192</xdr:rowOff>
    </xdr:from>
    <xdr:ext cx="534377" cy="259045"/>
    <xdr:sp macro="" textlink="">
      <xdr:nvSpPr>
        <xdr:cNvPr id="146" name="テキスト ボックス 145">
          <a:extLst>
            <a:ext uri="{FF2B5EF4-FFF2-40B4-BE49-F238E27FC236}">
              <a16:creationId xmlns:a16="http://schemas.microsoft.com/office/drawing/2014/main" id="{00000000-0008-0000-0700-000092000000}"/>
            </a:ext>
          </a:extLst>
        </xdr:cNvPr>
        <xdr:cNvSpPr txBox="1"/>
      </xdr:nvSpPr>
      <xdr:spPr>
        <a:xfrm>
          <a:off x="863111" y="98988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39,775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7" name="正方形/長方形 146">
          <a:extLst>
            <a:ext uri="{FF2B5EF4-FFF2-40B4-BE49-F238E27FC236}">
              <a16:creationId xmlns:a16="http://schemas.microsoft.com/office/drawing/2014/main" id="{00000000-0008-0000-0700-000093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157,229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5" name="テキスト ボックス 154">
          <a:extLst>
            <a:ext uri="{FF2B5EF4-FFF2-40B4-BE49-F238E27FC236}">
              <a16:creationId xmlns:a16="http://schemas.microsoft.com/office/drawing/2014/main" id="{00000000-0008-0000-0700-00009B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6" name="直線コネクタ 155">
          <a:extLst>
            <a:ext uri="{FF2B5EF4-FFF2-40B4-BE49-F238E27FC236}">
              <a16:creationId xmlns:a16="http://schemas.microsoft.com/office/drawing/2014/main" id="{00000000-0008-0000-0700-00009C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80</xdr:row>
      <xdr:rowOff>111777</xdr:rowOff>
    </xdr:from>
    <xdr:ext cx="531299" cy="259045"/>
    <xdr:sp macro="" textlink="">
      <xdr:nvSpPr>
        <xdr:cNvPr id="157" name="テキスト ボックス 156">
          <a:extLst>
            <a:ext uri="{FF2B5EF4-FFF2-40B4-BE49-F238E27FC236}">
              <a16:creationId xmlns:a16="http://schemas.microsoft.com/office/drawing/2014/main" id="{00000000-0008-0000-0700-00009D000000}"/>
            </a:ext>
          </a:extLst>
        </xdr:cNvPr>
        <xdr:cNvSpPr txBox="1"/>
      </xdr:nvSpPr>
      <xdr:spPr>
        <a:xfrm>
          <a:off x="230701" y="1382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44450</xdr:rowOff>
    </xdr:from>
    <xdr:to>
      <xdr:col>28</xdr:col>
      <xdr:colOff>114300</xdr:colOff>
      <xdr:row>79</xdr:row>
      <xdr:rowOff>44450</xdr:rowOff>
    </xdr:to>
    <xdr:cxnSp macro="">
      <xdr:nvCxnSpPr>
        <xdr:cNvPr id="158" name="直線コネクタ 157">
          <a:extLst>
            <a:ext uri="{FF2B5EF4-FFF2-40B4-BE49-F238E27FC236}">
              <a16:creationId xmlns:a16="http://schemas.microsoft.com/office/drawing/2014/main" id="{00000000-0008-0000-0700-00009E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73677</xdr:rowOff>
    </xdr:from>
    <xdr:ext cx="595419" cy="259045"/>
    <xdr:sp macro="" textlink="">
      <xdr:nvSpPr>
        <xdr:cNvPr id="159" name="テキスト ボックス 158">
          <a:extLst>
            <a:ext uri="{FF2B5EF4-FFF2-40B4-BE49-F238E27FC236}">
              <a16:creationId xmlns:a16="http://schemas.microsoft.com/office/drawing/2014/main" id="{00000000-0008-0000-0700-00009F000000}"/>
            </a:ext>
          </a:extLst>
        </xdr:cNvPr>
        <xdr:cNvSpPr txBox="1"/>
      </xdr:nvSpPr>
      <xdr:spPr>
        <a:xfrm>
          <a:off x="166581" y="1344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0" name="直線コネクタ 159">
          <a:extLst>
            <a:ext uri="{FF2B5EF4-FFF2-40B4-BE49-F238E27FC236}">
              <a16:creationId xmlns:a16="http://schemas.microsoft.com/office/drawing/2014/main" id="{00000000-0008-0000-0700-0000A0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35577</xdr:rowOff>
    </xdr:from>
    <xdr:ext cx="595419" cy="259045"/>
    <xdr:sp macro="" textlink="">
      <xdr:nvSpPr>
        <xdr:cNvPr id="161" name="テキスト ボックス 160">
          <a:extLst>
            <a:ext uri="{FF2B5EF4-FFF2-40B4-BE49-F238E27FC236}">
              <a16:creationId xmlns:a16="http://schemas.microsoft.com/office/drawing/2014/main" id="{00000000-0008-0000-0700-0000A1000000}"/>
            </a:ext>
          </a:extLst>
        </xdr:cNvPr>
        <xdr:cNvSpPr txBox="1"/>
      </xdr:nvSpPr>
      <xdr:spPr>
        <a:xfrm>
          <a:off x="166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2" name="直線コネクタ 161">
          <a:extLst>
            <a:ext uri="{FF2B5EF4-FFF2-40B4-BE49-F238E27FC236}">
              <a16:creationId xmlns:a16="http://schemas.microsoft.com/office/drawing/2014/main" id="{00000000-0008-0000-0700-0000A2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168927</xdr:rowOff>
    </xdr:from>
    <xdr:ext cx="595419" cy="259045"/>
    <xdr:sp macro="" textlink="">
      <xdr:nvSpPr>
        <xdr:cNvPr id="163" name="テキスト ボックス 162">
          <a:extLst>
            <a:ext uri="{FF2B5EF4-FFF2-40B4-BE49-F238E27FC236}">
              <a16:creationId xmlns:a16="http://schemas.microsoft.com/office/drawing/2014/main" id="{00000000-0008-0000-0700-0000A3000000}"/>
            </a:ext>
          </a:extLst>
        </xdr:cNvPr>
        <xdr:cNvSpPr txBox="1"/>
      </xdr:nvSpPr>
      <xdr:spPr>
        <a:xfrm>
          <a:off x="166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4" name="直線コネクタ 163">
          <a:extLst>
            <a:ext uri="{FF2B5EF4-FFF2-40B4-BE49-F238E27FC236}">
              <a16:creationId xmlns:a16="http://schemas.microsoft.com/office/drawing/2014/main" id="{00000000-0008-0000-0700-0000A4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130827</xdr:rowOff>
    </xdr:from>
    <xdr:ext cx="595419" cy="259045"/>
    <xdr:sp macro="" textlink="">
      <xdr:nvSpPr>
        <xdr:cNvPr id="165" name="テキスト ボックス 164">
          <a:extLst>
            <a:ext uri="{FF2B5EF4-FFF2-40B4-BE49-F238E27FC236}">
              <a16:creationId xmlns:a16="http://schemas.microsoft.com/office/drawing/2014/main" id="{00000000-0008-0000-0700-0000A5000000}"/>
            </a:ext>
          </a:extLst>
        </xdr:cNvPr>
        <xdr:cNvSpPr txBox="1"/>
      </xdr:nvSpPr>
      <xdr:spPr>
        <a:xfrm>
          <a:off x="166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6" name="直線コネクタ 165">
          <a:extLst>
            <a:ext uri="{FF2B5EF4-FFF2-40B4-BE49-F238E27FC236}">
              <a16:creationId xmlns:a16="http://schemas.microsoft.com/office/drawing/2014/main" id="{00000000-0008-0000-0700-0000A6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67" name="テキスト ボックス 166">
          <a:extLst>
            <a:ext uri="{FF2B5EF4-FFF2-40B4-BE49-F238E27FC236}">
              <a16:creationId xmlns:a16="http://schemas.microsoft.com/office/drawing/2014/main" id="{00000000-0008-0000-0700-0000A7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68" name="直線コネクタ 167">
          <a:extLst>
            <a:ext uri="{FF2B5EF4-FFF2-40B4-BE49-F238E27FC236}">
              <a16:creationId xmlns:a16="http://schemas.microsoft.com/office/drawing/2014/main" id="{00000000-0008-0000-0700-0000A8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69" name="テキスト ボックス 168">
          <a:extLst>
            <a:ext uri="{FF2B5EF4-FFF2-40B4-BE49-F238E27FC236}">
              <a16:creationId xmlns:a16="http://schemas.microsoft.com/office/drawing/2014/main" id="{00000000-0008-0000-0700-0000A9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0" name="民生費グラフ枠">
          <a:extLst>
            <a:ext uri="{FF2B5EF4-FFF2-40B4-BE49-F238E27FC236}">
              <a16:creationId xmlns:a16="http://schemas.microsoft.com/office/drawing/2014/main" id="{00000000-0008-0000-0700-0000AA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70</xdr:row>
      <xdr:rowOff>32474</xdr:rowOff>
    </xdr:from>
    <xdr:to>
      <xdr:col>24</xdr:col>
      <xdr:colOff>62865</xdr:colOff>
      <xdr:row>79</xdr:row>
      <xdr:rowOff>98882</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flipV="1">
          <a:off x="4633595" y="12033974"/>
          <a:ext cx="1270" cy="16094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102709</xdr:rowOff>
    </xdr:from>
    <xdr:ext cx="599010" cy="259045"/>
    <xdr:sp macro="" textlink="">
      <xdr:nvSpPr>
        <xdr:cNvPr id="172" name="民生費最小値テキスト">
          <a:extLst>
            <a:ext uri="{FF2B5EF4-FFF2-40B4-BE49-F238E27FC236}">
              <a16:creationId xmlns:a16="http://schemas.microsoft.com/office/drawing/2014/main" id="{00000000-0008-0000-0700-0000AC000000}"/>
            </a:ext>
          </a:extLst>
        </xdr:cNvPr>
        <xdr:cNvSpPr txBox="1"/>
      </xdr:nvSpPr>
      <xdr:spPr>
        <a:xfrm>
          <a:off x="4686300" y="136472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115,714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98882</xdr:rowOff>
    </xdr:from>
    <xdr:to>
      <xdr:col>24</xdr:col>
      <xdr:colOff>152400</xdr:colOff>
      <xdr:row>79</xdr:row>
      <xdr:rowOff>98882</xdr:rowOff>
    </xdr:to>
    <xdr:cxnSp macro="">
      <xdr:nvCxnSpPr>
        <xdr:cNvPr id="173" name="直線コネクタ 172">
          <a:extLst>
            <a:ext uri="{FF2B5EF4-FFF2-40B4-BE49-F238E27FC236}">
              <a16:creationId xmlns:a16="http://schemas.microsoft.com/office/drawing/2014/main" id="{00000000-0008-0000-0700-0000AD000000}"/>
            </a:ext>
          </a:extLst>
        </xdr:cNvPr>
        <xdr:cNvCxnSpPr/>
      </xdr:nvCxnSpPr>
      <xdr:spPr>
        <a:xfrm>
          <a:off x="4546600" y="1364343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68</xdr:row>
      <xdr:rowOff>150601</xdr:rowOff>
    </xdr:from>
    <xdr:ext cx="599010" cy="259045"/>
    <xdr:sp macro="" textlink="">
      <xdr:nvSpPr>
        <xdr:cNvPr id="174" name="民生費最大値テキスト">
          <a:extLst>
            <a:ext uri="{FF2B5EF4-FFF2-40B4-BE49-F238E27FC236}">
              <a16:creationId xmlns:a16="http://schemas.microsoft.com/office/drawing/2014/main" id="{00000000-0008-0000-0700-0000AE000000}"/>
            </a:ext>
          </a:extLst>
        </xdr:cNvPr>
        <xdr:cNvSpPr txBox="1"/>
      </xdr:nvSpPr>
      <xdr:spPr>
        <a:xfrm>
          <a:off x="4686300" y="118092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242,443</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70</xdr:row>
      <xdr:rowOff>32474</xdr:rowOff>
    </xdr:from>
    <xdr:to>
      <xdr:col>24</xdr:col>
      <xdr:colOff>152400</xdr:colOff>
      <xdr:row>70</xdr:row>
      <xdr:rowOff>32474</xdr:rowOff>
    </xdr:to>
    <xdr:cxnSp macro="">
      <xdr:nvCxnSpPr>
        <xdr:cNvPr id="175" name="直線コネクタ 174">
          <a:extLst>
            <a:ext uri="{FF2B5EF4-FFF2-40B4-BE49-F238E27FC236}">
              <a16:creationId xmlns:a16="http://schemas.microsoft.com/office/drawing/2014/main" id="{00000000-0008-0000-0700-0000AF000000}"/>
            </a:ext>
          </a:extLst>
        </xdr:cNvPr>
        <xdr:cNvCxnSpPr/>
      </xdr:nvCxnSpPr>
      <xdr:spPr>
        <a:xfrm>
          <a:off x="4546600" y="120339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78</xdr:row>
      <xdr:rowOff>129693</xdr:rowOff>
    </xdr:from>
    <xdr:to>
      <xdr:col>24</xdr:col>
      <xdr:colOff>63500</xdr:colOff>
      <xdr:row>79</xdr:row>
      <xdr:rowOff>22809</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flipV="1">
          <a:off x="3797300" y="13502793"/>
          <a:ext cx="838200" cy="64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74</xdr:row>
      <xdr:rowOff>90136</xdr:rowOff>
    </xdr:from>
    <xdr:ext cx="599010" cy="259045"/>
    <xdr:sp macro="" textlink="">
      <xdr:nvSpPr>
        <xdr:cNvPr id="177" name="民生費平均値テキスト">
          <a:extLst>
            <a:ext uri="{FF2B5EF4-FFF2-40B4-BE49-F238E27FC236}">
              <a16:creationId xmlns:a16="http://schemas.microsoft.com/office/drawing/2014/main" id="{00000000-0008-0000-0700-0000B1000000}"/>
            </a:ext>
          </a:extLst>
        </xdr:cNvPr>
        <xdr:cNvSpPr txBox="1"/>
      </xdr:nvSpPr>
      <xdr:spPr>
        <a:xfrm>
          <a:off x="4686300" y="1277743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168,204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67259</xdr:rowOff>
    </xdr:from>
    <xdr:to>
      <xdr:col>24</xdr:col>
      <xdr:colOff>114300</xdr:colOff>
      <xdr:row>75</xdr:row>
      <xdr:rowOff>168859</xdr:rowOff>
    </xdr:to>
    <xdr:sp macro="" textlink="">
      <xdr:nvSpPr>
        <xdr:cNvPr id="178" name="フローチャート: 判断 177">
          <a:extLst>
            <a:ext uri="{FF2B5EF4-FFF2-40B4-BE49-F238E27FC236}">
              <a16:creationId xmlns:a16="http://schemas.microsoft.com/office/drawing/2014/main" id="{00000000-0008-0000-0700-0000B2000000}"/>
            </a:ext>
          </a:extLst>
        </xdr:cNvPr>
        <xdr:cNvSpPr/>
      </xdr:nvSpPr>
      <xdr:spPr>
        <a:xfrm>
          <a:off x="4584700" y="129260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79</xdr:row>
      <xdr:rowOff>22809</xdr:rowOff>
    </xdr:from>
    <xdr:to>
      <xdr:col>19</xdr:col>
      <xdr:colOff>177800</xdr:colOff>
      <xdr:row>79</xdr:row>
      <xdr:rowOff>63779</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2908300" y="13567359"/>
          <a:ext cx="889000" cy="40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75</xdr:row>
      <xdr:rowOff>93510</xdr:rowOff>
    </xdr:from>
    <xdr:to>
      <xdr:col>20</xdr:col>
      <xdr:colOff>38100</xdr:colOff>
      <xdr:row>76</xdr:row>
      <xdr:rowOff>23661</xdr:rowOff>
    </xdr:to>
    <xdr:sp macro="" textlink="">
      <xdr:nvSpPr>
        <xdr:cNvPr id="180" name="フローチャート: 判断 179">
          <a:extLst>
            <a:ext uri="{FF2B5EF4-FFF2-40B4-BE49-F238E27FC236}">
              <a16:creationId xmlns:a16="http://schemas.microsoft.com/office/drawing/2014/main" id="{00000000-0008-0000-0700-0000B4000000}"/>
            </a:ext>
          </a:extLst>
        </xdr:cNvPr>
        <xdr:cNvSpPr/>
      </xdr:nvSpPr>
      <xdr:spPr>
        <a:xfrm>
          <a:off x="3746500" y="12952260"/>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74</xdr:row>
      <xdr:rowOff>40187</xdr:rowOff>
    </xdr:from>
    <xdr:ext cx="599010" cy="259045"/>
    <xdr:sp macro="" textlink="">
      <xdr:nvSpPr>
        <xdr:cNvPr id="181" name="テキスト ボックス 180">
          <a:extLst>
            <a:ext uri="{FF2B5EF4-FFF2-40B4-BE49-F238E27FC236}">
              <a16:creationId xmlns:a16="http://schemas.microsoft.com/office/drawing/2014/main" id="{00000000-0008-0000-0700-0000B5000000}"/>
            </a:ext>
          </a:extLst>
        </xdr:cNvPr>
        <xdr:cNvSpPr txBox="1"/>
      </xdr:nvSpPr>
      <xdr:spPr>
        <a:xfrm>
          <a:off x="3497795" y="127274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166,137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79</xdr:row>
      <xdr:rowOff>23164</xdr:rowOff>
    </xdr:from>
    <xdr:to>
      <xdr:col>15</xdr:col>
      <xdr:colOff>50800</xdr:colOff>
      <xdr:row>79</xdr:row>
      <xdr:rowOff>63779</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a:off x="2019300" y="13567714"/>
          <a:ext cx="889000" cy="406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76</xdr:row>
      <xdr:rowOff>10770</xdr:rowOff>
    </xdr:from>
    <xdr:to>
      <xdr:col>15</xdr:col>
      <xdr:colOff>101600</xdr:colOff>
      <xdr:row>76</xdr:row>
      <xdr:rowOff>112370</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2857500" y="130409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74</xdr:row>
      <xdr:rowOff>128897</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2608795" y="128161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159,152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79</xdr:row>
      <xdr:rowOff>23164</xdr:rowOff>
    </xdr:from>
    <xdr:to>
      <xdr:col>10</xdr:col>
      <xdr:colOff>114300</xdr:colOff>
      <xdr:row>79</xdr:row>
      <xdr:rowOff>92608</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flipV="1">
          <a:off x="1130300" y="13567714"/>
          <a:ext cx="889000" cy="694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76</xdr:row>
      <xdr:rowOff>14084</xdr:rowOff>
    </xdr:from>
    <xdr:to>
      <xdr:col>10</xdr:col>
      <xdr:colOff>165100</xdr:colOff>
      <xdr:row>76</xdr:row>
      <xdr:rowOff>115684</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1968500" y="13044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74</xdr:row>
      <xdr:rowOff>132211</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1719795" y="128195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158,891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60350</xdr:rowOff>
    </xdr:from>
    <xdr:to>
      <xdr:col>6</xdr:col>
      <xdr:colOff>38100</xdr:colOff>
      <xdr:row>76</xdr:row>
      <xdr:rowOff>161950</xdr:rowOff>
    </xdr:to>
    <xdr:sp macro="" textlink="">
      <xdr:nvSpPr>
        <xdr:cNvPr id="188" name="フローチャート: 判断 187">
          <a:extLst>
            <a:ext uri="{FF2B5EF4-FFF2-40B4-BE49-F238E27FC236}">
              <a16:creationId xmlns:a16="http://schemas.microsoft.com/office/drawing/2014/main" id="{00000000-0008-0000-0700-0000BC000000}"/>
            </a:ext>
          </a:extLst>
        </xdr:cNvPr>
        <xdr:cNvSpPr/>
      </xdr:nvSpPr>
      <xdr:spPr>
        <a:xfrm>
          <a:off x="1079500" y="130905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7028</xdr:rowOff>
    </xdr:from>
    <xdr:ext cx="599010" cy="259045"/>
    <xdr:sp macro="" textlink="">
      <xdr:nvSpPr>
        <xdr:cNvPr id="189" name="テキスト ボックス 188">
          <a:extLst>
            <a:ext uri="{FF2B5EF4-FFF2-40B4-BE49-F238E27FC236}">
              <a16:creationId xmlns:a16="http://schemas.microsoft.com/office/drawing/2014/main" id="{00000000-0008-0000-0700-0000BD000000}"/>
            </a:ext>
          </a:extLst>
        </xdr:cNvPr>
        <xdr:cNvSpPr txBox="1"/>
      </xdr:nvSpPr>
      <xdr:spPr>
        <a:xfrm>
          <a:off x="830795" y="12865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1" name="テキスト ボックス 190">
          <a:extLst>
            <a:ext uri="{FF2B5EF4-FFF2-40B4-BE49-F238E27FC236}">
              <a16:creationId xmlns:a16="http://schemas.microsoft.com/office/drawing/2014/main" id="{00000000-0008-0000-0700-0000BF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78</xdr:row>
      <xdr:rowOff>78893</xdr:rowOff>
    </xdr:from>
    <xdr:to>
      <xdr:col>24</xdr:col>
      <xdr:colOff>114300</xdr:colOff>
      <xdr:row>79</xdr:row>
      <xdr:rowOff>9043</xdr:rowOff>
    </xdr:to>
    <xdr:sp macro="" textlink="">
      <xdr:nvSpPr>
        <xdr:cNvPr id="195" name="楕円 194">
          <a:extLst>
            <a:ext uri="{FF2B5EF4-FFF2-40B4-BE49-F238E27FC236}">
              <a16:creationId xmlns:a16="http://schemas.microsoft.com/office/drawing/2014/main" id="{00000000-0008-0000-0700-0000C3000000}"/>
            </a:ext>
          </a:extLst>
        </xdr:cNvPr>
        <xdr:cNvSpPr/>
      </xdr:nvSpPr>
      <xdr:spPr>
        <a:xfrm>
          <a:off x="4584700" y="134519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57320</xdr:rowOff>
    </xdr:from>
    <xdr:ext cx="599010" cy="259045"/>
    <xdr:sp macro="" textlink="">
      <xdr:nvSpPr>
        <xdr:cNvPr id="196" name="民生費該当値テキスト">
          <a:extLst>
            <a:ext uri="{FF2B5EF4-FFF2-40B4-BE49-F238E27FC236}">
              <a16:creationId xmlns:a16="http://schemas.microsoft.com/office/drawing/2014/main" id="{00000000-0008-0000-0700-0000C4000000}"/>
            </a:ext>
          </a:extLst>
        </xdr:cNvPr>
        <xdr:cNvSpPr txBox="1"/>
      </xdr:nvSpPr>
      <xdr:spPr>
        <a:xfrm>
          <a:off x="4686300" y="134304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126,788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78</xdr:row>
      <xdr:rowOff>143459</xdr:rowOff>
    </xdr:from>
    <xdr:to>
      <xdr:col>20</xdr:col>
      <xdr:colOff>38100</xdr:colOff>
      <xdr:row>79</xdr:row>
      <xdr:rowOff>73609</xdr:rowOff>
    </xdr:to>
    <xdr:sp macro="" textlink="">
      <xdr:nvSpPr>
        <xdr:cNvPr id="197" name="楕円 196">
          <a:extLst>
            <a:ext uri="{FF2B5EF4-FFF2-40B4-BE49-F238E27FC236}">
              <a16:creationId xmlns:a16="http://schemas.microsoft.com/office/drawing/2014/main" id="{00000000-0008-0000-0700-0000C5000000}"/>
            </a:ext>
          </a:extLst>
        </xdr:cNvPr>
        <xdr:cNvSpPr/>
      </xdr:nvSpPr>
      <xdr:spPr>
        <a:xfrm>
          <a:off x="3746500" y="135165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79</xdr:row>
      <xdr:rowOff>64736</xdr:rowOff>
    </xdr:from>
    <xdr:ext cx="599010" cy="259045"/>
    <xdr:sp macro="" textlink="">
      <xdr:nvSpPr>
        <xdr:cNvPr id="198" name="テキスト ボックス 197">
          <a:extLst>
            <a:ext uri="{FF2B5EF4-FFF2-40B4-BE49-F238E27FC236}">
              <a16:creationId xmlns:a16="http://schemas.microsoft.com/office/drawing/2014/main" id="{00000000-0008-0000-0700-0000C6000000}"/>
            </a:ext>
          </a:extLst>
        </xdr:cNvPr>
        <xdr:cNvSpPr txBox="1"/>
      </xdr:nvSpPr>
      <xdr:spPr>
        <a:xfrm>
          <a:off x="3497795" y="136092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79</xdr:row>
      <xdr:rowOff>12979</xdr:rowOff>
    </xdr:from>
    <xdr:to>
      <xdr:col>15</xdr:col>
      <xdr:colOff>101600</xdr:colOff>
      <xdr:row>79</xdr:row>
      <xdr:rowOff>114579</xdr:rowOff>
    </xdr:to>
    <xdr:sp macro="" textlink="">
      <xdr:nvSpPr>
        <xdr:cNvPr id="199" name="楕円 198">
          <a:extLst>
            <a:ext uri="{FF2B5EF4-FFF2-40B4-BE49-F238E27FC236}">
              <a16:creationId xmlns:a16="http://schemas.microsoft.com/office/drawing/2014/main" id="{00000000-0008-0000-0700-0000C7000000}"/>
            </a:ext>
          </a:extLst>
        </xdr:cNvPr>
        <xdr:cNvSpPr/>
      </xdr:nvSpPr>
      <xdr:spPr>
        <a:xfrm>
          <a:off x="2857500" y="13557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79</xdr:row>
      <xdr:rowOff>105706</xdr:rowOff>
    </xdr:from>
    <xdr:ext cx="599010" cy="259045"/>
    <xdr:sp macro="" textlink="">
      <xdr:nvSpPr>
        <xdr:cNvPr id="200" name="テキスト ボックス 199">
          <a:extLst>
            <a:ext uri="{FF2B5EF4-FFF2-40B4-BE49-F238E27FC236}">
              <a16:creationId xmlns:a16="http://schemas.microsoft.com/office/drawing/2014/main" id="{00000000-0008-0000-0700-0000C8000000}"/>
            </a:ext>
          </a:extLst>
        </xdr:cNvPr>
        <xdr:cNvSpPr txBox="1"/>
      </xdr:nvSpPr>
      <xdr:spPr>
        <a:xfrm>
          <a:off x="2608795" y="136502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78</xdr:row>
      <xdr:rowOff>143814</xdr:rowOff>
    </xdr:from>
    <xdr:to>
      <xdr:col>10</xdr:col>
      <xdr:colOff>165100</xdr:colOff>
      <xdr:row>79</xdr:row>
      <xdr:rowOff>73964</xdr:rowOff>
    </xdr:to>
    <xdr:sp macro="" textlink="">
      <xdr:nvSpPr>
        <xdr:cNvPr id="201" name="楕円 200">
          <a:extLst>
            <a:ext uri="{FF2B5EF4-FFF2-40B4-BE49-F238E27FC236}">
              <a16:creationId xmlns:a16="http://schemas.microsoft.com/office/drawing/2014/main" id="{00000000-0008-0000-0700-0000C9000000}"/>
            </a:ext>
          </a:extLst>
        </xdr:cNvPr>
        <xdr:cNvSpPr/>
      </xdr:nvSpPr>
      <xdr:spPr>
        <a:xfrm>
          <a:off x="1968500" y="13516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79</xdr:row>
      <xdr:rowOff>65091</xdr:rowOff>
    </xdr:from>
    <xdr:ext cx="599010" cy="259045"/>
    <xdr:sp macro="" textlink="">
      <xdr:nvSpPr>
        <xdr:cNvPr id="202" name="テキスト ボックス 201">
          <a:extLst>
            <a:ext uri="{FF2B5EF4-FFF2-40B4-BE49-F238E27FC236}">
              <a16:creationId xmlns:a16="http://schemas.microsoft.com/office/drawing/2014/main" id="{00000000-0008-0000-0700-0000CA000000}"/>
            </a:ext>
          </a:extLst>
        </xdr:cNvPr>
        <xdr:cNvSpPr txBox="1"/>
      </xdr:nvSpPr>
      <xdr:spPr>
        <a:xfrm>
          <a:off x="1719795" y="136096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79</xdr:row>
      <xdr:rowOff>41808</xdr:rowOff>
    </xdr:from>
    <xdr:to>
      <xdr:col>6</xdr:col>
      <xdr:colOff>38100</xdr:colOff>
      <xdr:row>79</xdr:row>
      <xdr:rowOff>143408</xdr:rowOff>
    </xdr:to>
    <xdr:sp macro="" textlink="">
      <xdr:nvSpPr>
        <xdr:cNvPr id="203" name="楕円 202">
          <a:extLst>
            <a:ext uri="{FF2B5EF4-FFF2-40B4-BE49-F238E27FC236}">
              <a16:creationId xmlns:a16="http://schemas.microsoft.com/office/drawing/2014/main" id="{00000000-0008-0000-0700-0000CB000000}"/>
            </a:ext>
          </a:extLst>
        </xdr:cNvPr>
        <xdr:cNvSpPr/>
      </xdr:nvSpPr>
      <xdr:spPr>
        <a:xfrm>
          <a:off x="1079500" y="135863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79</xdr:row>
      <xdr:rowOff>134535</xdr:rowOff>
    </xdr:from>
    <xdr:ext cx="599010" cy="259045"/>
    <xdr:sp macro="" textlink="">
      <xdr:nvSpPr>
        <xdr:cNvPr id="204" name="テキスト ボックス 203">
          <a:extLst>
            <a:ext uri="{FF2B5EF4-FFF2-40B4-BE49-F238E27FC236}">
              <a16:creationId xmlns:a16="http://schemas.microsoft.com/office/drawing/2014/main" id="{00000000-0008-0000-0700-0000CC000000}"/>
            </a:ext>
          </a:extLst>
        </xdr:cNvPr>
        <xdr:cNvSpPr txBox="1"/>
      </xdr:nvSpPr>
      <xdr:spPr>
        <a:xfrm>
          <a:off x="830795" y="136790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5" name="正方形/長方形 204">
          <a:extLst>
            <a:ext uri="{FF2B5EF4-FFF2-40B4-BE49-F238E27FC236}">
              <a16:creationId xmlns:a16="http://schemas.microsoft.com/office/drawing/2014/main" id="{00000000-0008-0000-0700-0000CD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6" name="正方形/長方形 205">
          <a:extLst>
            <a:ext uri="{FF2B5EF4-FFF2-40B4-BE49-F238E27FC236}">
              <a16:creationId xmlns:a16="http://schemas.microsoft.com/office/drawing/2014/main" id="{00000000-0008-0000-0700-0000CE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07" name="正方形/長方形 206">
          <a:extLst>
            <a:ext uri="{FF2B5EF4-FFF2-40B4-BE49-F238E27FC236}">
              <a16:creationId xmlns:a16="http://schemas.microsoft.com/office/drawing/2014/main" id="{00000000-0008-0000-0700-0000CF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40,227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3" name="テキスト ボックス 212">
          <a:extLst>
            <a:ext uri="{FF2B5EF4-FFF2-40B4-BE49-F238E27FC236}">
              <a16:creationId xmlns:a16="http://schemas.microsoft.com/office/drawing/2014/main" id="{00000000-0008-0000-0700-0000D5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4" name="直線コネクタ 213">
          <a:extLst>
            <a:ext uri="{FF2B5EF4-FFF2-40B4-BE49-F238E27FC236}">
              <a16:creationId xmlns:a16="http://schemas.microsoft.com/office/drawing/2014/main" id="{00000000-0008-0000-0700-0000D6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5" name="テキスト ボックス 214">
          <a:extLst>
            <a:ext uri="{FF2B5EF4-FFF2-40B4-BE49-F238E27FC236}">
              <a16:creationId xmlns:a16="http://schemas.microsoft.com/office/drawing/2014/main" id="{00000000-0008-0000-0700-0000D7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98</xdr:row>
      <xdr:rowOff>139700</xdr:rowOff>
    </xdr:from>
    <xdr:to>
      <xdr:col>28</xdr:col>
      <xdr:colOff>114300</xdr:colOff>
      <xdr:row>98</xdr:row>
      <xdr:rowOff>139700</xdr:rowOff>
    </xdr:to>
    <xdr:cxnSp macro="">
      <xdr:nvCxnSpPr>
        <xdr:cNvPr id="216" name="直線コネクタ 215">
          <a:extLst>
            <a:ext uri="{FF2B5EF4-FFF2-40B4-BE49-F238E27FC236}">
              <a16:creationId xmlns:a16="http://schemas.microsoft.com/office/drawing/2014/main" id="{00000000-0008-0000-0700-0000D8000000}"/>
            </a:ext>
          </a:extLst>
        </xdr:cNvPr>
        <xdr:cNvCxnSpPr/>
      </xdr:nvCxnSpPr>
      <xdr:spPr>
        <a:xfrm>
          <a:off x="762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97</xdr:row>
      <xdr:rowOff>168927</xdr:rowOff>
    </xdr:from>
    <xdr:ext cx="531299" cy="259045"/>
    <xdr:sp macro="" textlink="">
      <xdr:nvSpPr>
        <xdr:cNvPr id="217" name="テキスト ボックス 216">
          <a:extLst>
            <a:ext uri="{FF2B5EF4-FFF2-40B4-BE49-F238E27FC236}">
              <a16:creationId xmlns:a16="http://schemas.microsoft.com/office/drawing/2014/main" id="{00000000-0008-0000-0700-0000D9000000}"/>
            </a:ext>
          </a:extLst>
        </xdr:cNvPr>
        <xdr:cNvSpPr txBox="1"/>
      </xdr:nvSpPr>
      <xdr:spPr>
        <a:xfrm>
          <a:off x="230701" y="16799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96</xdr:row>
      <xdr:rowOff>25400</xdr:rowOff>
    </xdr:from>
    <xdr:to>
      <xdr:col>28</xdr:col>
      <xdr:colOff>114300</xdr:colOff>
      <xdr:row>96</xdr:row>
      <xdr:rowOff>25400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95</xdr:row>
      <xdr:rowOff>54627</xdr:rowOff>
    </xdr:from>
    <xdr:ext cx="531299"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230701" y="16342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93</xdr:row>
      <xdr:rowOff>82550</xdr:rowOff>
    </xdr:from>
    <xdr:to>
      <xdr:col>28</xdr:col>
      <xdr:colOff>114300</xdr:colOff>
      <xdr:row>93</xdr:row>
      <xdr:rowOff>82550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92</xdr:row>
      <xdr:rowOff>111777</xdr:rowOff>
    </xdr:from>
    <xdr:ext cx="53129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230701" y="15885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139700</xdr:rowOff>
    </xdr:from>
    <xdr:to>
      <xdr:col>28</xdr:col>
      <xdr:colOff>114300</xdr:colOff>
      <xdr:row>90</xdr:row>
      <xdr:rowOff>139700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89</xdr:row>
      <xdr:rowOff>168927</xdr:rowOff>
    </xdr:from>
    <xdr:ext cx="53129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230701" y="15427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26" name="衛生費グラフ枠">
          <a:extLst>
            <a:ext uri="{FF2B5EF4-FFF2-40B4-BE49-F238E27FC236}">
              <a16:creationId xmlns:a16="http://schemas.microsoft.com/office/drawing/2014/main" id="{00000000-0008-0000-0700-0000E2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20965</xdr:rowOff>
    </xdr:from>
    <xdr:to>
      <xdr:col>24</xdr:col>
      <xdr:colOff>62865</xdr:colOff>
      <xdr:row>98</xdr:row>
      <xdr:rowOff>162674</xdr:rowOff>
    </xdr:to>
    <xdr:cxnSp macro="">
      <xdr:nvCxnSpPr>
        <xdr:cNvPr id="227" name="直線コネクタ 226">
          <a:extLst>
            <a:ext uri="{FF2B5EF4-FFF2-40B4-BE49-F238E27FC236}">
              <a16:creationId xmlns:a16="http://schemas.microsoft.com/office/drawing/2014/main" id="{00000000-0008-0000-0700-0000E3000000}"/>
            </a:ext>
          </a:extLst>
        </xdr:cNvPr>
        <xdr:cNvCxnSpPr/>
      </xdr:nvCxnSpPr>
      <xdr:spPr>
        <a:xfrm flipV="1">
          <a:off x="4633595" y="15622915"/>
          <a:ext cx="1270" cy="13418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166501</xdr:rowOff>
    </xdr:from>
    <xdr:ext cx="534377" cy="259045"/>
    <xdr:sp macro="" textlink="">
      <xdr:nvSpPr>
        <xdr:cNvPr id="228" name="衛生費最小値テキスト">
          <a:extLst>
            <a:ext uri="{FF2B5EF4-FFF2-40B4-BE49-F238E27FC236}">
              <a16:creationId xmlns:a16="http://schemas.microsoft.com/office/drawing/2014/main" id="{00000000-0008-0000-0700-0000E4000000}"/>
            </a:ext>
          </a:extLst>
        </xdr:cNvPr>
        <xdr:cNvSpPr txBox="1"/>
      </xdr:nvSpPr>
      <xdr:spPr>
        <a:xfrm>
          <a:off x="4686300" y="169686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18,995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162674</xdr:rowOff>
    </xdr:from>
    <xdr:to>
      <xdr:col>24</xdr:col>
      <xdr:colOff>152400</xdr:colOff>
      <xdr:row>98</xdr:row>
      <xdr:rowOff>162674</xdr:rowOff>
    </xdr:to>
    <xdr:cxnSp macro="">
      <xdr:nvCxnSpPr>
        <xdr:cNvPr id="229" name="直線コネクタ 228">
          <a:extLst>
            <a:ext uri="{FF2B5EF4-FFF2-40B4-BE49-F238E27FC236}">
              <a16:creationId xmlns:a16="http://schemas.microsoft.com/office/drawing/2014/main" id="{00000000-0008-0000-0700-0000E5000000}"/>
            </a:ext>
          </a:extLst>
        </xdr:cNvPr>
        <xdr:cNvCxnSpPr/>
      </xdr:nvCxnSpPr>
      <xdr:spPr>
        <a:xfrm>
          <a:off x="4546600" y="1696477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139092</xdr:rowOff>
    </xdr:from>
    <xdr:ext cx="534377" cy="259045"/>
    <xdr:sp macro="" textlink="">
      <xdr:nvSpPr>
        <xdr:cNvPr id="230" name="衛生費最大値テキスト">
          <a:extLst>
            <a:ext uri="{FF2B5EF4-FFF2-40B4-BE49-F238E27FC236}">
              <a16:creationId xmlns:a16="http://schemas.microsoft.com/office/drawing/2014/main" id="{00000000-0008-0000-0700-0000E6000000}"/>
            </a:ext>
          </a:extLst>
        </xdr:cNvPr>
        <xdr:cNvSpPr txBox="1"/>
      </xdr:nvSpPr>
      <xdr:spPr>
        <a:xfrm>
          <a:off x="4686300" y="1539814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77,694</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20965</xdr:rowOff>
    </xdr:from>
    <xdr:to>
      <xdr:col>24</xdr:col>
      <xdr:colOff>152400</xdr:colOff>
      <xdr:row>91</xdr:row>
      <xdr:rowOff>20965</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a:off x="4546600" y="15622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94</xdr:row>
      <xdr:rowOff>137779</xdr:rowOff>
    </xdr:from>
    <xdr:to>
      <xdr:col>24</xdr:col>
      <xdr:colOff>63500</xdr:colOff>
      <xdr:row>95</xdr:row>
      <xdr:rowOff>144614</xdr:rowOff>
    </xdr:to>
    <xdr:cxnSp macro="">
      <xdr:nvCxnSpPr>
        <xdr:cNvPr id="232" name="直線コネクタ 231">
          <a:extLst>
            <a:ext uri="{FF2B5EF4-FFF2-40B4-BE49-F238E27FC236}">
              <a16:creationId xmlns:a16="http://schemas.microsoft.com/office/drawing/2014/main" id="{00000000-0008-0000-0700-0000E8000000}"/>
            </a:ext>
          </a:extLst>
        </xdr:cNvPr>
        <xdr:cNvCxnSpPr/>
      </xdr:nvCxnSpPr>
      <xdr:spPr>
        <a:xfrm>
          <a:off x="3797300" y="16254079"/>
          <a:ext cx="838200" cy="1782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98874</xdr:rowOff>
    </xdr:from>
    <xdr:ext cx="534377" cy="259045"/>
    <xdr:sp macro="" textlink="">
      <xdr:nvSpPr>
        <xdr:cNvPr id="233" name="衛生費平均値テキスト">
          <a:extLst>
            <a:ext uri="{FF2B5EF4-FFF2-40B4-BE49-F238E27FC236}">
              <a16:creationId xmlns:a16="http://schemas.microsoft.com/office/drawing/2014/main" id="{00000000-0008-0000-0700-0000E9000000}"/>
            </a:ext>
          </a:extLst>
        </xdr:cNvPr>
        <xdr:cNvSpPr txBox="1"/>
      </xdr:nvSpPr>
      <xdr:spPr>
        <a:xfrm>
          <a:off x="4686300" y="1655807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33,620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120447</xdr:rowOff>
    </xdr:from>
    <xdr:to>
      <xdr:col>24</xdr:col>
      <xdr:colOff>114300</xdr:colOff>
      <xdr:row>97</xdr:row>
      <xdr:rowOff>50597</xdr:rowOff>
    </xdr:to>
    <xdr:sp macro="" textlink="">
      <xdr:nvSpPr>
        <xdr:cNvPr id="234" name="フローチャート: 判断 233">
          <a:extLst>
            <a:ext uri="{FF2B5EF4-FFF2-40B4-BE49-F238E27FC236}">
              <a16:creationId xmlns:a16="http://schemas.microsoft.com/office/drawing/2014/main" id="{00000000-0008-0000-0700-0000EA000000}"/>
            </a:ext>
          </a:extLst>
        </xdr:cNvPr>
        <xdr:cNvSpPr/>
      </xdr:nvSpPr>
      <xdr:spPr>
        <a:xfrm>
          <a:off x="4584700" y="165796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94</xdr:row>
      <xdr:rowOff>137779</xdr:rowOff>
    </xdr:from>
    <xdr:to>
      <xdr:col>19</xdr:col>
      <xdr:colOff>177800</xdr:colOff>
      <xdr:row>97</xdr:row>
      <xdr:rowOff>45174</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flipV="1">
          <a:off x="2908300" y="16254079"/>
          <a:ext cx="889000" cy="4217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145112</xdr:rowOff>
    </xdr:from>
    <xdr:to>
      <xdr:col>20</xdr:col>
      <xdr:colOff>38100</xdr:colOff>
      <xdr:row>97</xdr:row>
      <xdr:rowOff>75262</xdr:rowOff>
    </xdr:to>
    <xdr:sp macro="" textlink="">
      <xdr:nvSpPr>
        <xdr:cNvPr id="236" name="フローチャート: 判断 235">
          <a:extLst>
            <a:ext uri="{FF2B5EF4-FFF2-40B4-BE49-F238E27FC236}">
              <a16:creationId xmlns:a16="http://schemas.microsoft.com/office/drawing/2014/main" id="{00000000-0008-0000-0700-0000EC000000}"/>
            </a:ext>
          </a:extLst>
        </xdr:cNvPr>
        <xdr:cNvSpPr/>
      </xdr:nvSpPr>
      <xdr:spPr>
        <a:xfrm>
          <a:off x="3746500" y="166043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97</xdr:row>
      <xdr:rowOff>66389</xdr:rowOff>
    </xdr:from>
    <xdr:ext cx="534377" cy="259045"/>
    <xdr:sp macro="" textlink="">
      <xdr:nvSpPr>
        <xdr:cNvPr id="237" name="テキスト ボックス 236">
          <a:extLst>
            <a:ext uri="{FF2B5EF4-FFF2-40B4-BE49-F238E27FC236}">
              <a16:creationId xmlns:a16="http://schemas.microsoft.com/office/drawing/2014/main" id="{00000000-0008-0000-0700-0000ED000000}"/>
            </a:ext>
          </a:extLst>
        </xdr:cNvPr>
        <xdr:cNvSpPr txBox="1"/>
      </xdr:nvSpPr>
      <xdr:spPr>
        <a:xfrm>
          <a:off x="3530111" y="166970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97</xdr:row>
      <xdr:rowOff>45174</xdr:rowOff>
    </xdr:from>
    <xdr:to>
      <xdr:col>15</xdr:col>
      <xdr:colOff>50800</xdr:colOff>
      <xdr:row>97</xdr:row>
      <xdr:rowOff>53975</xdr:rowOff>
    </xdr:to>
    <xdr:cxnSp macro="">
      <xdr:nvCxnSpPr>
        <xdr:cNvPr id="238" name="直線コネクタ 237">
          <a:extLst>
            <a:ext uri="{FF2B5EF4-FFF2-40B4-BE49-F238E27FC236}">
              <a16:creationId xmlns:a16="http://schemas.microsoft.com/office/drawing/2014/main" id="{00000000-0008-0000-0700-0000EE000000}"/>
            </a:ext>
          </a:extLst>
        </xdr:cNvPr>
        <xdr:cNvCxnSpPr/>
      </xdr:nvCxnSpPr>
      <xdr:spPr>
        <a:xfrm flipV="1">
          <a:off x="2019300" y="16675824"/>
          <a:ext cx="889000" cy="880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80807</xdr:rowOff>
    </xdr:from>
    <xdr:to>
      <xdr:col>15</xdr:col>
      <xdr:colOff>101600</xdr:colOff>
      <xdr:row>97</xdr:row>
      <xdr:rowOff>10957</xdr:rowOff>
    </xdr:to>
    <xdr:sp macro="" textlink="">
      <xdr:nvSpPr>
        <xdr:cNvPr id="239" name="フローチャート: 判断 238">
          <a:extLst>
            <a:ext uri="{FF2B5EF4-FFF2-40B4-BE49-F238E27FC236}">
              <a16:creationId xmlns:a16="http://schemas.microsoft.com/office/drawing/2014/main" id="{00000000-0008-0000-0700-0000EF000000}"/>
            </a:ext>
          </a:extLst>
        </xdr:cNvPr>
        <xdr:cNvSpPr/>
      </xdr:nvSpPr>
      <xdr:spPr>
        <a:xfrm>
          <a:off x="2857500" y="165400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95</xdr:row>
      <xdr:rowOff>27484</xdr:rowOff>
    </xdr:from>
    <xdr:ext cx="534377" cy="259045"/>
    <xdr:sp macro="" textlink="">
      <xdr:nvSpPr>
        <xdr:cNvPr id="240" name="テキスト ボックス 239">
          <a:extLst>
            <a:ext uri="{FF2B5EF4-FFF2-40B4-BE49-F238E27FC236}">
              <a16:creationId xmlns:a16="http://schemas.microsoft.com/office/drawing/2014/main" id="{00000000-0008-0000-0700-0000F0000000}"/>
            </a:ext>
          </a:extLst>
        </xdr:cNvPr>
        <xdr:cNvSpPr txBox="1"/>
      </xdr:nvSpPr>
      <xdr:spPr>
        <a:xfrm>
          <a:off x="2641111" y="1631523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35,354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53975</xdr:rowOff>
    </xdr:from>
    <xdr:to>
      <xdr:col>10</xdr:col>
      <xdr:colOff>114300</xdr:colOff>
      <xdr:row>97</xdr:row>
      <xdr:rowOff>83624</xdr:rowOff>
    </xdr:to>
    <xdr:cxnSp macro="">
      <xdr:nvCxnSpPr>
        <xdr:cNvPr id="241" name="直線コネクタ 240">
          <a:extLst>
            <a:ext uri="{FF2B5EF4-FFF2-40B4-BE49-F238E27FC236}">
              <a16:creationId xmlns:a16="http://schemas.microsoft.com/office/drawing/2014/main" id="{00000000-0008-0000-0700-0000F1000000}"/>
            </a:ext>
          </a:extLst>
        </xdr:cNvPr>
        <xdr:cNvCxnSpPr/>
      </xdr:nvCxnSpPr>
      <xdr:spPr>
        <a:xfrm flipV="1">
          <a:off x="1130300" y="16684625"/>
          <a:ext cx="889000" cy="296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131671</xdr:rowOff>
    </xdr:from>
    <xdr:to>
      <xdr:col>10</xdr:col>
      <xdr:colOff>165100</xdr:colOff>
      <xdr:row>97</xdr:row>
      <xdr:rowOff>61821</xdr:rowOff>
    </xdr:to>
    <xdr:sp macro="" textlink="">
      <xdr:nvSpPr>
        <xdr:cNvPr id="242" name="フローチャート: 判断 241">
          <a:extLst>
            <a:ext uri="{FF2B5EF4-FFF2-40B4-BE49-F238E27FC236}">
              <a16:creationId xmlns:a16="http://schemas.microsoft.com/office/drawing/2014/main" id="{00000000-0008-0000-0700-0000F2000000}"/>
            </a:ext>
          </a:extLst>
        </xdr:cNvPr>
        <xdr:cNvSpPr/>
      </xdr:nvSpPr>
      <xdr:spPr>
        <a:xfrm>
          <a:off x="1968500" y="16590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95</xdr:row>
      <xdr:rowOff>78348</xdr:rowOff>
    </xdr:from>
    <xdr:ext cx="534377" cy="259045"/>
    <xdr:sp macro="" textlink="">
      <xdr:nvSpPr>
        <xdr:cNvPr id="243" name="テキスト ボックス 242">
          <a:extLst>
            <a:ext uri="{FF2B5EF4-FFF2-40B4-BE49-F238E27FC236}">
              <a16:creationId xmlns:a16="http://schemas.microsoft.com/office/drawing/2014/main" id="{00000000-0008-0000-0700-0000F3000000}"/>
            </a:ext>
          </a:extLst>
        </xdr:cNvPr>
        <xdr:cNvSpPr txBox="1"/>
      </xdr:nvSpPr>
      <xdr:spPr>
        <a:xfrm>
          <a:off x="1752111" y="163660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138117</xdr:rowOff>
    </xdr:from>
    <xdr:to>
      <xdr:col>6</xdr:col>
      <xdr:colOff>38100</xdr:colOff>
      <xdr:row>97</xdr:row>
      <xdr:rowOff>68267</xdr:rowOff>
    </xdr:to>
    <xdr:sp macro="" textlink="">
      <xdr:nvSpPr>
        <xdr:cNvPr id="244" name="フローチャート: 判断 243">
          <a:extLst>
            <a:ext uri="{FF2B5EF4-FFF2-40B4-BE49-F238E27FC236}">
              <a16:creationId xmlns:a16="http://schemas.microsoft.com/office/drawing/2014/main" id="{00000000-0008-0000-0700-0000F4000000}"/>
            </a:ext>
          </a:extLst>
        </xdr:cNvPr>
        <xdr:cNvSpPr/>
      </xdr:nvSpPr>
      <xdr:spPr>
        <a:xfrm>
          <a:off x="1079500" y="165973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84794</xdr:rowOff>
    </xdr:from>
    <xdr:ext cx="534377" cy="259045"/>
    <xdr:sp macro="" textlink="">
      <xdr:nvSpPr>
        <xdr:cNvPr id="245" name="テキスト ボックス 244">
          <a:extLst>
            <a:ext uri="{FF2B5EF4-FFF2-40B4-BE49-F238E27FC236}">
              <a16:creationId xmlns:a16="http://schemas.microsoft.com/office/drawing/2014/main" id="{00000000-0008-0000-0700-0000F5000000}"/>
            </a:ext>
          </a:extLst>
        </xdr:cNvPr>
        <xdr:cNvSpPr txBox="1"/>
      </xdr:nvSpPr>
      <xdr:spPr>
        <a:xfrm>
          <a:off x="863111" y="16372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32,847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46" name="テキスト ボックス 245">
          <a:extLst>
            <a:ext uri="{FF2B5EF4-FFF2-40B4-BE49-F238E27FC236}">
              <a16:creationId xmlns:a16="http://schemas.microsoft.com/office/drawing/2014/main" id="{00000000-0008-0000-0700-0000F6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48" name="テキスト ボックス 247">
          <a:extLst>
            <a:ext uri="{FF2B5EF4-FFF2-40B4-BE49-F238E27FC236}">
              <a16:creationId xmlns:a16="http://schemas.microsoft.com/office/drawing/2014/main" id="{00000000-0008-0000-0700-0000F8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93814</xdr:rowOff>
    </xdr:from>
    <xdr:to>
      <xdr:col>24</xdr:col>
      <xdr:colOff>114300</xdr:colOff>
      <xdr:row>96</xdr:row>
      <xdr:rowOff>23964</xdr:rowOff>
    </xdr:to>
    <xdr:sp macro="" textlink="">
      <xdr:nvSpPr>
        <xdr:cNvPr id="251" name="楕円 250">
          <a:extLst>
            <a:ext uri="{FF2B5EF4-FFF2-40B4-BE49-F238E27FC236}">
              <a16:creationId xmlns:a16="http://schemas.microsoft.com/office/drawing/2014/main" id="{00000000-0008-0000-0700-0000FB000000}"/>
            </a:ext>
          </a:extLst>
        </xdr:cNvPr>
        <xdr:cNvSpPr/>
      </xdr:nvSpPr>
      <xdr:spPr>
        <a:xfrm>
          <a:off x="4584700" y="163815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94</xdr:row>
      <xdr:rowOff>116691</xdr:rowOff>
    </xdr:from>
    <xdr:ext cx="534377" cy="259045"/>
    <xdr:sp macro="" textlink="">
      <xdr:nvSpPr>
        <xdr:cNvPr id="252" name="衛生費該当値テキスト">
          <a:extLst>
            <a:ext uri="{FF2B5EF4-FFF2-40B4-BE49-F238E27FC236}">
              <a16:creationId xmlns:a16="http://schemas.microsoft.com/office/drawing/2014/main" id="{00000000-0008-0000-0700-0000FC000000}"/>
            </a:ext>
          </a:extLst>
        </xdr:cNvPr>
        <xdr:cNvSpPr txBox="1"/>
      </xdr:nvSpPr>
      <xdr:spPr>
        <a:xfrm>
          <a:off x="4686300" y="162329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42,285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94</xdr:row>
      <xdr:rowOff>86979</xdr:rowOff>
    </xdr:from>
    <xdr:to>
      <xdr:col>20</xdr:col>
      <xdr:colOff>38100</xdr:colOff>
      <xdr:row>95</xdr:row>
      <xdr:rowOff>17129</xdr:rowOff>
    </xdr:to>
    <xdr:sp macro="" textlink="">
      <xdr:nvSpPr>
        <xdr:cNvPr id="253" name="楕円 252">
          <a:extLst>
            <a:ext uri="{FF2B5EF4-FFF2-40B4-BE49-F238E27FC236}">
              <a16:creationId xmlns:a16="http://schemas.microsoft.com/office/drawing/2014/main" id="{00000000-0008-0000-0700-0000FD000000}"/>
            </a:ext>
          </a:extLst>
        </xdr:cNvPr>
        <xdr:cNvSpPr/>
      </xdr:nvSpPr>
      <xdr:spPr>
        <a:xfrm>
          <a:off x="3746500" y="162032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93</xdr:row>
      <xdr:rowOff>33656</xdr:rowOff>
    </xdr:from>
    <xdr:ext cx="534377"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3530111" y="159785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50,084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96</xdr:row>
      <xdr:rowOff>165824</xdr:rowOff>
    </xdr:from>
    <xdr:to>
      <xdr:col>15</xdr:col>
      <xdr:colOff>101600</xdr:colOff>
      <xdr:row>97</xdr:row>
      <xdr:rowOff>95974</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2857500" y="166250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87101</xdr:rowOff>
    </xdr:from>
    <xdr:ext cx="534377" cy="259045"/>
    <xdr:sp macro="" textlink="">
      <xdr:nvSpPr>
        <xdr:cNvPr id="256" name="テキスト ボックス 255">
          <a:extLst>
            <a:ext uri="{FF2B5EF4-FFF2-40B4-BE49-F238E27FC236}">
              <a16:creationId xmlns:a16="http://schemas.microsoft.com/office/drawing/2014/main" id="{00000000-0008-0000-0700-000000010000}"/>
            </a:ext>
          </a:extLst>
        </xdr:cNvPr>
        <xdr:cNvSpPr txBox="1"/>
      </xdr:nvSpPr>
      <xdr:spPr>
        <a:xfrm>
          <a:off x="2641111" y="167177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97</xdr:row>
      <xdr:rowOff>3175</xdr:rowOff>
    </xdr:from>
    <xdr:to>
      <xdr:col>10</xdr:col>
      <xdr:colOff>165100</xdr:colOff>
      <xdr:row>97</xdr:row>
      <xdr:rowOff>104775</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1968500" y="166338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95902</xdr:rowOff>
    </xdr:from>
    <xdr:ext cx="534377"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1752111" y="167265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31,250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97</xdr:row>
      <xdr:rowOff>32824</xdr:rowOff>
    </xdr:from>
    <xdr:to>
      <xdr:col>6</xdr:col>
      <xdr:colOff>38100</xdr:colOff>
      <xdr:row>97</xdr:row>
      <xdr:rowOff>134424</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1079500" y="166634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97</xdr:row>
      <xdr:rowOff>125551</xdr:rowOff>
    </xdr:from>
    <xdr:ext cx="534377"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863111" y="16756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29,953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1" name="正方形/長方形 260">
          <a:extLst>
            <a:ext uri="{FF2B5EF4-FFF2-40B4-BE49-F238E27FC236}">
              <a16:creationId xmlns:a16="http://schemas.microsoft.com/office/drawing/2014/main" id="{00000000-0008-0000-0700-000005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2" name="正方形/長方形 261">
          <a:extLst>
            <a:ext uri="{FF2B5EF4-FFF2-40B4-BE49-F238E27FC236}">
              <a16:creationId xmlns:a16="http://schemas.microsoft.com/office/drawing/2014/main" id="{00000000-0008-0000-0700-000006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3" name="正方形/長方形 262">
          <a:extLst>
            <a:ext uri="{FF2B5EF4-FFF2-40B4-BE49-F238E27FC236}">
              <a16:creationId xmlns:a16="http://schemas.microsoft.com/office/drawing/2014/main" id="{00000000-0008-0000-0700-000007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4" name="正方形/長方形 263">
          <a:extLst>
            <a:ext uri="{FF2B5EF4-FFF2-40B4-BE49-F238E27FC236}">
              <a16:creationId xmlns:a16="http://schemas.microsoft.com/office/drawing/2014/main" id="{00000000-0008-0000-0700-000008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69" name="テキスト ボックス 268">
          <a:extLst>
            <a:ext uri="{FF2B5EF4-FFF2-40B4-BE49-F238E27FC236}">
              <a16:creationId xmlns:a16="http://schemas.microsoft.com/office/drawing/2014/main" id="{00000000-0008-0000-0700-00000D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0" name="直線コネクタ 269">
          <a:extLst>
            <a:ext uri="{FF2B5EF4-FFF2-40B4-BE49-F238E27FC236}">
              <a16:creationId xmlns:a16="http://schemas.microsoft.com/office/drawing/2014/main" id="{00000000-0008-0000-0700-00000E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38</xdr:row>
      <xdr:rowOff>139700</xdr:rowOff>
    </xdr:from>
    <xdr:to>
      <xdr:col>59</xdr:col>
      <xdr:colOff>50800</xdr:colOff>
      <xdr:row>38</xdr:row>
      <xdr:rowOff>139700</xdr:rowOff>
    </xdr:to>
    <xdr:cxnSp macro="">
      <xdr:nvCxnSpPr>
        <xdr:cNvPr id="271" name="直線コネクタ 270">
          <a:extLst>
            <a:ext uri="{FF2B5EF4-FFF2-40B4-BE49-F238E27FC236}">
              <a16:creationId xmlns:a16="http://schemas.microsoft.com/office/drawing/2014/main" id="{00000000-0008-0000-0700-00000F010000}"/>
            </a:ext>
          </a:extLst>
        </xdr:cNvPr>
        <xdr:cNvCxnSpPr/>
      </xdr:nvCxnSpPr>
      <xdr:spPr>
        <a:xfrm>
          <a:off x="6604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37</xdr:row>
      <xdr:rowOff>168927</xdr:rowOff>
    </xdr:from>
    <xdr:ext cx="248786" cy="259045"/>
    <xdr:sp macro="" textlink="">
      <xdr:nvSpPr>
        <xdr:cNvPr id="272" name="テキスト ボックス 271">
          <a:extLst>
            <a:ext uri="{FF2B5EF4-FFF2-40B4-BE49-F238E27FC236}">
              <a16:creationId xmlns:a16="http://schemas.microsoft.com/office/drawing/2014/main" id="{00000000-0008-0000-0700-000010010000}"/>
            </a:ext>
          </a:extLst>
        </xdr:cNvPr>
        <xdr:cNvSpPr txBox="1"/>
      </xdr:nvSpPr>
      <xdr:spPr>
        <a:xfrm>
          <a:off x="6355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25400</xdr:rowOff>
    </xdr:from>
    <xdr:to>
      <xdr:col>59</xdr:col>
      <xdr:colOff>50800</xdr:colOff>
      <xdr:row>36</xdr:row>
      <xdr:rowOff>25400</xdr:rowOff>
    </xdr:to>
    <xdr:cxnSp macro="">
      <xdr:nvCxnSpPr>
        <xdr:cNvPr id="273" name="直線コネクタ 272">
          <a:extLst>
            <a:ext uri="{FF2B5EF4-FFF2-40B4-BE49-F238E27FC236}">
              <a16:creationId xmlns:a16="http://schemas.microsoft.com/office/drawing/2014/main" id="{00000000-0008-0000-0700-000011010000}"/>
            </a:ext>
          </a:extLst>
        </xdr:cNvPr>
        <xdr:cNvCxnSpPr/>
      </xdr:nvCxnSpPr>
      <xdr:spPr>
        <a:xfrm>
          <a:off x="6604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54627</xdr:rowOff>
    </xdr:from>
    <xdr:ext cx="467179" cy="259045"/>
    <xdr:sp macro="" textlink="">
      <xdr:nvSpPr>
        <xdr:cNvPr id="274" name="テキスト ボックス 273">
          <a:extLst>
            <a:ext uri="{FF2B5EF4-FFF2-40B4-BE49-F238E27FC236}">
              <a16:creationId xmlns:a16="http://schemas.microsoft.com/office/drawing/2014/main" id="{00000000-0008-0000-0700-000012010000}"/>
            </a:ext>
          </a:extLst>
        </xdr:cNvPr>
        <xdr:cNvSpPr txBox="1"/>
      </xdr:nvSpPr>
      <xdr:spPr>
        <a:xfrm>
          <a:off x="6136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82550</xdr:rowOff>
    </xdr:from>
    <xdr:to>
      <xdr:col>59</xdr:col>
      <xdr:colOff>50800</xdr:colOff>
      <xdr:row>33</xdr:row>
      <xdr:rowOff>82550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111777</xdr:rowOff>
    </xdr:from>
    <xdr:ext cx="467179"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136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139700</xdr:rowOff>
    </xdr:from>
    <xdr:to>
      <xdr:col>59</xdr:col>
      <xdr:colOff>50800</xdr:colOff>
      <xdr:row>30</xdr:row>
      <xdr:rowOff>139700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29</xdr:row>
      <xdr:rowOff>168927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27</xdr:row>
      <xdr:rowOff>54627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1" name="労働費グラフ枠">
          <a:extLst>
            <a:ext uri="{FF2B5EF4-FFF2-40B4-BE49-F238E27FC236}">
              <a16:creationId xmlns:a16="http://schemas.microsoft.com/office/drawing/2014/main" id="{00000000-0008-0000-0700-000019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30</xdr:row>
      <xdr:rowOff>24486</xdr:rowOff>
    </xdr:from>
    <xdr:to>
      <xdr:col>54</xdr:col>
      <xdr:colOff>189865</xdr:colOff>
      <xdr:row>38</xdr:row>
      <xdr:rowOff>139700</xdr:rowOff>
    </xdr:to>
    <xdr:cxnSp macro="">
      <xdr:nvCxnSpPr>
        <xdr:cNvPr id="282" name="直線コネクタ 281">
          <a:extLst>
            <a:ext uri="{FF2B5EF4-FFF2-40B4-BE49-F238E27FC236}">
              <a16:creationId xmlns:a16="http://schemas.microsoft.com/office/drawing/2014/main" id="{00000000-0008-0000-0700-00001A010000}"/>
            </a:ext>
          </a:extLst>
        </xdr:cNvPr>
        <xdr:cNvCxnSpPr/>
      </xdr:nvCxnSpPr>
      <xdr:spPr>
        <a:xfrm flipV="1">
          <a:off x="10475595" y="5167986"/>
          <a:ext cx="1270" cy="14868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143527</xdr:rowOff>
    </xdr:from>
    <xdr:ext cx="249299" cy="259045"/>
    <xdr:sp macro="" textlink="">
      <xdr:nvSpPr>
        <xdr:cNvPr id="283" name="労働費最小値テキスト">
          <a:extLst>
            <a:ext uri="{FF2B5EF4-FFF2-40B4-BE49-F238E27FC236}">
              <a16:creationId xmlns:a16="http://schemas.microsoft.com/office/drawing/2014/main" id="{00000000-0008-0000-0700-00001B010000}"/>
            </a:ext>
          </a:extLst>
        </xdr:cNvPr>
        <xdr:cNvSpPr txBox="1"/>
      </xdr:nvSpPr>
      <xdr:spPr>
        <a:xfrm>
          <a:off x="10528300" y="66586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139700</xdr:rowOff>
    </xdr:from>
    <xdr:to>
      <xdr:col>55</xdr:col>
      <xdr:colOff>88900</xdr:colOff>
      <xdr:row>38</xdr:row>
      <xdr:rowOff>139700</xdr:rowOff>
    </xdr:to>
    <xdr:cxnSp macro="">
      <xdr:nvCxnSpPr>
        <xdr:cNvPr id="284" name="直線コネクタ 283">
          <a:extLst>
            <a:ext uri="{FF2B5EF4-FFF2-40B4-BE49-F238E27FC236}">
              <a16:creationId xmlns:a16="http://schemas.microsoft.com/office/drawing/2014/main" id="{00000000-0008-0000-0700-00001C010000}"/>
            </a:ext>
          </a:extLst>
        </xdr:cNvPr>
        <xdr:cNvCxnSpPr/>
      </xdr:nvCxnSpPr>
      <xdr:spPr>
        <a:xfrm>
          <a:off x="10388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28</xdr:row>
      <xdr:rowOff>142613</xdr:rowOff>
    </xdr:from>
    <xdr:ext cx="469744" cy="259045"/>
    <xdr:sp macro="" textlink="">
      <xdr:nvSpPr>
        <xdr:cNvPr id="285" name="労働費最大値テキスト">
          <a:extLst>
            <a:ext uri="{FF2B5EF4-FFF2-40B4-BE49-F238E27FC236}">
              <a16:creationId xmlns:a16="http://schemas.microsoft.com/office/drawing/2014/main" id="{00000000-0008-0000-0700-00001D010000}"/>
            </a:ext>
          </a:extLst>
        </xdr:cNvPr>
        <xdr:cNvSpPr txBox="1"/>
      </xdr:nvSpPr>
      <xdr:spPr>
        <a:xfrm>
          <a:off x="10528300" y="49432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3,252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30</xdr:row>
      <xdr:rowOff>24486</xdr:rowOff>
    </xdr:from>
    <xdr:to>
      <xdr:col>55</xdr:col>
      <xdr:colOff>88900</xdr:colOff>
      <xdr:row>30</xdr:row>
      <xdr:rowOff>24486</xdr:rowOff>
    </xdr:to>
    <xdr:cxnSp macro="">
      <xdr:nvCxnSpPr>
        <xdr:cNvPr id="286" name="直線コネクタ 285">
          <a:extLst>
            <a:ext uri="{FF2B5EF4-FFF2-40B4-BE49-F238E27FC236}">
              <a16:creationId xmlns:a16="http://schemas.microsoft.com/office/drawing/2014/main" id="{00000000-0008-0000-0700-00001E010000}"/>
            </a:ext>
          </a:extLst>
        </xdr:cNvPr>
        <xdr:cNvCxnSpPr/>
      </xdr:nvCxnSpPr>
      <xdr:spPr>
        <a:xfrm>
          <a:off x="10388600" y="51679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38</xdr:row>
      <xdr:rowOff>94437</xdr:rowOff>
    </xdr:from>
    <xdr:to>
      <xdr:col>55</xdr:col>
      <xdr:colOff>0</xdr:colOff>
      <xdr:row>38</xdr:row>
      <xdr:rowOff>94437</xdr:rowOff>
    </xdr:to>
    <xdr:cxnSp macro="">
      <xdr:nvCxnSpPr>
        <xdr:cNvPr id="287" name="直線コネクタ 286">
          <a:extLst>
            <a:ext uri="{FF2B5EF4-FFF2-40B4-BE49-F238E27FC236}">
              <a16:creationId xmlns:a16="http://schemas.microsoft.com/office/drawing/2014/main" id="{00000000-0008-0000-0700-00001F010000}"/>
            </a:ext>
          </a:extLst>
        </xdr:cNvPr>
        <xdr:cNvCxnSpPr/>
      </xdr:nvCxnSpPr>
      <xdr:spPr>
        <a:xfrm>
          <a:off x="9639300" y="6609537"/>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103547</xdr:rowOff>
    </xdr:from>
    <xdr:ext cx="378565" cy="259045"/>
    <xdr:sp macro="" textlink="">
      <xdr:nvSpPr>
        <xdr:cNvPr id="288" name="労働費平均値テキスト">
          <a:extLst>
            <a:ext uri="{FF2B5EF4-FFF2-40B4-BE49-F238E27FC236}">
              <a16:creationId xmlns:a16="http://schemas.microsoft.com/office/drawing/2014/main" id="{00000000-0008-0000-0700-000020010000}"/>
            </a:ext>
          </a:extLst>
        </xdr:cNvPr>
        <xdr:cNvSpPr txBox="1"/>
      </xdr:nvSpPr>
      <xdr:spPr>
        <a:xfrm>
          <a:off x="10528300" y="6104297"/>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36</xdr:row>
      <xdr:rowOff>80670</xdr:rowOff>
    </xdr:from>
    <xdr:to>
      <xdr:col>55</xdr:col>
      <xdr:colOff>50800</xdr:colOff>
      <xdr:row>37</xdr:row>
      <xdr:rowOff>10820</xdr:rowOff>
    </xdr:to>
    <xdr:sp macro="" textlink="">
      <xdr:nvSpPr>
        <xdr:cNvPr id="289" name="フローチャート: 判断 288">
          <a:extLst>
            <a:ext uri="{FF2B5EF4-FFF2-40B4-BE49-F238E27FC236}">
              <a16:creationId xmlns:a16="http://schemas.microsoft.com/office/drawing/2014/main" id="{00000000-0008-0000-0700-000021010000}"/>
            </a:ext>
          </a:extLst>
        </xdr:cNvPr>
        <xdr:cNvSpPr/>
      </xdr:nvSpPr>
      <xdr:spPr>
        <a:xfrm>
          <a:off x="10426700" y="6252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38</xdr:row>
      <xdr:rowOff>94437</xdr:rowOff>
    </xdr:from>
    <xdr:to>
      <xdr:col>50</xdr:col>
      <xdr:colOff>114300</xdr:colOff>
      <xdr:row>38</xdr:row>
      <xdr:rowOff>94894</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flipV="1">
          <a:off x="8750300" y="6609537"/>
          <a:ext cx="889000" cy="4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36</xdr:row>
      <xdr:rowOff>62840</xdr:rowOff>
    </xdr:from>
    <xdr:to>
      <xdr:col>50</xdr:col>
      <xdr:colOff>165100</xdr:colOff>
      <xdr:row>36</xdr:row>
      <xdr:rowOff>164440</xdr:rowOff>
    </xdr:to>
    <xdr:sp macro="" textlink="">
      <xdr:nvSpPr>
        <xdr:cNvPr id="291" name="フローチャート: 判断 290">
          <a:extLst>
            <a:ext uri="{FF2B5EF4-FFF2-40B4-BE49-F238E27FC236}">
              <a16:creationId xmlns:a16="http://schemas.microsoft.com/office/drawing/2014/main" id="{00000000-0008-0000-0700-000023010000}"/>
            </a:ext>
          </a:extLst>
        </xdr:cNvPr>
        <xdr:cNvSpPr/>
      </xdr:nvSpPr>
      <xdr:spPr>
        <a:xfrm>
          <a:off x="9588500" y="62350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35</xdr:row>
      <xdr:rowOff>9517</xdr:rowOff>
    </xdr:from>
    <xdr:ext cx="378565" cy="259045"/>
    <xdr:sp macro="" textlink="">
      <xdr:nvSpPr>
        <xdr:cNvPr id="292" name="テキスト ボックス 291">
          <a:extLst>
            <a:ext uri="{FF2B5EF4-FFF2-40B4-BE49-F238E27FC236}">
              <a16:creationId xmlns:a16="http://schemas.microsoft.com/office/drawing/2014/main" id="{00000000-0008-0000-0700-000024010000}"/>
            </a:ext>
          </a:extLst>
        </xdr:cNvPr>
        <xdr:cNvSpPr txBox="1"/>
      </xdr:nvSpPr>
      <xdr:spPr>
        <a:xfrm>
          <a:off x="9450017" y="601026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38</xdr:row>
      <xdr:rowOff>94894</xdr:rowOff>
    </xdr:from>
    <xdr:to>
      <xdr:col>45</xdr:col>
      <xdr:colOff>177800</xdr:colOff>
      <xdr:row>38</xdr:row>
      <xdr:rowOff>94894</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a:off x="7861300" y="6609994"/>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36</xdr:row>
      <xdr:rowOff>51867</xdr:rowOff>
    </xdr:from>
    <xdr:to>
      <xdr:col>46</xdr:col>
      <xdr:colOff>38100</xdr:colOff>
      <xdr:row>36</xdr:row>
      <xdr:rowOff>153467</xdr:rowOff>
    </xdr:to>
    <xdr:sp macro="" textlink="">
      <xdr:nvSpPr>
        <xdr:cNvPr id="294" name="フローチャート: 判断 293">
          <a:extLst>
            <a:ext uri="{FF2B5EF4-FFF2-40B4-BE49-F238E27FC236}">
              <a16:creationId xmlns:a16="http://schemas.microsoft.com/office/drawing/2014/main" id="{00000000-0008-0000-0700-000026010000}"/>
            </a:ext>
          </a:extLst>
        </xdr:cNvPr>
        <xdr:cNvSpPr/>
      </xdr:nvSpPr>
      <xdr:spPr>
        <a:xfrm>
          <a:off x="8699500" y="6224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34</xdr:row>
      <xdr:rowOff>169994</xdr:rowOff>
    </xdr:from>
    <xdr:ext cx="378565" cy="259045"/>
    <xdr:sp macro="" textlink="">
      <xdr:nvSpPr>
        <xdr:cNvPr id="295" name="テキスト ボックス 294">
          <a:extLst>
            <a:ext uri="{FF2B5EF4-FFF2-40B4-BE49-F238E27FC236}">
              <a16:creationId xmlns:a16="http://schemas.microsoft.com/office/drawing/2014/main" id="{00000000-0008-0000-0700-000027010000}"/>
            </a:ext>
          </a:extLst>
        </xdr:cNvPr>
        <xdr:cNvSpPr txBox="1"/>
      </xdr:nvSpPr>
      <xdr:spPr>
        <a:xfrm>
          <a:off x="8561017" y="599929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38</xdr:row>
      <xdr:rowOff>94894</xdr:rowOff>
    </xdr:from>
    <xdr:to>
      <xdr:col>41</xdr:col>
      <xdr:colOff>50800</xdr:colOff>
      <xdr:row>38</xdr:row>
      <xdr:rowOff>95352</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flipV="1">
          <a:off x="6972300" y="6609994"/>
          <a:ext cx="889000" cy="4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167996</xdr:rowOff>
    </xdr:from>
    <xdr:to>
      <xdr:col>41</xdr:col>
      <xdr:colOff>101600</xdr:colOff>
      <xdr:row>36</xdr:row>
      <xdr:rowOff>98146</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7810500" y="61687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52017</xdr:colOff>
      <xdr:row>34</xdr:row>
      <xdr:rowOff>114673</xdr:rowOff>
    </xdr:from>
    <xdr:ext cx="378565"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7672017" y="5943973"/>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36</xdr:row>
      <xdr:rowOff>18948</xdr:rowOff>
    </xdr:from>
    <xdr:to>
      <xdr:col>36</xdr:col>
      <xdr:colOff>165100</xdr:colOff>
      <xdr:row>36</xdr:row>
      <xdr:rowOff>120548</xdr:rowOff>
    </xdr:to>
    <xdr:sp macro="" textlink="">
      <xdr:nvSpPr>
        <xdr:cNvPr id="299" name="フローチャート: 判断 298">
          <a:extLst>
            <a:ext uri="{FF2B5EF4-FFF2-40B4-BE49-F238E27FC236}">
              <a16:creationId xmlns:a16="http://schemas.microsoft.com/office/drawing/2014/main" id="{00000000-0008-0000-0700-00002B010000}"/>
            </a:ext>
          </a:extLst>
        </xdr:cNvPr>
        <xdr:cNvSpPr/>
      </xdr:nvSpPr>
      <xdr:spPr>
        <a:xfrm>
          <a:off x="6921500" y="61911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115517</xdr:colOff>
      <xdr:row>34</xdr:row>
      <xdr:rowOff>137075</xdr:rowOff>
    </xdr:from>
    <xdr:ext cx="378565" cy="259045"/>
    <xdr:sp macro="" textlink="">
      <xdr:nvSpPr>
        <xdr:cNvPr id="300" name="テキスト ボックス 299">
          <a:extLst>
            <a:ext uri="{FF2B5EF4-FFF2-40B4-BE49-F238E27FC236}">
              <a16:creationId xmlns:a16="http://schemas.microsoft.com/office/drawing/2014/main" id="{00000000-0008-0000-0700-00002C010000}"/>
            </a:ext>
          </a:extLst>
        </xdr:cNvPr>
        <xdr:cNvSpPr txBox="1"/>
      </xdr:nvSpPr>
      <xdr:spPr>
        <a:xfrm>
          <a:off x="6783017" y="59663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2" name="テキスト ボックス 301">
          <a:extLst>
            <a:ext uri="{FF2B5EF4-FFF2-40B4-BE49-F238E27FC236}">
              <a16:creationId xmlns:a16="http://schemas.microsoft.com/office/drawing/2014/main" id="{00000000-0008-0000-0700-00002E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3" name="テキスト ボックス 302">
          <a:extLst>
            <a:ext uri="{FF2B5EF4-FFF2-40B4-BE49-F238E27FC236}">
              <a16:creationId xmlns:a16="http://schemas.microsoft.com/office/drawing/2014/main" id="{00000000-0008-0000-0700-00002F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05" name="テキスト ボックス 304">
          <a:extLst>
            <a:ext uri="{FF2B5EF4-FFF2-40B4-BE49-F238E27FC236}">
              <a16:creationId xmlns:a16="http://schemas.microsoft.com/office/drawing/2014/main" id="{00000000-0008-0000-0700-000031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43637</xdr:rowOff>
    </xdr:from>
    <xdr:to>
      <xdr:col>55</xdr:col>
      <xdr:colOff>50800</xdr:colOff>
      <xdr:row>38</xdr:row>
      <xdr:rowOff>145237</xdr:rowOff>
    </xdr:to>
    <xdr:sp macro="" textlink="">
      <xdr:nvSpPr>
        <xdr:cNvPr id="306" name="楕円 305">
          <a:extLst>
            <a:ext uri="{FF2B5EF4-FFF2-40B4-BE49-F238E27FC236}">
              <a16:creationId xmlns:a16="http://schemas.microsoft.com/office/drawing/2014/main" id="{00000000-0008-0000-0700-000032010000}"/>
            </a:ext>
          </a:extLst>
        </xdr:cNvPr>
        <xdr:cNvSpPr/>
      </xdr:nvSpPr>
      <xdr:spPr>
        <a:xfrm>
          <a:off x="10426700" y="6558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37</xdr:row>
      <xdr:rowOff>130014</xdr:rowOff>
    </xdr:from>
    <xdr:ext cx="313932" cy="259045"/>
    <xdr:sp macro="" textlink="">
      <xdr:nvSpPr>
        <xdr:cNvPr id="307" name="労働費該当値テキスト">
          <a:extLst>
            <a:ext uri="{FF2B5EF4-FFF2-40B4-BE49-F238E27FC236}">
              <a16:creationId xmlns:a16="http://schemas.microsoft.com/office/drawing/2014/main" id="{00000000-0008-0000-0700-000033010000}"/>
            </a:ext>
          </a:extLst>
        </xdr:cNvPr>
        <xdr:cNvSpPr txBox="1"/>
      </xdr:nvSpPr>
      <xdr:spPr>
        <a:xfrm>
          <a:off x="10528300" y="647366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38</xdr:row>
      <xdr:rowOff>43637</xdr:rowOff>
    </xdr:from>
    <xdr:to>
      <xdr:col>50</xdr:col>
      <xdr:colOff>165100</xdr:colOff>
      <xdr:row>38</xdr:row>
      <xdr:rowOff>145237</xdr:rowOff>
    </xdr:to>
    <xdr:sp macro="" textlink="">
      <xdr:nvSpPr>
        <xdr:cNvPr id="308" name="楕円 307">
          <a:extLst>
            <a:ext uri="{FF2B5EF4-FFF2-40B4-BE49-F238E27FC236}">
              <a16:creationId xmlns:a16="http://schemas.microsoft.com/office/drawing/2014/main" id="{00000000-0008-0000-0700-000034010000}"/>
            </a:ext>
          </a:extLst>
        </xdr:cNvPr>
        <xdr:cNvSpPr/>
      </xdr:nvSpPr>
      <xdr:spPr>
        <a:xfrm>
          <a:off x="9588500" y="6558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147833</xdr:colOff>
      <xdr:row>38</xdr:row>
      <xdr:rowOff>136364</xdr:rowOff>
    </xdr:from>
    <xdr:ext cx="313932"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9482333" y="6651464"/>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38</xdr:row>
      <xdr:rowOff>44094</xdr:rowOff>
    </xdr:from>
    <xdr:to>
      <xdr:col>46</xdr:col>
      <xdr:colOff>38100</xdr:colOff>
      <xdr:row>38</xdr:row>
      <xdr:rowOff>145694</xdr:rowOff>
    </xdr:to>
    <xdr:sp macro="" textlink="">
      <xdr:nvSpPr>
        <xdr:cNvPr id="310" name="楕円 309">
          <a:extLst>
            <a:ext uri="{FF2B5EF4-FFF2-40B4-BE49-F238E27FC236}">
              <a16:creationId xmlns:a16="http://schemas.microsoft.com/office/drawing/2014/main" id="{00000000-0008-0000-0700-000036010000}"/>
            </a:ext>
          </a:extLst>
        </xdr:cNvPr>
        <xdr:cNvSpPr/>
      </xdr:nvSpPr>
      <xdr:spPr>
        <a:xfrm>
          <a:off x="8699500" y="6559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45</xdr:col>
      <xdr:colOff>20833</xdr:colOff>
      <xdr:row>38</xdr:row>
      <xdr:rowOff>136821</xdr:rowOff>
    </xdr:from>
    <xdr:ext cx="313932"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8593333" y="66519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38</xdr:row>
      <xdr:rowOff>44094</xdr:rowOff>
    </xdr:from>
    <xdr:to>
      <xdr:col>41</xdr:col>
      <xdr:colOff>101600</xdr:colOff>
      <xdr:row>38</xdr:row>
      <xdr:rowOff>145694</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7810500" y="6559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84333</xdr:colOff>
      <xdr:row>38</xdr:row>
      <xdr:rowOff>136821</xdr:rowOff>
    </xdr:from>
    <xdr:ext cx="313932" cy="259045"/>
    <xdr:sp macro="" textlink="">
      <xdr:nvSpPr>
        <xdr:cNvPr id="313" name="テキスト ボックス 312">
          <a:extLst>
            <a:ext uri="{FF2B5EF4-FFF2-40B4-BE49-F238E27FC236}">
              <a16:creationId xmlns:a16="http://schemas.microsoft.com/office/drawing/2014/main" id="{00000000-0008-0000-0700-000039010000}"/>
            </a:ext>
          </a:extLst>
        </xdr:cNvPr>
        <xdr:cNvSpPr txBox="1"/>
      </xdr:nvSpPr>
      <xdr:spPr>
        <a:xfrm>
          <a:off x="7704333" y="665192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44552</xdr:rowOff>
    </xdr:from>
    <xdr:to>
      <xdr:col>36</xdr:col>
      <xdr:colOff>165100</xdr:colOff>
      <xdr:row>38</xdr:row>
      <xdr:rowOff>146152</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6921500" y="65596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147833</xdr:colOff>
      <xdr:row>38</xdr:row>
      <xdr:rowOff>137279</xdr:rowOff>
    </xdr:from>
    <xdr:ext cx="313932"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6815333" y="665237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16" name="正方形/長方形 315">
          <a:extLst>
            <a:ext uri="{FF2B5EF4-FFF2-40B4-BE49-F238E27FC236}">
              <a16:creationId xmlns:a16="http://schemas.microsoft.com/office/drawing/2014/main" id="{00000000-0008-0000-0700-00003C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17" name="正方形/長方形 316">
          <a:extLst>
            <a:ext uri="{FF2B5EF4-FFF2-40B4-BE49-F238E27FC236}">
              <a16:creationId xmlns:a16="http://schemas.microsoft.com/office/drawing/2014/main" id="{00000000-0008-0000-0700-00003D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18" name="正方形/長方形 317">
          <a:extLst>
            <a:ext uri="{FF2B5EF4-FFF2-40B4-BE49-F238E27FC236}">
              <a16:creationId xmlns:a16="http://schemas.microsoft.com/office/drawing/2014/main" id="{00000000-0008-0000-0700-00003E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19" name="正方形/長方形 318">
          <a:extLst>
            <a:ext uri="{FF2B5EF4-FFF2-40B4-BE49-F238E27FC236}">
              <a16:creationId xmlns:a16="http://schemas.microsoft.com/office/drawing/2014/main" id="{00000000-0008-0000-0700-00003F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0" name="正方形/長方形 319">
          <a:extLst>
            <a:ext uri="{FF2B5EF4-FFF2-40B4-BE49-F238E27FC236}">
              <a16:creationId xmlns:a16="http://schemas.microsoft.com/office/drawing/2014/main" id="{00000000-0008-0000-0700-000040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1" name="正方形/長方形 320">
          <a:extLst>
            <a:ext uri="{FF2B5EF4-FFF2-40B4-BE49-F238E27FC236}">
              <a16:creationId xmlns:a16="http://schemas.microsoft.com/office/drawing/2014/main" id="{00000000-0008-0000-0700-000041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24" name="テキスト ボックス 323">
          <a:extLst>
            <a:ext uri="{FF2B5EF4-FFF2-40B4-BE49-F238E27FC236}">
              <a16:creationId xmlns:a16="http://schemas.microsoft.com/office/drawing/2014/main" id="{00000000-0008-0000-0700-000044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25" name="直線コネクタ 324">
          <a:extLst>
            <a:ext uri="{FF2B5EF4-FFF2-40B4-BE49-F238E27FC236}">
              <a16:creationId xmlns:a16="http://schemas.microsoft.com/office/drawing/2014/main" id="{00000000-0008-0000-0700-000045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58</xdr:row>
      <xdr:rowOff>25400</xdr:rowOff>
    </xdr:from>
    <xdr:to>
      <xdr:col>59</xdr:col>
      <xdr:colOff>50800</xdr:colOff>
      <xdr:row>58</xdr:row>
      <xdr:rowOff>25400</xdr:rowOff>
    </xdr:to>
    <xdr:cxnSp macro="">
      <xdr:nvCxnSpPr>
        <xdr:cNvPr id="326" name="直線コネクタ 325">
          <a:extLst>
            <a:ext uri="{FF2B5EF4-FFF2-40B4-BE49-F238E27FC236}">
              <a16:creationId xmlns:a16="http://schemas.microsoft.com/office/drawing/2014/main" id="{00000000-0008-0000-0700-000046010000}"/>
            </a:ext>
          </a:extLst>
        </xdr:cNvPr>
        <xdr:cNvCxnSpPr/>
      </xdr:nvCxnSpPr>
      <xdr:spPr>
        <a:xfrm>
          <a:off x="6604000" y="9969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57</xdr:row>
      <xdr:rowOff>54627</xdr:rowOff>
    </xdr:from>
    <xdr:ext cx="248786" cy="259045"/>
    <xdr:sp macro="" textlink="">
      <xdr:nvSpPr>
        <xdr:cNvPr id="327" name="テキスト ボックス 326">
          <a:extLst>
            <a:ext uri="{FF2B5EF4-FFF2-40B4-BE49-F238E27FC236}">
              <a16:creationId xmlns:a16="http://schemas.microsoft.com/office/drawing/2014/main" id="{00000000-0008-0000-0700-000047010000}"/>
            </a:ext>
          </a:extLst>
        </xdr:cNvPr>
        <xdr:cNvSpPr txBox="1"/>
      </xdr:nvSpPr>
      <xdr:spPr>
        <a:xfrm>
          <a:off x="6355214" y="98272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28" name="直線コネクタ 327">
          <a:extLst>
            <a:ext uri="{FF2B5EF4-FFF2-40B4-BE49-F238E27FC236}">
              <a16:creationId xmlns:a16="http://schemas.microsoft.com/office/drawing/2014/main" id="{00000000-0008-0000-0700-000048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53</xdr:row>
      <xdr:rowOff>168927</xdr:rowOff>
    </xdr:from>
    <xdr:ext cx="531299" cy="259045"/>
    <xdr:sp macro="" textlink="">
      <xdr:nvSpPr>
        <xdr:cNvPr id="329" name="テキスト ボックス 328">
          <a:extLst>
            <a:ext uri="{FF2B5EF4-FFF2-40B4-BE49-F238E27FC236}">
              <a16:creationId xmlns:a16="http://schemas.microsoft.com/office/drawing/2014/main" id="{00000000-0008-0000-0700-000049010000}"/>
            </a:ext>
          </a:extLst>
        </xdr:cNvPr>
        <xdr:cNvSpPr txBox="1"/>
      </xdr:nvSpPr>
      <xdr:spPr>
        <a:xfrm>
          <a:off x="6072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51</xdr:row>
      <xdr:rowOff>82550</xdr:rowOff>
    </xdr:from>
    <xdr:to>
      <xdr:col>59</xdr:col>
      <xdr:colOff>50800</xdr:colOff>
      <xdr:row>51</xdr:row>
      <xdr:rowOff>82550</xdr:rowOff>
    </xdr:to>
    <xdr:cxnSp macro="">
      <xdr:nvCxnSpPr>
        <xdr:cNvPr id="330" name="直線コネクタ 329">
          <a:extLst>
            <a:ext uri="{FF2B5EF4-FFF2-40B4-BE49-F238E27FC236}">
              <a16:creationId xmlns:a16="http://schemas.microsoft.com/office/drawing/2014/main" id="{00000000-0008-0000-0700-00004A010000}"/>
            </a:ext>
          </a:extLst>
        </xdr:cNvPr>
        <xdr:cNvCxnSpPr/>
      </xdr:nvCxnSpPr>
      <xdr:spPr>
        <a:xfrm>
          <a:off x="6604000" y="8826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50</xdr:row>
      <xdr:rowOff>111777</xdr:rowOff>
    </xdr:from>
    <xdr:ext cx="531299" cy="259045"/>
    <xdr:sp macro="" textlink="">
      <xdr:nvSpPr>
        <xdr:cNvPr id="331" name="テキスト ボックス 330">
          <a:extLst>
            <a:ext uri="{FF2B5EF4-FFF2-40B4-BE49-F238E27FC236}">
              <a16:creationId xmlns:a16="http://schemas.microsoft.com/office/drawing/2014/main" id="{00000000-0008-0000-0700-00004B010000}"/>
            </a:ext>
          </a:extLst>
        </xdr:cNvPr>
        <xdr:cNvSpPr txBox="1"/>
      </xdr:nvSpPr>
      <xdr:spPr>
        <a:xfrm>
          <a:off x="6072701" y="86842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47</xdr:row>
      <xdr:rowOff>54627</xdr:rowOff>
    </xdr:from>
    <xdr:ext cx="531299"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072701" y="811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34" name="農林水産業費グラフ枠">
          <a:extLst>
            <a:ext uri="{FF2B5EF4-FFF2-40B4-BE49-F238E27FC236}">
              <a16:creationId xmlns:a16="http://schemas.microsoft.com/office/drawing/2014/main" id="{00000000-0008-0000-0700-00004E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50</xdr:row>
      <xdr:rowOff>137643</xdr:rowOff>
    </xdr:from>
    <xdr:to>
      <xdr:col>54</xdr:col>
      <xdr:colOff>189865</xdr:colOff>
      <xdr:row>58</xdr:row>
      <xdr:rowOff>24085</xdr:rowOff>
    </xdr:to>
    <xdr:cxnSp macro="">
      <xdr:nvCxnSpPr>
        <xdr:cNvPr id="335" name="直線コネクタ 334">
          <a:extLst>
            <a:ext uri="{FF2B5EF4-FFF2-40B4-BE49-F238E27FC236}">
              <a16:creationId xmlns:a16="http://schemas.microsoft.com/office/drawing/2014/main" id="{00000000-0008-0000-0700-00004F010000}"/>
            </a:ext>
          </a:extLst>
        </xdr:cNvPr>
        <xdr:cNvCxnSpPr/>
      </xdr:nvCxnSpPr>
      <xdr:spPr>
        <a:xfrm flipV="1">
          <a:off x="10475595" y="8710143"/>
          <a:ext cx="1270" cy="125804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27912</xdr:rowOff>
    </xdr:from>
    <xdr:ext cx="313932" cy="259045"/>
    <xdr:sp macro="" textlink="">
      <xdr:nvSpPr>
        <xdr:cNvPr id="336" name="農林水産業費最小値テキスト">
          <a:extLst>
            <a:ext uri="{FF2B5EF4-FFF2-40B4-BE49-F238E27FC236}">
              <a16:creationId xmlns:a16="http://schemas.microsoft.com/office/drawing/2014/main" id="{00000000-0008-0000-0700-000050010000}"/>
            </a:ext>
          </a:extLst>
        </xdr:cNvPr>
        <xdr:cNvSpPr txBox="1"/>
      </xdr:nvSpPr>
      <xdr:spPr>
        <a:xfrm>
          <a:off x="10528300" y="99720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58</xdr:row>
      <xdr:rowOff>24085</xdr:rowOff>
    </xdr:from>
    <xdr:to>
      <xdr:col>55</xdr:col>
      <xdr:colOff>88900</xdr:colOff>
      <xdr:row>58</xdr:row>
      <xdr:rowOff>24085</xdr:rowOff>
    </xdr:to>
    <xdr:cxnSp macro="">
      <xdr:nvCxnSpPr>
        <xdr:cNvPr id="337" name="直線コネクタ 336">
          <a:extLst>
            <a:ext uri="{FF2B5EF4-FFF2-40B4-BE49-F238E27FC236}">
              <a16:creationId xmlns:a16="http://schemas.microsoft.com/office/drawing/2014/main" id="{00000000-0008-0000-0700-000051010000}"/>
            </a:ext>
          </a:extLst>
        </xdr:cNvPr>
        <xdr:cNvCxnSpPr/>
      </xdr:nvCxnSpPr>
      <xdr:spPr>
        <a:xfrm>
          <a:off x="10388600" y="996818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84320</xdr:rowOff>
    </xdr:from>
    <xdr:ext cx="534377" cy="259045"/>
    <xdr:sp macro="" textlink="">
      <xdr:nvSpPr>
        <xdr:cNvPr id="338" name="農林水産業費最大値テキスト">
          <a:extLst>
            <a:ext uri="{FF2B5EF4-FFF2-40B4-BE49-F238E27FC236}">
              <a16:creationId xmlns:a16="http://schemas.microsoft.com/office/drawing/2014/main" id="{00000000-0008-0000-0700-000052010000}"/>
            </a:ext>
          </a:extLst>
        </xdr:cNvPr>
        <xdr:cNvSpPr txBox="1"/>
      </xdr:nvSpPr>
      <xdr:spPr>
        <a:xfrm>
          <a:off x="10528300" y="848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22,036</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50</xdr:row>
      <xdr:rowOff>137643</xdr:rowOff>
    </xdr:from>
    <xdr:to>
      <xdr:col>55</xdr:col>
      <xdr:colOff>88900</xdr:colOff>
      <xdr:row>50</xdr:row>
      <xdr:rowOff>137643</xdr:rowOff>
    </xdr:to>
    <xdr:cxnSp macro="">
      <xdr:nvCxnSpPr>
        <xdr:cNvPr id="339" name="直線コネクタ 338">
          <a:extLst>
            <a:ext uri="{FF2B5EF4-FFF2-40B4-BE49-F238E27FC236}">
              <a16:creationId xmlns:a16="http://schemas.microsoft.com/office/drawing/2014/main" id="{00000000-0008-0000-0700-000053010000}"/>
            </a:ext>
          </a:extLst>
        </xdr:cNvPr>
        <xdr:cNvCxnSpPr/>
      </xdr:nvCxnSpPr>
      <xdr:spPr>
        <a:xfrm>
          <a:off x="10388600" y="8710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109410</xdr:rowOff>
    </xdr:from>
    <xdr:to>
      <xdr:col>55</xdr:col>
      <xdr:colOff>0</xdr:colOff>
      <xdr:row>57</xdr:row>
      <xdr:rowOff>114840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9639300" y="9882060"/>
          <a:ext cx="838200" cy="5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55</xdr:row>
      <xdr:rowOff>97376</xdr:rowOff>
    </xdr:from>
    <xdr:ext cx="469744" cy="259045"/>
    <xdr:sp macro="" textlink="">
      <xdr:nvSpPr>
        <xdr:cNvPr id="341" name="農林水産業費平均値テキスト">
          <a:extLst>
            <a:ext uri="{FF2B5EF4-FFF2-40B4-BE49-F238E27FC236}">
              <a16:creationId xmlns:a16="http://schemas.microsoft.com/office/drawing/2014/main" id="{00000000-0008-0000-0700-000055010000}"/>
            </a:ext>
          </a:extLst>
        </xdr:cNvPr>
        <xdr:cNvSpPr txBox="1"/>
      </xdr:nvSpPr>
      <xdr:spPr>
        <a:xfrm>
          <a:off x="10528300" y="95271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56</xdr:row>
      <xdr:rowOff>74499</xdr:rowOff>
    </xdr:from>
    <xdr:to>
      <xdr:col>55</xdr:col>
      <xdr:colOff>50800</xdr:colOff>
      <xdr:row>57</xdr:row>
      <xdr:rowOff>4649</xdr:rowOff>
    </xdr:to>
    <xdr:sp macro="" textlink="">
      <xdr:nvSpPr>
        <xdr:cNvPr id="342" name="フローチャート: 判断 341">
          <a:extLst>
            <a:ext uri="{FF2B5EF4-FFF2-40B4-BE49-F238E27FC236}">
              <a16:creationId xmlns:a16="http://schemas.microsoft.com/office/drawing/2014/main" id="{00000000-0008-0000-0700-000056010000}"/>
            </a:ext>
          </a:extLst>
        </xdr:cNvPr>
        <xdr:cNvSpPr/>
      </xdr:nvSpPr>
      <xdr:spPr>
        <a:xfrm>
          <a:off x="10426700" y="9675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109410</xdr:rowOff>
    </xdr:from>
    <xdr:to>
      <xdr:col>50</xdr:col>
      <xdr:colOff>114300</xdr:colOff>
      <xdr:row>57</xdr:row>
      <xdr:rowOff>122841</xdr:rowOff>
    </xdr:to>
    <xdr:cxnSp macro="">
      <xdr:nvCxnSpPr>
        <xdr:cNvPr id="343" name="直線コネクタ 342">
          <a:extLst>
            <a:ext uri="{FF2B5EF4-FFF2-40B4-BE49-F238E27FC236}">
              <a16:creationId xmlns:a16="http://schemas.microsoft.com/office/drawing/2014/main" id="{00000000-0008-0000-0700-000057010000}"/>
            </a:ext>
          </a:extLst>
        </xdr:cNvPr>
        <xdr:cNvCxnSpPr/>
      </xdr:nvCxnSpPr>
      <xdr:spPr>
        <a:xfrm flipV="1">
          <a:off x="8750300" y="9882060"/>
          <a:ext cx="889000" cy="13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56</xdr:row>
      <xdr:rowOff>92501</xdr:rowOff>
    </xdr:from>
    <xdr:to>
      <xdr:col>50</xdr:col>
      <xdr:colOff>165100</xdr:colOff>
      <xdr:row>57</xdr:row>
      <xdr:rowOff>22651</xdr:rowOff>
    </xdr:to>
    <xdr:sp macro="" textlink="">
      <xdr:nvSpPr>
        <xdr:cNvPr id="344" name="フローチャート: 判断 343">
          <a:extLst>
            <a:ext uri="{FF2B5EF4-FFF2-40B4-BE49-F238E27FC236}">
              <a16:creationId xmlns:a16="http://schemas.microsoft.com/office/drawing/2014/main" id="{00000000-0008-0000-0700-000058010000}"/>
            </a:ext>
          </a:extLst>
        </xdr:cNvPr>
        <xdr:cNvSpPr/>
      </xdr:nvSpPr>
      <xdr:spPr>
        <a:xfrm>
          <a:off x="9588500" y="9693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55</xdr:row>
      <xdr:rowOff>39178</xdr:rowOff>
    </xdr:from>
    <xdr:ext cx="469744" cy="259045"/>
    <xdr:sp macro="" textlink="">
      <xdr:nvSpPr>
        <xdr:cNvPr id="345" name="テキスト ボックス 344">
          <a:extLst>
            <a:ext uri="{FF2B5EF4-FFF2-40B4-BE49-F238E27FC236}">
              <a16:creationId xmlns:a16="http://schemas.microsoft.com/office/drawing/2014/main" id="{00000000-0008-0000-0700-000059010000}"/>
            </a:ext>
          </a:extLst>
        </xdr:cNvPr>
        <xdr:cNvSpPr txBox="1"/>
      </xdr:nvSpPr>
      <xdr:spPr>
        <a:xfrm>
          <a:off x="9404428" y="9468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122841</xdr:rowOff>
    </xdr:from>
    <xdr:to>
      <xdr:col>45</xdr:col>
      <xdr:colOff>177800</xdr:colOff>
      <xdr:row>57</xdr:row>
      <xdr:rowOff>123813</xdr:rowOff>
    </xdr:to>
    <xdr:cxnSp macro="">
      <xdr:nvCxnSpPr>
        <xdr:cNvPr id="346" name="直線コネクタ 345">
          <a:extLst>
            <a:ext uri="{FF2B5EF4-FFF2-40B4-BE49-F238E27FC236}">
              <a16:creationId xmlns:a16="http://schemas.microsoft.com/office/drawing/2014/main" id="{00000000-0008-0000-0700-00005A010000}"/>
            </a:ext>
          </a:extLst>
        </xdr:cNvPr>
        <xdr:cNvCxnSpPr/>
      </xdr:nvCxnSpPr>
      <xdr:spPr>
        <a:xfrm flipV="1">
          <a:off x="7861300" y="9895491"/>
          <a:ext cx="889000" cy="9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56</xdr:row>
      <xdr:rowOff>90386</xdr:rowOff>
    </xdr:from>
    <xdr:to>
      <xdr:col>46</xdr:col>
      <xdr:colOff>38100</xdr:colOff>
      <xdr:row>57</xdr:row>
      <xdr:rowOff>20536</xdr:rowOff>
    </xdr:to>
    <xdr:sp macro="" textlink="">
      <xdr:nvSpPr>
        <xdr:cNvPr id="347" name="フローチャート: 判断 346">
          <a:extLst>
            <a:ext uri="{FF2B5EF4-FFF2-40B4-BE49-F238E27FC236}">
              <a16:creationId xmlns:a16="http://schemas.microsoft.com/office/drawing/2014/main" id="{00000000-0008-0000-0700-00005B010000}"/>
            </a:ext>
          </a:extLst>
        </xdr:cNvPr>
        <xdr:cNvSpPr/>
      </xdr:nvSpPr>
      <xdr:spPr>
        <a:xfrm>
          <a:off x="8699500" y="96915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55</xdr:row>
      <xdr:rowOff>37063</xdr:rowOff>
    </xdr:from>
    <xdr:ext cx="469744" cy="259045"/>
    <xdr:sp macro="" textlink="">
      <xdr:nvSpPr>
        <xdr:cNvPr id="348" name="テキスト ボックス 347">
          <a:extLst>
            <a:ext uri="{FF2B5EF4-FFF2-40B4-BE49-F238E27FC236}">
              <a16:creationId xmlns:a16="http://schemas.microsoft.com/office/drawing/2014/main" id="{00000000-0008-0000-0700-00005C010000}"/>
            </a:ext>
          </a:extLst>
        </xdr:cNvPr>
        <xdr:cNvSpPr txBox="1"/>
      </xdr:nvSpPr>
      <xdr:spPr>
        <a:xfrm>
          <a:off x="8515428" y="94668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113240</xdr:rowOff>
    </xdr:from>
    <xdr:to>
      <xdr:col>41</xdr:col>
      <xdr:colOff>50800</xdr:colOff>
      <xdr:row>57</xdr:row>
      <xdr:rowOff>123813</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6972300" y="9885890"/>
          <a:ext cx="889000" cy="10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56</xdr:row>
      <xdr:rowOff>65412</xdr:rowOff>
    </xdr:from>
    <xdr:to>
      <xdr:col>41</xdr:col>
      <xdr:colOff>101600</xdr:colOff>
      <xdr:row>56</xdr:row>
      <xdr:rowOff>167012</xdr:rowOff>
    </xdr:to>
    <xdr:sp macro="" textlink="">
      <xdr:nvSpPr>
        <xdr:cNvPr id="350" name="フローチャート: 判断 349">
          <a:extLst>
            <a:ext uri="{FF2B5EF4-FFF2-40B4-BE49-F238E27FC236}">
              <a16:creationId xmlns:a16="http://schemas.microsoft.com/office/drawing/2014/main" id="{00000000-0008-0000-0700-00005E010000}"/>
            </a:ext>
          </a:extLst>
        </xdr:cNvPr>
        <xdr:cNvSpPr/>
      </xdr:nvSpPr>
      <xdr:spPr>
        <a:xfrm>
          <a:off x="7810500" y="96666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55</xdr:row>
      <xdr:rowOff>12089</xdr:rowOff>
    </xdr:from>
    <xdr:ext cx="469744" cy="259045"/>
    <xdr:sp macro="" textlink="">
      <xdr:nvSpPr>
        <xdr:cNvPr id="351" name="テキスト ボックス 350">
          <a:extLst>
            <a:ext uri="{FF2B5EF4-FFF2-40B4-BE49-F238E27FC236}">
              <a16:creationId xmlns:a16="http://schemas.microsoft.com/office/drawing/2014/main" id="{00000000-0008-0000-0700-00005F010000}"/>
            </a:ext>
          </a:extLst>
        </xdr:cNvPr>
        <xdr:cNvSpPr txBox="1"/>
      </xdr:nvSpPr>
      <xdr:spPr>
        <a:xfrm>
          <a:off x="7626428" y="9441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56</xdr:row>
      <xdr:rowOff>89415</xdr:rowOff>
    </xdr:from>
    <xdr:to>
      <xdr:col>36</xdr:col>
      <xdr:colOff>165100</xdr:colOff>
      <xdr:row>57</xdr:row>
      <xdr:rowOff>19565</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6921500" y="96906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55</xdr:row>
      <xdr:rowOff>36092</xdr:rowOff>
    </xdr:from>
    <xdr:ext cx="469744" cy="259045"/>
    <xdr:sp macro="" textlink="">
      <xdr:nvSpPr>
        <xdr:cNvPr id="353" name="テキスト ボックス 352">
          <a:extLst>
            <a:ext uri="{FF2B5EF4-FFF2-40B4-BE49-F238E27FC236}">
              <a16:creationId xmlns:a16="http://schemas.microsoft.com/office/drawing/2014/main" id="{00000000-0008-0000-0700-000061010000}"/>
            </a:ext>
          </a:extLst>
        </xdr:cNvPr>
        <xdr:cNvSpPr txBox="1"/>
      </xdr:nvSpPr>
      <xdr:spPr>
        <a:xfrm>
          <a:off x="6737428" y="94658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54" name="テキスト ボックス 353">
          <a:extLst>
            <a:ext uri="{FF2B5EF4-FFF2-40B4-BE49-F238E27FC236}">
              <a16:creationId xmlns:a16="http://schemas.microsoft.com/office/drawing/2014/main" id="{00000000-0008-0000-0700-000062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56" name="テキスト ボックス 355">
          <a:extLst>
            <a:ext uri="{FF2B5EF4-FFF2-40B4-BE49-F238E27FC236}">
              <a16:creationId xmlns:a16="http://schemas.microsoft.com/office/drawing/2014/main" id="{00000000-0008-0000-0700-000064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57" name="テキスト ボックス 356">
          <a:extLst>
            <a:ext uri="{FF2B5EF4-FFF2-40B4-BE49-F238E27FC236}">
              <a16:creationId xmlns:a16="http://schemas.microsoft.com/office/drawing/2014/main" id="{00000000-0008-0000-0700-000065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64040</xdr:rowOff>
    </xdr:from>
    <xdr:to>
      <xdr:col>55</xdr:col>
      <xdr:colOff>50800</xdr:colOff>
      <xdr:row>57</xdr:row>
      <xdr:rowOff>165640</xdr:rowOff>
    </xdr:to>
    <xdr:sp macro="" textlink="">
      <xdr:nvSpPr>
        <xdr:cNvPr id="359" name="楕円 358">
          <a:extLst>
            <a:ext uri="{FF2B5EF4-FFF2-40B4-BE49-F238E27FC236}">
              <a16:creationId xmlns:a16="http://schemas.microsoft.com/office/drawing/2014/main" id="{00000000-0008-0000-0700-000067010000}"/>
            </a:ext>
          </a:extLst>
        </xdr:cNvPr>
        <xdr:cNvSpPr/>
      </xdr:nvSpPr>
      <xdr:spPr>
        <a:xfrm>
          <a:off x="10426700" y="98366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150417</xdr:rowOff>
    </xdr:from>
    <xdr:ext cx="469744" cy="259045"/>
    <xdr:sp macro="" textlink="">
      <xdr:nvSpPr>
        <xdr:cNvPr id="360" name="農林水産業費該当値テキスト">
          <a:extLst>
            <a:ext uri="{FF2B5EF4-FFF2-40B4-BE49-F238E27FC236}">
              <a16:creationId xmlns:a16="http://schemas.microsoft.com/office/drawing/2014/main" id="{00000000-0008-0000-0700-000068010000}"/>
            </a:ext>
          </a:extLst>
        </xdr:cNvPr>
        <xdr:cNvSpPr txBox="1"/>
      </xdr:nvSpPr>
      <xdr:spPr>
        <a:xfrm>
          <a:off x="10528300" y="9751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58610</xdr:rowOff>
    </xdr:from>
    <xdr:to>
      <xdr:col>50</xdr:col>
      <xdr:colOff>165100</xdr:colOff>
      <xdr:row>57</xdr:row>
      <xdr:rowOff>160210</xdr:rowOff>
    </xdr:to>
    <xdr:sp macro="" textlink="">
      <xdr:nvSpPr>
        <xdr:cNvPr id="361" name="楕円 360">
          <a:extLst>
            <a:ext uri="{FF2B5EF4-FFF2-40B4-BE49-F238E27FC236}">
              <a16:creationId xmlns:a16="http://schemas.microsoft.com/office/drawing/2014/main" id="{00000000-0008-0000-0700-000069010000}"/>
            </a:ext>
          </a:extLst>
        </xdr:cNvPr>
        <xdr:cNvSpPr/>
      </xdr:nvSpPr>
      <xdr:spPr>
        <a:xfrm>
          <a:off x="9588500" y="98312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57</xdr:row>
      <xdr:rowOff>151337</xdr:rowOff>
    </xdr:from>
    <xdr:ext cx="469744" cy="259045"/>
    <xdr:sp macro="" textlink="">
      <xdr:nvSpPr>
        <xdr:cNvPr id="362" name="テキスト ボックス 361">
          <a:extLst>
            <a:ext uri="{FF2B5EF4-FFF2-40B4-BE49-F238E27FC236}">
              <a16:creationId xmlns:a16="http://schemas.microsoft.com/office/drawing/2014/main" id="{00000000-0008-0000-0700-00006A010000}"/>
            </a:ext>
          </a:extLst>
        </xdr:cNvPr>
        <xdr:cNvSpPr txBox="1"/>
      </xdr:nvSpPr>
      <xdr:spPr>
        <a:xfrm>
          <a:off x="9404428" y="9923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72041</xdr:rowOff>
    </xdr:from>
    <xdr:to>
      <xdr:col>46</xdr:col>
      <xdr:colOff>38100</xdr:colOff>
      <xdr:row>58</xdr:row>
      <xdr:rowOff>2191</xdr:rowOff>
    </xdr:to>
    <xdr:sp macro="" textlink="">
      <xdr:nvSpPr>
        <xdr:cNvPr id="363" name="楕円 362">
          <a:extLst>
            <a:ext uri="{FF2B5EF4-FFF2-40B4-BE49-F238E27FC236}">
              <a16:creationId xmlns:a16="http://schemas.microsoft.com/office/drawing/2014/main" id="{00000000-0008-0000-0700-00006B010000}"/>
            </a:ext>
          </a:extLst>
        </xdr:cNvPr>
        <xdr:cNvSpPr/>
      </xdr:nvSpPr>
      <xdr:spPr>
        <a:xfrm>
          <a:off x="8699500" y="984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57</xdr:row>
      <xdr:rowOff>164768</xdr:rowOff>
    </xdr:from>
    <xdr:ext cx="469744"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8515428" y="99374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73013</xdr:rowOff>
    </xdr:from>
    <xdr:to>
      <xdr:col>41</xdr:col>
      <xdr:colOff>101600</xdr:colOff>
      <xdr:row>58</xdr:row>
      <xdr:rowOff>3163</xdr:rowOff>
    </xdr:to>
    <xdr:sp macro="" textlink="">
      <xdr:nvSpPr>
        <xdr:cNvPr id="365" name="楕円 364">
          <a:extLst>
            <a:ext uri="{FF2B5EF4-FFF2-40B4-BE49-F238E27FC236}">
              <a16:creationId xmlns:a16="http://schemas.microsoft.com/office/drawing/2014/main" id="{00000000-0008-0000-0700-00006D010000}"/>
            </a:ext>
          </a:extLst>
        </xdr:cNvPr>
        <xdr:cNvSpPr/>
      </xdr:nvSpPr>
      <xdr:spPr>
        <a:xfrm>
          <a:off x="7810500" y="98456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57</xdr:row>
      <xdr:rowOff>165740</xdr:rowOff>
    </xdr:from>
    <xdr:ext cx="469744"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7626428" y="99383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62440</xdr:rowOff>
    </xdr:from>
    <xdr:to>
      <xdr:col>36</xdr:col>
      <xdr:colOff>165100</xdr:colOff>
      <xdr:row>57</xdr:row>
      <xdr:rowOff>164040</xdr:rowOff>
    </xdr:to>
    <xdr:sp macro="" textlink="">
      <xdr:nvSpPr>
        <xdr:cNvPr id="367" name="楕円 366">
          <a:extLst>
            <a:ext uri="{FF2B5EF4-FFF2-40B4-BE49-F238E27FC236}">
              <a16:creationId xmlns:a16="http://schemas.microsoft.com/office/drawing/2014/main" id="{00000000-0008-0000-0700-00006F010000}"/>
            </a:ext>
          </a:extLst>
        </xdr:cNvPr>
        <xdr:cNvSpPr/>
      </xdr:nvSpPr>
      <xdr:spPr>
        <a:xfrm>
          <a:off x="6921500" y="9835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57</xdr:row>
      <xdr:rowOff>155167</xdr:rowOff>
    </xdr:from>
    <xdr:ext cx="469744"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37428" y="99278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69" name="正方形/長方形 368">
          <a:extLst>
            <a:ext uri="{FF2B5EF4-FFF2-40B4-BE49-F238E27FC236}">
              <a16:creationId xmlns:a16="http://schemas.microsoft.com/office/drawing/2014/main" id="{00000000-0008-0000-0700-000071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70" name="正方形/長方形 369">
          <a:extLst>
            <a:ext uri="{FF2B5EF4-FFF2-40B4-BE49-F238E27FC236}">
              <a16:creationId xmlns:a16="http://schemas.microsoft.com/office/drawing/2014/main" id="{00000000-0008-0000-0700-000072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71" name="正方形/長方形 370">
          <a:extLst>
            <a:ext uri="{FF2B5EF4-FFF2-40B4-BE49-F238E27FC236}">
              <a16:creationId xmlns:a16="http://schemas.microsoft.com/office/drawing/2014/main" id="{00000000-0008-0000-0700-000073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72" name="正方形/長方形 371">
          <a:extLst>
            <a:ext uri="{FF2B5EF4-FFF2-40B4-BE49-F238E27FC236}">
              <a16:creationId xmlns:a16="http://schemas.microsoft.com/office/drawing/2014/main" id="{00000000-0008-0000-0700-000074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73" name="正方形/長方形 372">
          <a:extLst>
            <a:ext uri="{FF2B5EF4-FFF2-40B4-BE49-F238E27FC236}">
              <a16:creationId xmlns:a16="http://schemas.microsoft.com/office/drawing/2014/main" id="{00000000-0008-0000-0700-000075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74" name="正方形/長方形 373">
          <a:extLst>
            <a:ext uri="{FF2B5EF4-FFF2-40B4-BE49-F238E27FC236}">
              <a16:creationId xmlns:a16="http://schemas.microsoft.com/office/drawing/2014/main" id="{00000000-0008-0000-0700-000076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75" name="正方形/長方形 374">
          <a:extLst>
            <a:ext uri="{FF2B5EF4-FFF2-40B4-BE49-F238E27FC236}">
              <a16:creationId xmlns:a16="http://schemas.microsoft.com/office/drawing/2014/main" id="{00000000-0008-0000-0700-000077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11,806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76" name="正方形/長方形 375">
          <a:extLst>
            <a:ext uri="{FF2B5EF4-FFF2-40B4-BE49-F238E27FC236}">
              <a16:creationId xmlns:a16="http://schemas.microsoft.com/office/drawing/2014/main" id="{00000000-0008-0000-0700-000078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77" name="テキスト ボックス 376">
          <a:extLst>
            <a:ext uri="{FF2B5EF4-FFF2-40B4-BE49-F238E27FC236}">
              <a16:creationId xmlns:a16="http://schemas.microsoft.com/office/drawing/2014/main" id="{00000000-0008-0000-0700-000079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78" name="直線コネクタ 377">
          <a:extLst>
            <a:ext uri="{FF2B5EF4-FFF2-40B4-BE49-F238E27FC236}">
              <a16:creationId xmlns:a16="http://schemas.microsoft.com/office/drawing/2014/main" id="{00000000-0008-0000-0700-00007A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79" name="直線コネクタ 378">
          <a:extLst>
            <a:ext uri="{FF2B5EF4-FFF2-40B4-BE49-F238E27FC236}">
              <a16:creationId xmlns:a16="http://schemas.microsoft.com/office/drawing/2014/main" id="{00000000-0008-0000-0700-00007B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80" name="テキスト ボックス 379">
          <a:extLst>
            <a:ext uri="{FF2B5EF4-FFF2-40B4-BE49-F238E27FC236}">
              <a16:creationId xmlns:a16="http://schemas.microsoft.com/office/drawing/2014/main" id="{00000000-0008-0000-0700-00007C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81" name="直線コネクタ 380">
          <a:extLst>
            <a:ext uri="{FF2B5EF4-FFF2-40B4-BE49-F238E27FC236}">
              <a16:creationId xmlns:a16="http://schemas.microsoft.com/office/drawing/2014/main" id="{00000000-0008-0000-0700-00007D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144434</xdr:rowOff>
    </xdr:from>
    <xdr:ext cx="531299" cy="259045"/>
    <xdr:sp macro="" textlink="">
      <xdr:nvSpPr>
        <xdr:cNvPr id="382" name="テキスト ボックス 381">
          <a:extLst>
            <a:ext uri="{FF2B5EF4-FFF2-40B4-BE49-F238E27FC236}">
              <a16:creationId xmlns:a16="http://schemas.microsoft.com/office/drawing/2014/main" id="{00000000-0008-0000-0700-00007E010000}"/>
            </a:ext>
          </a:extLst>
        </xdr:cNvPr>
        <xdr:cNvSpPr txBox="1"/>
      </xdr:nvSpPr>
      <xdr:spPr>
        <a:xfrm>
          <a:off x="6072701" y="13174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83" name="直線コネクタ 382">
          <a:extLst>
            <a:ext uri="{FF2B5EF4-FFF2-40B4-BE49-F238E27FC236}">
              <a16:creationId xmlns:a16="http://schemas.microsoft.com/office/drawing/2014/main" id="{00000000-0008-0000-0700-00007F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160762</xdr:rowOff>
    </xdr:from>
    <xdr:ext cx="531299" cy="259045"/>
    <xdr:sp macro="" textlink="">
      <xdr:nvSpPr>
        <xdr:cNvPr id="384" name="テキスト ボックス 383">
          <a:extLst>
            <a:ext uri="{FF2B5EF4-FFF2-40B4-BE49-F238E27FC236}">
              <a16:creationId xmlns:a16="http://schemas.microsoft.com/office/drawing/2014/main" id="{00000000-0008-0000-0700-000080010000}"/>
            </a:ext>
          </a:extLst>
        </xdr:cNvPr>
        <xdr:cNvSpPr txBox="1"/>
      </xdr:nvSpPr>
      <xdr:spPr>
        <a:xfrm>
          <a:off x="6072701" y="1284806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85" name="直線コネクタ 384">
          <a:extLst>
            <a:ext uri="{FF2B5EF4-FFF2-40B4-BE49-F238E27FC236}">
              <a16:creationId xmlns:a16="http://schemas.microsoft.com/office/drawing/2014/main" id="{00000000-0008-0000-0700-000081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73</xdr:row>
      <xdr:rowOff>5642</xdr:rowOff>
    </xdr:from>
    <xdr:ext cx="531299" cy="259045"/>
    <xdr:sp macro="" textlink="">
      <xdr:nvSpPr>
        <xdr:cNvPr id="386" name="テキスト ボックス 385">
          <a:extLst>
            <a:ext uri="{FF2B5EF4-FFF2-40B4-BE49-F238E27FC236}">
              <a16:creationId xmlns:a16="http://schemas.microsoft.com/office/drawing/2014/main" id="{00000000-0008-0000-0700-000082010000}"/>
            </a:ext>
          </a:extLst>
        </xdr:cNvPr>
        <xdr:cNvSpPr txBox="1"/>
      </xdr:nvSpPr>
      <xdr:spPr>
        <a:xfrm>
          <a:off x="6072701" y="12521492"/>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87" name="直線コネクタ 386">
          <a:extLst>
            <a:ext uri="{FF2B5EF4-FFF2-40B4-BE49-F238E27FC236}">
              <a16:creationId xmlns:a16="http://schemas.microsoft.com/office/drawing/2014/main" id="{00000000-0008-0000-0700-000083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71</xdr:row>
      <xdr:rowOff>21970</xdr:rowOff>
    </xdr:from>
    <xdr:ext cx="531299" cy="259045"/>
    <xdr:sp macro="" textlink="">
      <xdr:nvSpPr>
        <xdr:cNvPr id="388" name="テキスト ボックス 387">
          <a:extLst>
            <a:ext uri="{FF2B5EF4-FFF2-40B4-BE49-F238E27FC236}">
              <a16:creationId xmlns:a16="http://schemas.microsoft.com/office/drawing/2014/main" id="{00000000-0008-0000-0700-000084010000}"/>
            </a:ext>
          </a:extLst>
        </xdr:cNvPr>
        <xdr:cNvSpPr txBox="1"/>
      </xdr:nvSpPr>
      <xdr:spPr>
        <a:xfrm>
          <a:off x="6072701" y="12194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393" name="商工費グラフ枠">
          <a:extLst>
            <a:ext uri="{FF2B5EF4-FFF2-40B4-BE49-F238E27FC236}">
              <a16:creationId xmlns:a16="http://schemas.microsoft.com/office/drawing/2014/main" id="{00000000-0008-0000-0700-000089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88314</xdr:rowOff>
    </xdr:from>
    <xdr:to>
      <xdr:col>54</xdr:col>
      <xdr:colOff>189865</xdr:colOff>
      <xdr:row>79</xdr:row>
      <xdr:rowOff>54318</xdr:rowOff>
    </xdr:to>
    <xdr:cxnSp macro="">
      <xdr:nvCxnSpPr>
        <xdr:cNvPr id="394" name="直線コネクタ 393">
          <a:extLst>
            <a:ext uri="{FF2B5EF4-FFF2-40B4-BE49-F238E27FC236}">
              <a16:creationId xmlns:a16="http://schemas.microsoft.com/office/drawing/2014/main" id="{00000000-0008-0000-0700-00008A010000}"/>
            </a:ext>
          </a:extLst>
        </xdr:cNvPr>
        <xdr:cNvCxnSpPr/>
      </xdr:nvCxnSpPr>
      <xdr:spPr>
        <a:xfrm flipV="1">
          <a:off x="10475595" y="12089814"/>
          <a:ext cx="1270" cy="15090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58145</xdr:rowOff>
    </xdr:from>
    <xdr:ext cx="469744" cy="259045"/>
    <xdr:sp macro="" textlink="">
      <xdr:nvSpPr>
        <xdr:cNvPr id="395" name="商工費最小値テキスト">
          <a:extLst>
            <a:ext uri="{FF2B5EF4-FFF2-40B4-BE49-F238E27FC236}">
              <a16:creationId xmlns:a16="http://schemas.microsoft.com/office/drawing/2014/main" id="{00000000-0008-0000-0700-00008B010000}"/>
            </a:ext>
          </a:extLst>
        </xdr:cNvPr>
        <xdr:cNvSpPr txBox="1"/>
      </xdr:nvSpPr>
      <xdr:spPr>
        <a:xfrm>
          <a:off x="10528300" y="136026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54318</xdr:rowOff>
    </xdr:from>
    <xdr:to>
      <xdr:col>55</xdr:col>
      <xdr:colOff>88900</xdr:colOff>
      <xdr:row>79</xdr:row>
      <xdr:rowOff>54318</xdr:rowOff>
    </xdr:to>
    <xdr:cxnSp macro="">
      <xdr:nvCxnSpPr>
        <xdr:cNvPr id="396" name="直線コネクタ 395">
          <a:extLst>
            <a:ext uri="{FF2B5EF4-FFF2-40B4-BE49-F238E27FC236}">
              <a16:creationId xmlns:a16="http://schemas.microsoft.com/office/drawing/2014/main" id="{00000000-0008-0000-0700-00008C010000}"/>
            </a:ext>
          </a:extLst>
        </xdr:cNvPr>
        <xdr:cNvCxnSpPr/>
      </xdr:nvCxnSpPr>
      <xdr:spPr>
        <a:xfrm>
          <a:off x="10388600" y="1359886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34991</xdr:rowOff>
    </xdr:from>
    <xdr:ext cx="534377" cy="259045"/>
    <xdr:sp macro="" textlink="">
      <xdr:nvSpPr>
        <xdr:cNvPr id="397" name="商工費最大値テキスト">
          <a:extLst>
            <a:ext uri="{FF2B5EF4-FFF2-40B4-BE49-F238E27FC236}">
              <a16:creationId xmlns:a16="http://schemas.microsoft.com/office/drawing/2014/main" id="{00000000-0008-0000-0700-00008D010000}"/>
            </a:ext>
          </a:extLst>
        </xdr:cNvPr>
        <xdr:cNvSpPr txBox="1"/>
      </xdr:nvSpPr>
      <xdr:spPr>
        <a:xfrm>
          <a:off x="10528300" y="118650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95,147</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88314</xdr:rowOff>
    </xdr:from>
    <xdr:to>
      <xdr:col>55</xdr:col>
      <xdr:colOff>88900</xdr:colOff>
      <xdr:row>70</xdr:row>
      <xdr:rowOff>88314</xdr:rowOff>
    </xdr:to>
    <xdr:cxnSp macro="">
      <xdr:nvCxnSpPr>
        <xdr:cNvPr id="398" name="直線コネクタ 397">
          <a:extLst>
            <a:ext uri="{FF2B5EF4-FFF2-40B4-BE49-F238E27FC236}">
              <a16:creationId xmlns:a16="http://schemas.microsoft.com/office/drawing/2014/main" id="{00000000-0008-0000-0700-00008E010000}"/>
            </a:ext>
          </a:extLst>
        </xdr:cNvPr>
        <xdr:cNvCxnSpPr/>
      </xdr:nvCxnSpPr>
      <xdr:spPr>
        <a:xfrm>
          <a:off x="10388600" y="120898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49811</xdr:rowOff>
    </xdr:from>
    <xdr:to>
      <xdr:col>55</xdr:col>
      <xdr:colOff>0</xdr:colOff>
      <xdr:row>79</xdr:row>
      <xdr:rowOff>63903</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flipV="1">
          <a:off x="9639300" y="13594361"/>
          <a:ext cx="838200" cy="140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19390</xdr:rowOff>
    </xdr:from>
    <xdr:ext cx="534377" cy="259045"/>
    <xdr:sp macro="" textlink="">
      <xdr:nvSpPr>
        <xdr:cNvPr id="400" name="商工費平均値テキスト">
          <a:extLst>
            <a:ext uri="{FF2B5EF4-FFF2-40B4-BE49-F238E27FC236}">
              <a16:creationId xmlns:a16="http://schemas.microsoft.com/office/drawing/2014/main" id="{00000000-0008-0000-0700-000090010000}"/>
            </a:ext>
          </a:extLst>
        </xdr:cNvPr>
        <xdr:cNvSpPr txBox="1"/>
      </xdr:nvSpPr>
      <xdr:spPr>
        <a:xfrm>
          <a:off x="10528300" y="1322104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13,658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167963</xdr:rowOff>
    </xdr:from>
    <xdr:to>
      <xdr:col>55</xdr:col>
      <xdr:colOff>50800</xdr:colOff>
      <xdr:row>78</xdr:row>
      <xdr:rowOff>98113</xdr:rowOff>
    </xdr:to>
    <xdr:sp macro="" textlink="">
      <xdr:nvSpPr>
        <xdr:cNvPr id="401" name="フローチャート: 判断 400">
          <a:extLst>
            <a:ext uri="{FF2B5EF4-FFF2-40B4-BE49-F238E27FC236}">
              <a16:creationId xmlns:a16="http://schemas.microsoft.com/office/drawing/2014/main" id="{00000000-0008-0000-0700-000091010000}"/>
            </a:ext>
          </a:extLst>
        </xdr:cNvPr>
        <xdr:cNvSpPr/>
      </xdr:nvSpPr>
      <xdr:spPr>
        <a:xfrm>
          <a:off x="10426700" y="133696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63903</xdr:rowOff>
    </xdr:from>
    <xdr:to>
      <xdr:col>50</xdr:col>
      <xdr:colOff>114300</xdr:colOff>
      <xdr:row>79</xdr:row>
      <xdr:rowOff>65030</xdr:rowOff>
    </xdr:to>
    <xdr:cxnSp macro="">
      <xdr:nvCxnSpPr>
        <xdr:cNvPr id="402" name="直線コネクタ 401">
          <a:extLst>
            <a:ext uri="{FF2B5EF4-FFF2-40B4-BE49-F238E27FC236}">
              <a16:creationId xmlns:a16="http://schemas.microsoft.com/office/drawing/2014/main" id="{00000000-0008-0000-0700-000092010000}"/>
            </a:ext>
          </a:extLst>
        </xdr:cNvPr>
        <xdr:cNvCxnSpPr/>
      </xdr:nvCxnSpPr>
      <xdr:spPr>
        <a:xfrm flipV="1">
          <a:off x="8750300" y="13608453"/>
          <a:ext cx="889000" cy="11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104853</xdr:rowOff>
    </xdr:from>
    <xdr:to>
      <xdr:col>50</xdr:col>
      <xdr:colOff>165100</xdr:colOff>
      <xdr:row>79</xdr:row>
      <xdr:rowOff>35003</xdr:rowOff>
    </xdr:to>
    <xdr:sp macro="" textlink="">
      <xdr:nvSpPr>
        <xdr:cNvPr id="403" name="フローチャート: 判断 402">
          <a:extLst>
            <a:ext uri="{FF2B5EF4-FFF2-40B4-BE49-F238E27FC236}">
              <a16:creationId xmlns:a16="http://schemas.microsoft.com/office/drawing/2014/main" id="{00000000-0008-0000-0700-000093010000}"/>
            </a:ext>
          </a:extLst>
        </xdr:cNvPr>
        <xdr:cNvSpPr/>
      </xdr:nvSpPr>
      <xdr:spPr>
        <a:xfrm>
          <a:off x="9588500" y="134779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77</xdr:row>
      <xdr:rowOff>51530</xdr:rowOff>
    </xdr:from>
    <xdr:ext cx="469744" cy="259045"/>
    <xdr:sp macro="" textlink="">
      <xdr:nvSpPr>
        <xdr:cNvPr id="404" name="テキスト ボックス 403">
          <a:extLst>
            <a:ext uri="{FF2B5EF4-FFF2-40B4-BE49-F238E27FC236}">
              <a16:creationId xmlns:a16="http://schemas.microsoft.com/office/drawing/2014/main" id="{00000000-0008-0000-0700-000094010000}"/>
            </a:ext>
          </a:extLst>
        </xdr:cNvPr>
        <xdr:cNvSpPr txBox="1"/>
      </xdr:nvSpPr>
      <xdr:spPr>
        <a:xfrm>
          <a:off x="9404428" y="132531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79</xdr:row>
      <xdr:rowOff>63054</xdr:rowOff>
    </xdr:from>
    <xdr:to>
      <xdr:col>45</xdr:col>
      <xdr:colOff>177800</xdr:colOff>
      <xdr:row>79</xdr:row>
      <xdr:rowOff>65030</xdr:rowOff>
    </xdr:to>
    <xdr:cxnSp macro="">
      <xdr:nvCxnSpPr>
        <xdr:cNvPr id="405" name="直線コネクタ 404">
          <a:extLst>
            <a:ext uri="{FF2B5EF4-FFF2-40B4-BE49-F238E27FC236}">
              <a16:creationId xmlns:a16="http://schemas.microsoft.com/office/drawing/2014/main" id="{00000000-0008-0000-0700-000095010000}"/>
            </a:ext>
          </a:extLst>
        </xdr:cNvPr>
        <xdr:cNvCxnSpPr/>
      </xdr:nvCxnSpPr>
      <xdr:spPr>
        <a:xfrm>
          <a:off x="7861300" y="13607604"/>
          <a:ext cx="889000" cy="19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110421</xdr:rowOff>
    </xdr:from>
    <xdr:to>
      <xdr:col>46</xdr:col>
      <xdr:colOff>38100</xdr:colOff>
      <xdr:row>79</xdr:row>
      <xdr:rowOff>40571</xdr:rowOff>
    </xdr:to>
    <xdr:sp macro="" textlink="">
      <xdr:nvSpPr>
        <xdr:cNvPr id="406" name="フローチャート: 判断 405">
          <a:extLst>
            <a:ext uri="{FF2B5EF4-FFF2-40B4-BE49-F238E27FC236}">
              <a16:creationId xmlns:a16="http://schemas.microsoft.com/office/drawing/2014/main" id="{00000000-0008-0000-0700-000096010000}"/>
            </a:ext>
          </a:extLst>
        </xdr:cNvPr>
        <xdr:cNvSpPr/>
      </xdr:nvSpPr>
      <xdr:spPr>
        <a:xfrm>
          <a:off x="8699500" y="134835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77</xdr:row>
      <xdr:rowOff>57098</xdr:rowOff>
    </xdr:from>
    <xdr:ext cx="469744" cy="259045"/>
    <xdr:sp macro="" textlink="">
      <xdr:nvSpPr>
        <xdr:cNvPr id="407" name="テキスト ボックス 406">
          <a:extLst>
            <a:ext uri="{FF2B5EF4-FFF2-40B4-BE49-F238E27FC236}">
              <a16:creationId xmlns:a16="http://schemas.microsoft.com/office/drawing/2014/main" id="{00000000-0008-0000-0700-000097010000}"/>
            </a:ext>
          </a:extLst>
        </xdr:cNvPr>
        <xdr:cNvSpPr txBox="1"/>
      </xdr:nvSpPr>
      <xdr:spPr>
        <a:xfrm>
          <a:off x="8515428" y="132587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79</xdr:row>
      <xdr:rowOff>63038</xdr:rowOff>
    </xdr:from>
    <xdr:to>
      <xdr:col>41</xdr:col>
      <xdr:colOff>50800</xdr:colOff>
      <xdr:row>79</xdr:row>
      <xdr:rowOff>63054</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6972300" y="13607588"/>
          <a:ext cx="889000" cy="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95154</xdr:rowOff>
    </xdr:from>
    <xdr:to>
      <xdr:col>41</xdr:col>
      <xdr:colOff>101600</xdr:colOff>
      <xdr:row>79</xdr:row>
      <xdr:rowOff>25304</xdr:rowOff>
    </xdr:to>
    <xdr:sp macro="" textlink="">
      <xdr:nvSpPr>
        <xdr:cNvPr id="409" name="フローチャート: 判断 408">
          <a:extLst>
            <a:ext uri="{FF2B5EF4-FFF2-40B4-BE49-F238E27FC236}">
              <a16:creationId xmlns:a16="http://schemas.microsoft.com/office/drawing/2014/main" id="{00000000-0008-0000-0700-000099010000}"/>
            </a:ext>
          </a:extLst>
        </xdr:cNvPr>
        <xdr:cNvSpPr/>
      </xdr:nvSpPr>
      <xdr:spPr>
        <a:xfrm>
          <a:off x="7810500" y="134682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77</xdr:row>
      <xdr:rowOff>41831</xdr:rowOff>
    </xdr:from>
    <xdr:ext cx="469744" cy="259045"/>
    <xdr:sp macro="" textlink="">
      <xdr:nvSpPr>
        <xdr:cNvPr id="410" name="テキスト ボックス 409">
          <a:extLst>
            <a:ext uri="{FF2B5EF4-FFF2-40B4-BE49-F238E27FC236}">
              <a16:creationId xmlns:a16="http://schemas.microsoft.com/office/drawing/2014/main" id="{00000000-0008-0000-0700-00009A010000}"/>
            </a:ext>
          </a:extLst>
        </xdr:cNvPr>
        <xdr:cNvSpPr txBox="1"/>
      </xdr:nvSpPr>
      <xdr:spPr>
        <a:xfrm>
          <a:off x="7626428" y="132434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114601</xdr:rowOff>
    </xdr:from>
    <xdr:to>
      <xdr:col>36</xdr:col>
      <xdr:colOff>165100</xdr:colOff>
      <xdr:row>79</xdr:row>
      <xdr:rowOff>44751</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6921500" y="134877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77</xdr:row>
      <xdr:rowOff>61278</xdr:rowOff>
    </xdr:from>
    <xdr:ext cx="469744" cy="259045"/>
    <xdr:sp macro="" textlink="">
      <xdr:nvSpPr>
        <xdr:cNvPr id="412" name="テキスト ボックス 411">
          <a:extLst>
            <a:ext uri="{FF2B5EF4-FFF2-40B4-BE49-F238E27FC236}">
              <a16:creationId xmlns:a16="http://schemas.microsoft.com/office/drawing/2014/main" id="{00000000-0008-0000-0700-00009C010000}"/>
            </a:ext>
          </a:extLst>
        </xdr:cNvPr>
        <xdr:cNvSpPr txBox="1"/>
      </xdr:nvSpPr>
      <xdr:spPr>
        <a:xfrm>
          <a:off x="6737428" y="132629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13" name="テキスト ボックス 412">
          <a:extLst>
            <a:ext uri="{FF2B5EF4-FFF2-40B4-BE49-F238E27FC236}">
              <a16:creationId xmlns:a16="http://schemas.microsoft.com/office/drawing/2014/main" id="{00000000-0008-0000-0700-00009D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15" name="テキスト ボックス 414">
          <a:extLst>
            <a:ext uri="{FF2B5EF4-FFF2-40B4-BE49-F238E27FC236}">
              <a16:creationId xmlns:a16="http://schemas.microsoft.com/office/drawing/2014/main" id="{00000000-0008-0000-0700-00009F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16" name="テキスト ボックス 415">
          <a:extLst>
            <a:ext uri="{FF2B5EF4-FFF2-40B4-BE49-F238E27FC236}">
              <a16:creationId xmlns:a16="http://schemas.microsoft.com/office/drawing/2014/main" id="{00000000-0008-0000-0700-0000A0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170461</xdr:rowOff>
    </xdr:from>
    <xdr:to>
      <xdr:col>55</xdr:col>
      <xdr:colOff>50800</xdr:colOff>
      <xdr:row>79</xdr:row>
      <xdr:rowOff>100611</xdr:rowOff>
    </xdr:to>
    <xdr:sp macro="" textlink="">
      <xdr:nvSpPr>
        <xdr:cNvPr id="418" name="楕円 417">
          <a:extLst>
            <a:ext uri="{FF2B5EF4-FFF2-40B4-BE49-F238E27FC236}">
              <a16:creationId xmlns:a16="http://schemas.microsoft.com/office/drawing/2014/main" id="{00000000-0008-0000-0700-0000A2010000}"/>
            </a:ext>
          </a:extLst>
        </xdr:cNvPr>
        <xdr:cNvSpPr/>
      </xdr:nvSpPr>
      <xdr:spPr>
        <a:xfrm>
          <a:off x="10426700" y="13543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85388</xdr:rowOff>
    </xdr:from>
    <xdr:ext cx="469744" cy="259045"/>
    <xdr:sp macro="" textlink="">
      <xdr:nvSpPr>
        <xdr:cNvPr id="419" name="商工費該当値テキスト">
          <a:extLst>
            <a:ext uri="{FF2B5EF4-FFF2-40B4-BE49-F238E27FC236}">
              <a16:creationId xmlns:a16="http://schemas.microsoft.com/office/drawing/2014/main" id="{00000000-0008-0000-0700-0000A3010000}"/>
            </a:ext>
          </a:extLst>
        </xdr:cNvPr>
        <xdr:cNvSpPr txBox="1"/>
      </xdr:nvSpPr>
      <xdr:spPr>
        <a:xfrm>
          <a:off x="10528300" y="134584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79</xdr:row>
      <xdr:rowOff>13103</xdr:rowOff>
    </xdr:from>
    <xdr:to>
      <xdr:col>50</xdr:col>
      <xdr:colOff>165100</xdr:colOff>
      <xdr:row>79</xdr:row>
      <xdr:rowOff>114703</xdr:rowOff>
    </xdr:to>
    <xdr:sp macro="" textlink="">
      <xdr:nvSpPr>
        <xdr:cNvPr id="420" name="楕円 419">
          <a:extLst>
            <a:ext uri="{FF2B5EF4-FFF2-40B4-BE49-F238E27FC236}">
              <a16:creationId xmlns:a16="http://schemas.microsoft.com/office/drawing/2014/main" id="{00000000-0008-0000-0700-0000A4010000}"/>
            </a:ext>
          </a:extLst>
        </xdr:cNvPr>
        <xdr:cNvSpPr/>
      </xdr:nvSpPr>
      <xdr:spPr>
        <a:xfrm>
          <a:off x="9588500" y="135576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79</xdr:row>
      <xdr:rowOff>105830</xdr:rowOff>
    </xdr:from>
    <xdr:ext cx="469744" cy="259045"/>
    <xdr:sp macro="" textlink="">
      <xdr:nvSpPr>
        <xdr:cNvPr id="421" name="テキスト ボックス 420">
          <a:extLst>
            <a:ext uri="{FF2B5EF4-FFF2-40B4-BE49-F238E27FC236}">
              <a16:creationId xmlns:a16="http://schemas.microsoft.com/office/drawing/2014/main" id="{00000000-0008-0000-0700-0000A5010000}"/>
            </a:ext>
          </a:extLst>
        </xdr:cNvPr>
        <xdr:cNvSpPr txBox="1"/>
      </xdr:nvSpPr>
      <xdr:spPr>
        <a:xfrm>
          <a:off x="9404428" y="1365038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79</xdr:row>
      <xdr:rowOff>14230</xdr:rowOff>
    </xdr:from>
    <xdr:to>
      <xdr:col>46</xdr:col>
      <xdr:colOff>38100</xdr:colOff>
      <xdr:row>79</xdr:row>
      <xdr:rowOff>115830</xdr:rowOff>
    </xdr:to>
    <xdr:sp macro="" textlink="">
      <xdr:nvSpPr>
        <xdr:cNvPr id="422" name="楕円 421">
          <a:extLst>
            <a:ext uri="{FF2B5EF4-FFF2-40B4-BE49-F238E27FC236}">
              <a16:creationId xmlns:a16="http://schemas.microsoft.com/office/drawing/2014/main" id="{00000000-0008-0000-0700-0000A6010000}"/>
            </a:ext>
          </a:extLst>
        </xdr:cNvPr>
        <xdr:cNvSpPr/>
      </xdr:nvSpPr>
      <xdr:spPr>
        <a:xfrm>
          <a:off x="8699500" y="13558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79</xdr:row>
      <xdr:rowOff>106957</xdr:rowOff>
    </xdr:from>
    <xdr:ext cx="469744"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8515428" y="136515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79</xdr:row>
      <xdr:rowOff>12254</xdr:rowOff>
    </xdr:from>
    <xdr:to>
      <xdr:col>41</xdr:col>
      <xdr:colOff>101600</xdr:colOff>
      <xdr:row>79</xdr:row>
      <xdr:rowOff>113854</xdr:rowOff>
    </xdr:to>
    <xdr:sp macro="" textlink="">
      <xdr:nvSpPr>
        <xdr:cNvPr id="424" name="楕円 423">
          <a:extLst>
            <a:ext uri="{FF2B5EF4-FFF2-40B4-BE49-F238E27FC236}">
              <a16:creationId xmlns:a16="http://schemas.microsoft.com/office/drawing/2014/main" id="{00000000-0008-0000-0700-0000A8010000}"/>
            </a:ext>
          </a:extLst>
        </xdr:cNvPr>
        <xdr:cNvSpPr/>
      </xdr:nvSpPr>
      <xdr:spPr>
        <a:xfrm>
          <a:off x="7810500" y="135568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79</xdr:row>
      <xdr:rowOff>104981</xdr:rowOff>
    </xdr:from>
    <xdr:ext cx="469744"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7626428" y="136495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79</xdr:row>
      <xdr:rowOff>12238</xdr:rowOff>
    </xdr:from>
    <xdr:to>
      <xdr:col>36</xdr:col>
      <xdr:colOff>165100</xdr:colOff>
      <xdr:row>79</xdr:row>
      <xdr:rowOff>113838</xdr:rowOff>
    </xdr:to>
    <xdr:sp macro="" textlink="">
      <xdr:nvSpPr>
        <xdr:cNvPr id="426" name="楕円 425">
          <a:extLst>
            <a:ext uri="{FF2B5EF4-FFF2-40B4-BE49-F238E27FC236}">
              <a16:creationId xmlns:a16="http://schemas.microsoft.com/office/drawing/2014/main" id="{00000000-0008-0000-0700-0000AA010000}"/>
            </a:ext>
          </a:extLst>
        </xdr:cNvPr>
        <xdr:cNvSpPr/>
      </xdr:nvSpPr>
      <xdr:spPr>
        <a:xfrm>
          <a:off x="6921500" y="135567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79</xdr:row>
      <xdr:rowOff>104965</xdr:rowOff>
    </xdr:from>
    <xdr:ext cx="469744"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6737428" y="136495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2,195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28" name="正方形/長方形 427">
          <a:extLst>
            <a:ext uri="{FF2B5EF4-FFF2-40B4-BE49-F238E27FC236}">
              <a16:creationId xmlns:a16="http://schemas.microsoft.com/office/drawing/2014/main" id="{00000000-0008-0000-0700-0000AC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29" name="正方形/長方形 428">
          <a:extLst>
            <a:ext uri="{FF2B5EF4-FFF2-40B4-BE49-F238E27FC236}">
              <a16:creationId xmlns:a16="http://schemas.microsoft.com/office/drawing/2014/main" id="{00000000-0008-0000-0700-0000AD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30" name="正方形/長方形 429">
          <a:extLst>
            <a:ext uri="{FF2B5EF4-FFF2-40B4-BE49-F238E27FC236}">
              <a16:creationId xmlns:a16="http://schemas.microsoft.com/office/drawing/2014/main" id="{00000000-0008-0000-0700-0000AE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31" name="正方形/長方形 430">
          <a:extLst>
            <a:ext uri="{FF2B5EF4-FFF2-40B4-BE49-F238E27FC236}">
              <a16:creationId xmlns:a16="http://schemas.microsoft.com/office/drawing/2014/main" id="{00000000-0008-0000-0700-0000AF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32" name="正方形/長方形 431">
          <a:extLst>
            <a:ext uri="{FF2B5EF4-FFF2-40B4-BE49-F238E27FC236}">
              <a16:creationId xmlns:a16="http://schemas.microsoft.com/office/drawing/2014/main" id="{00000000-0008-0000-0700-0000B0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33" name="正方形/長方形 432">
          <a:extLst>
            <a:ext uri="{FF2B5EF4-FFF2-40B4-BE49-F238E27FC236}">
              <a16:creationId xmlns:a16="http://schemas.microsoft.com/office/drawing/2014/main" id="{00000000-0008-0000-0700-0000B1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34" name="正方形/長方形 433">
          <a:extLst>
            <a:ext uri="{FF2B5EF4-FFF2-40B4-BE49-F238E27FC236}">
              <a16:creationId xmlns:a16="http://schemas.microsoft.com/office/drawing/2014/main" id="{00000000-0008-0000-0700-0000B2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39,448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35" name="正方形/長方形 434">
          <a:extLst>
            <a:ext uri="{FF2B5EF4-FFF2-40B4-BE49-F238E27FC236}">
              <a16:creationId xmlns:a16="http://schemas.microsoft.com/office/drawing/2014/main" id="{00000000-0008-0000-0700-0000B3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36" name="テキスト ボックス 435">
          <a:extLst>
            <a:ext uri="{FF2B5EF4-FFF2-40B4-BE49-F238E27FC236}">
              <a16:creationId xmlns:a16="http://schemas.microsoft.com/office/drawing/2014/main" id="{00000000-0008-0000-0700-0000B4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37" name="直線コネクタ 436">
          <a:extLst>
            <a:ext uri="{FF2B5EF4-FFF2-40B4-BE49-F238E27FC236}">
              <a16:creationId xmlns:a16="http://schemas.microsoft.com/office/drawing/2014/main" id="{00000000-0008-0000-0700-0000B5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44450</xdr:rowOff>
    </xdr:from>
    <xdr:to>
      <xdr:col>59</xdr:col>
      <xdr:colOff>50800</xdr:colOff>
      <xdr:row>99</xdr:row>
      <xdr:rowOff>44450</xdr:rowOff>
    </xdr:to>
    <xdr:cxnSp macro="">
      <xdr:nvCxnSpPr>
        <xdr:cNvPr id="438" name="直線コネクタ 437">
          <a:extLst>
            <a:ext uri="{FF2B5EF4-FFF2-40B4-BE49-F238E27FC236}">
              <a16:creationId xmlns:a16="http://schemas.microsoft.com/office/drawing/2014/main" id="{00000000-0008-0000-0700-0000B6010000}"/>
            </a:ext>
          </a:extLst>
        </xdr:cNvPr>
        <xdr:cNvCxnSpPr/>
      </xdr:nvCxnSpPr>
      <xdr:spPr>
        <a:xfrm>
          <a:off x="6604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73677</xdr:rowOff>
    </xdr:from>
    <xdr:ext cx="248786" cy="259045"/>
    <xdr:sp macro="" textlink="">
      <xdr:nvSpPr>
        <xdr:cNvPr id="439" name="テキスト ボックス 438">
          <a:extLst>
            <a:ext uri="{FF2B5EF4-FFF2-40B4-BE49-F238E27FC236}">
              <a16:creationId xmlns:a16="http://schemas.microsoft.com/office/drawing/2014/main" id="{00000000-0008-0000-0700-0000B7010000}"/>
            </a:ext>
          </a:extLst>
        </xdr:cNvPr>
        <xdr:cNvSpPr txBox="1"/>
      </xdr:nvSpPr>
      <xdr:spPr>
        <a:xfrm>
          <a:off x="6355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6350</xdr:rowOff>
    </xdr:from>
    <xdr:to>
      <xdr:col>59</xdr:col>
      <xdr:colOff>50800</xdr:colOff>
      <xdr:row>97</xdr:row>
      <xdr:rowOff>6350</xdr:rowOff>
    </xdr:to>
    <xdr:cxnSp macro="">
      <xdr:nvCxnSpPr>
        <xdr:cNvPr id="440" name="直線コネクタ 439">
          <a:extLst>
            <a:ext uri="{FF2B5EF4-FFF2-40B4-BE49-F238E27FC236}">
              <a16:creationId xmlns:a16="http://schemas.microsoft.com/office/drawing/2014/main" id="{00000000-0008-0000-0700-0000B8010000}"/>
            </a:ext>
          </a:extLst>
        </xdr:cNvPr>
        <xdr:cNvCxnSpPr/>
      </xdr:nvCxnSpPr>
      <xdr:spPr>
        <a:xfrm>
          <a:off x="6604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96</xdr:row>
      <xdr:rowOff>35577</xdr:rowOff>
    </xdr:from>
    <xdr:ext cx="531299" cy="259045"/>
    <xdr:sp macro="" textlink="">
      <xdr:nvSpPr>
        <xdr:cNvPr id="441" name="テキスト ボックス 440">
          <a:extLst>
            <a:ext uri="{FF2B5EF4-FFF2-40B4-BE49-F238E27FC236}">
              <a16:creationId xmlns:a16="http://schemas.microsoft.com/office/drawing/2014/main" id="{00000000-0008-0000-0700-0000B9010000}"/>
            </a:ext>
          </a:extLst>
        </xdr:cNvPr>
        <xdr:cNvSpPr txBox="1"/>
      </xdr:nvSpPr>
      <xdr:spPr>
        <a:xfrm>
          <a:off x="6072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94</xdr:row>
      <xdr:rowOff>139700</xdr:rowOff>
    </xdr:from>
    <xdr:to>
      <xdr:col>59</xdr:col>
      <xdr:colOff>50800</xdr:colOff>
      <xdr:row>94</xdr:row>
      <xdr:rowOff>139700</xdr:rowOff>
    </xdr:to>
    <xdr:cxnSp macro="">
      <xdr:nvCxnSpPr>
        <xdr:cNvPr id="442" name="直線コネクタ 441">
          <a:extLst>
            <a:ext uri="{FF2B5EF4-FFF2-40B4-BE49-F238E27FC236}">
              <a16:creationId xmlns:a16="http://schemas.microsoft.com/office/drawing/2014/main" id="{00000000-0008-0000-0700-0000BA010000}"/>
            </a:ext>
          </a:extLst>
        </xdr:cNvPr>
        <xdr:cNvCxnSpPr/>
      </xdr:nvCxnSpPr>
      <xdr:spPr>
        <a:xfrm>
          <a:off x="6604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168927</xdr:rowOff>
    </xdr:from>
    <xdr:ext cx="595419" cy="259045"/>
    <xdr:sp macro="" textlink="">
      <xdr:nvSpPr>
        <xdr:cNvPr id="443" name="テキスト ボックス 442">
          <a:extLst>
            <a:ext uri="{FF2B5EF4-FFF2-40B4-BE49-F238E27FC236}">
              <a16:creationId xmlns:a16="http://schemas.microsoft.com/office/drawing/2014/main" id="{00000000-0008-0000-0700-0000BB010000}"/>
            </a:ext>
          </a:extLst>
        </xdr:cNvPr>
        <xdr:cNvSpPr txBox="1"/>
      </xdr:nvSpPr>
      <xdr:spPr>
        <a:xfrm>
          <a:off x="6008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92</xdr:row>
      <xdr:rowOff>101600</xdr:rowOff>
    </xdr:from>
    <xdr:to>
      <xdr:col>59</xdr:col>
      <xdr:colOff>50800</xdr:colOff>
      <xdr:row>92</xdr:row>
      <xdr:rowOff>101600</xdr:rowOff>
    </xdr:to>
    <xdr:cxnSp macro="">
      <xdr:nvCxnSpPr>
        <xdr:cNvPr id="444" name="直線コネクタ 443">
          <a:extLst>
            <a:ext uri="{FF2B5EF4-FFF2-40B4-BE49-F238E27FC236}">
              <a16:creationId xmlns:a16="http://schemas.microsoft.com/office/drawing/2014/main" id="{00000000-0008-0000-0700-0000BC010000}"/>
            </a:ext>
          </a:extLst>
        </xdr:cNvPr>
        <xdr:cNvCxnSpPr/>
      </xdr:nvCxnSpPr>
      <xdr:spPr>
        <a:xfrm>
          <a:off x="6604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130827</xdr:rowOff>
    </xdr:from>
    <xdr:ext cx="595419" cy="259045"/>
    <xdr:sp macro="" textlink="">
      <xdr:nvSpPr>
        <xdr:cNvPr id="445" name="テキスト ボックス 444">
          <a:extLst>
            <a:ext uri="{FF2B5EF4-FFF2-40B4-BE49-F238E27FC236}">
              <a16:creationId xmlns:a16="http://schemas.microsoft.com/office/drawing/2014/main" id="{00000000-0008-0000-0700-0000BD010000}"/>
            </a:ext>
          </a:extLst>
        </xdr:cNvPr>
        <xdr:cNvSpPr txBox="1"/>
      </xdr:nvSpPr>
      <xdr:spPr>
        <a:xfrm>
          <a:off x="6008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63500</xdr:rowOff>
    </xdr:from>
    <xdr:to>
      <xdr:col>59</xdr:col>
      <xdr:colOff>50800</xdr:colOff>
      <xdr:row>90</xdr:row>
      <xdr:rowOff>63500</xdr:rowOff>
    </xdr:to>
    <xdr:cxnSp macro="">
      <xdr:nvCxnSpPr>
        <xdr:cNvPr id="446" name="直線コネクタ 445">
          <a:extLst>
            <a:ext uri="{FF2B5EF4-FFF2-40B4-BE49-F238E27FC236}">
              <a16:creationId xmlns:a16="http://schemas.microsoft.com/office/drawing/2014/main" id="{00000000-0008-0000-0700-0000BE010000}"/>
            </a:ext>
          </a:extLst>
        </xdr:cNvPr>
        <xdr:cNvCxnSpPr/>
      </xdr:nvCxnSpPr>
      <xdr:spPr>
        <a:xfrm>
          <a:off x="6604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89</xdr:row>
      <xdr:rowOff>92727</xdr:rowOff>
    </xdr:from>
    <xdr:ext cx="595419" cy="259045"/>
    <xdr:sp macro="" textlink="">
      <xdr:nvSpPr>
        <xdr:cNvPr id="447" name="テキスト ボックス 446">
          <a:extLst>
            <a:ext uri="{FF2B5EF4-FFF2-40B4-BE49-F238E27FC236}">
              <a16:creationId xmlns:a16="http://schemas.microsoft.com/office/drawing/2014/main" id="{00000000-0008-0000-0700-0000BF010000}"/>
            </a:ext>
          </a:extLst>
        </xdr:cNvPr>
        <xdr:cNvSpPr txBox="1"/>
      </xdr:nvSpPr>
      <xdr:spPr>
        <a:xfrm>
          <a:off x="6008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87</xdr:row>
      <xdr:rowOff>54627</xdr:rowOff>
    </xdr:from>
    <xdr:ext cx="595419"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008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50" name="土木費グラフ枠">
          <a:extLst>
            <a:ext uri="{FF2B5EF4-FFF2-40B4-BE49-F238E27FC236}">
              <a16:creationId xmlns:a16="http://schemas.microsoft.com/office/drawing/2014/main" id="{00000000-0008-0000-0700-0000C2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65162</xdr:rowOff>
    </xdr:from>
    <xdr:to>
      <xdr:col>54</xdr:col>
      <xdr:colOff>189865</xdr:colOff>
      <xdr:row>98</xdr:row>
      <xdr:rowOff>76591</xdr:rowOff>
    </xdr:to>
    <xdr:cxnSp macro="">
      <xdr:nvCxnSpPr>
        <xdr:cNvPr id="451" name="直線コネクタ 450">
          <a:extLst>
            <a:ext uri="{FF2B5EF4-FFF2-40B4-BE49-F238E27FC236}">
              <a16:creationId xmlns:a16="http://schemas.microsoft.com/office/drawing/2014/main" id="{00000000-0008-0000-0700-0000C3010000}"/>
            </a:ext>
          </a:extLst>
        </xdr:cNvPr>
        <xdr:cNvCxnSpPr/>
      </xdr:nvCxnSpPr>
      <xdr:spPr>
        <a:xfrm flipV="1">
          <a:off x="10475595" y="15667112"/>
          <a:ext cx="1270" cy="12115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80418</xdr:rowOff>
    </xdr:from>
    <xdr:ext cx="534377" cy="259045"/>
    <xdr:sp macro="" textlink="">
      <xdr:nvSpPr>
        <xdr:cNvPr id="452" name="土木費最小値テキスト">
          <a:extLst>
            <a:ext uri="{FF2B5EF4-FFF2-40B4-BE49-F238E27FC236}">
              <a16:creationId xmlns:a16="http://schemas.microsoft.com/office/drawing/2014/main" id="{00000000-0008-0000-0700-0000C4010000}"/>
            </a:ext>
          </a:extLst>
        </xdr:cNvPr>
        <xdr:cNvSpPr txBox="1"/>
      </xdr:nvSpPr>
      <xdr:spPr>
        <a:xfrm>
          <a:off x="10528300" y="168825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18,282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76591</xdr:rowOff>
    </xdr:from>
    <xdr:to>
      <xdr:col>55</xdr:col>
      <xdr:colOff>88900</xdr:colOff>
      <xdr:row>98</xdr:row>
      <xdr:rowOff>76591</xdr:rowOff>
    </xdr:to>
    <xdr:cxnSp macro="">
      <xdr:nvCxnSpPr>
        <xdr:cNvPr id="453" name="直線コネクタ 452">
          <a:extLst>
            <a:ext uri="{FF2B5EF4-FFF2-40B4-BE49-F238E27FC236}">
              <a16:creationId xmlns:a16="http://schemas.microsoft.com/office/drawing/2014/main" id="{00000000-0008-0000-0700-0000C5010000}"/>
            </a:ext>
          </a:extLst>
        </xdr:cNvPr>
        <xdr:cNvCxnSpPr/>
      </xdr:nvCxnSpPr>
      <xdr:spPr>
        <a:xfrm>
          <a:off x="10388600" y="16878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90</xdr:row>
      <xdr:rowOff>11839</xdr:rowOff>
    </xdr:from>
    <xdr:ext cx="599010" cy="259045"/>
    <xdr:sp macro="" textlink="">
      <xdr:nvSpPr>
        <xdr:cNvPr id="454" name="土木費最大値テキスト">
          <a:extLst>
            <a:ext uri="{FF2B5EF4-FFF2-40B4-BE49-F238E27FC236}">
              <a16:creationId xmlns:a16="http://schemas.microsoft.com/office/drawing/2014/main" id="{00000000-0008-0000-0700-0000C6010000}"/>
            </a:ext>
          </a:extLst>
        </xdr:cNvPr>
        <xdr:cNvSpPr txBox="1"/>
      </xdr:nvSpPr>
      <xdr:spPr>
        <a:xfrm>
          <a:off x="10528300" y="154423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177,282</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65162</xdr:rowOff>
    </xdr:from>
    <xdr:to>
      <xdr:col>55</xdr:col>
      <xdr:colOff>88900</xdr:colOff>
      <xdr:row>91</xdr:row>
      <xdr:rowOff>65162</xdr:rowOff>
    </xdr:to>
    <xdr:cxnSp macro="">
      <xdr:nvCxnSpPr>
        <xdr:cNvPr id="455" name="直線コネクタ 454">
          <a:extLst>
            <a:ext uri="{FF2B5EF4-FFF2-40B4-BE49-F238E27FC236}">
              <a16:creationId xmlns:a16="http://schemas.microsoft.com/office/drawing/2014/main" id="{00000000-0008-0000-0700-0000C7010000}"/>
            </a:ext>
          </a:extLst>
        </xdr:cNvPr>
        <xdr:cNvCxnSpPr/>
      </xdr:nvCxnSpPr>
      <xdr:spPr>
        <a:xfrm>
          <a:off x="10388600" y="1566711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98</xdr:row>
      <xdr:rowOff>19114</xdr:rowOff>
    </xdr:from>
    <xdr:to>
      <xdr:col>55</xdr:col>
      <xdr:colOff>0</xdr:colOff>
      <xdr:row>98</xdr:row>
      <xdr:rowOff>36854</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9639300" y="16821214"/>
          <a:ext cx="838200" cy="177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96</xdr:row>
      <xdr:rowOff>66499</xdr:rowOff>
    </xdr:from>
    <xdr:ext cx="534377" cy="259045"/>
    <xdr:sp macro="" textlink="">
      <xdr:nvSpPr>
        <xdr:cNvPr id="457" name="土木費平均値テキスト">
          <a:extLst>
            <a:ext uri="{FF2B5EF4-FFF2-40B4-BE49-F238E27FC236}">
              <a16:creationId xmlns:a16="http://schemas.microsoft.com/office/drawing/2014/main" id="{00000000-0008-0000-0700-0000C9010000}"/>
            </a:ext>
          </a:extLst>
        </xdr:cNvPr>
        <xdr:cNvSpPr txBox="1"/>
      </xdr:nvSpPr>
      <xdr:spPr>
        <a:xfrm>
          <a:off x="10528300" y="1652569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38,442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43622</xdr:rowOff>
    </xdr:from>
    <xdr:to>
      <xdr:col>55</xdr:col>
      <xdr:colOff>50800</xdr:colOff>
      <xdr:row>97</xdr:row>
      <xdr:rowOff>145222</xdr:rowOff>
    </xdr:to>
    <xdr:sp macro="" textlink="">
      <xdr:nvSpPr>
        <xdr:cNvPr id="458" name="フローチャート: 判断 457">
          <a:extLst>
            <a:ext uri="{FF2B5EF4-FFF2-40B4-BE49-F238E27FC236}">
              <a16:creationId xmlns:a16="http://schemas.microsoft.com/office/drawing/2014/main" id="{00000000-0008-0000-0700-0000CA010000}"/>
            </a:ext>
          </a:extLst>
        </xdr:cNvPr>
        <xdr:cNvSpPr/>
      </xdr:nvSpPr>
      <xdr:spPr>
        <a:xfrm>
          <a:off x="10426700" y="166742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97</xdr:row>
      <xdr:rowOff>164998</xdr:rowOff>
    </xdr:from>
    <xdr:to>
      <xdr:col>50</xdr:col>
      <xdr:colOff>114300</xdr:colOff>
      <xdr:row>98</xdr:row>
      <xdr:rowOff>19114</xdr:rowOff>
    </xdr:to>
    <xdr:cxnSp macro="">
      <xdr:nvCxnSpPr>
        <xdr:cNvPr id="459" name="直線コネクタ 458">
          <a:extLst>
            <a:ext uri="{FF2B5EF4-FFF2-40B4-BE49-F238E27FC236}">
              <a16:creationId xmlns:a16="http://schemas.microsoft.com/office/drawing/2014/main" id="{00000000-0008-0000-0700-0000CB010000}"/>
            </a:ext>
          </a:extLst>
        </xdr:cNvPr>
        <xdr:cNvCxnSpPr/>
      </xdr:nvCxnSpPr>
      <xdr:spPr>
        <a:xfrm>
          <a:off x="8750300" y="16795648"/>
          <a:ext cx="889000" cy="255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48416</xdr:rowOff>
    </xdr:from>
    <xdr:to>
      <xdr:col>50</xdr:col>
      <xdr:colOff>165100</xdr:colOff>
      <xdr:row>97</xdr:row>
      <xdr:rowOff>150016</xdr:rowOff>
    </xdr:to>
    <xdr:sp macro="" textlink="">
      <xdr:nvSpPr>
        <xdr:cNvPr id="460" name="フローチャート: 判断 459">
          <a:extLst>
            <a:ext uri="{FF2B5EF4-FFF2-40B4-BE49-F238E27FC236}">
              <a16:creationId xmlns:a16="http://schemas.microsoft.com/office/drawing/2014/main" id="{00000000-0008-0000-0700-0000CC010000}"/>
            </a:ext>
          </a:extLst>
        </xdr:cNvPr>
        <xdr:cNvSpPr/>
      </xdr:nvSpPr>
      <xdr:spPr>
        <a:xfrm>
          <a:off x="9588500" y="166790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95</xdr:row>
      <xdr:rowOff>166543</xdr:rowOff>
    </xdr:from>
    <xdr:ext cx="534377" cy="259045"/>
    <xdr:sp macro="" textlink="">
      <xdr:nvSpPr>
        <xdr:cNvPr id="461" name="テキスト ボックス 460">
          <a:extLst>
            <a:ext uri="{FF2B5EF4-FFF2-40B4-BE49-F238E27FC236}">
              <a16:creationId xmlns:a16="http://schemas.microsoft.com/office/drawing/2014/main" id="{00000000-0008-0000-0700-0000CD010000}"/>
            </a:ext>
          </a:extLst>
        </xdr:cNvPr>
        <xdr:cNvSpPr txBox="1"/>
      </xdr:nvSpPr>
      <xdr:spPr>
        <a:xfrm>
          <a:off x="9372111" y="16454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37,813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97</xdr:row>
      <xdr:rowOff>164998</xdr:rowOff>
    </xdr:from>
    <xdr:to>
      <xdr:col>45</xdr:col>
      <xdr:colOff>177800</xdr:colOff>
      <xdr:row>98</xdr:row>
      <xdr:rowOff>20287</xdr:rowOff>
    </xdr:to>
    <xdr:cxnSp macro="">
      <xdr:nvCxnSpPr>
        <xdr:cNvPr id="462" name="直線コネクタ 461">
          <a:extLst>
            <a:ext uri="{FF2B5EF4-FFF2-40B4-BE49-F238E27FC236}">
              <a16:creationId xmlns:a16="http://schemas.microsoft.com/office/drawing/2014/main" id="{00000000-0008-0000-0700-0000CE010000}"/>
            </a:ext>
          </a:extLst>
        </xdr:cNvPr>
        <xdr:cNvCxnSpPr/>
      </xdr:nvCxnSpPr>
      <xdr:spPr>
        <a:xfrm flipV="1">
          <a:off x="7861300" y="16795648"/>
          <a:ext cx="889000" cy="267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40909</xdr:rowOff>
    </xdr:from>
    <xdr:to>
      <xdr:col>46</xdr:col>
      <xdr:colOff>38100</xdr:colOff>
      <xdr:row>97</xdr:row>
      <xdr:rowOff>142509</xdr:rowOff>
    </xdr:to>
    <xdr:sp macro="" textlink="">
      <xdr:nvSpPr>
        <xdr:cNvPr id="463" name="フローチャート: 判断 462">
          <a:extLst>
            <a:ext uri="{FF2B5EF4-FFF2-40B4-BE49-F238E27FC236}">
              <a16:creationId xmlns:a16="http://schemas.microsoft.com/office/drawing/2014/main" id="{00000000-0008-0000-0700-0000CF010000}"/>
            </a:ext>
          </a:extLst>
        </xdr:cNvPr>
        <xdr:cNvSpPr/>
      </xdr:nvSpPr>
      <xdr:spPr>
        <a:xfrm>
          <a:off x="8699500" y="166715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95</xdr:row>
      <xdr:rowOff>159036</xdr:rowOff>
    </xdr:from>
    <xdr:ext cx="534377" cy="259045"/>
    <xdr:sp macro="" textlink="">
      <xdr:nvSpPr>
        <xdr:cNvPr id="464" name="テキスト ボックス 463">
          <a:extLst>
            <a:ext uri="{FF2B5EF4-FFF2-40B4-BE49-F238E27FC236}">
              <a16:creationId xmlns:a16="http://schemas.microsoft.com/office/drawing/2014/main" id="{00000000-0008-0000-0700-0000D0010000}"/>
            </a:ext>
          </a:extLst>
        </xdr:cNvPr>
        <xdr:cNvSpPr txBox="1"/>
      </xdr:nvSpPr>
      <xdr:spPr>
        <a:xfrm>
          <a:off x="8483111" y="164467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98</xdr:row>
      <xdr:rowOff>20287</xdr:rowOff>
    </xdr:from>
    <xdr:to>
      <xdr:col>41</xdr:col>
      <xdr:colOff>50800</xdr:colOff>
      <xdr:row>98</xdr:row>
      <xdr:rowOff>37714</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flipV="1">
          <a:off x="6972300" y="16822387"/>
          <a:ext cx="889000" cy="17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60134</xdr:rowOff>
    </xdr:from>
    <xdr:to>
      <xdr:col>41</xdr:col>
      <xdr:colOff>101600</xdr:colOff>
      <xdr:row>97</xdr:row>
      <xdr:rowOff>161734</xdr:rowOff>
    </xdr:to>
    <xdr:sp macro="" textlink="">
      <xdr:nvSpPr>
        <xdr:cNvPr id="466" name="フローチャート: 判断 465">
          <a:extLst>
            <a:ext uri="{FF2B5EF4-FFF2-40B4-BE49-F238E27FC236}">
              <a16:creationId xmlns:a16="http://schemas.microsoft.com/office/drawing/2014/main" id="{00000000-0008-0000-0700-0000D2010000}"/>
            </a:ext>
          </a:extLst>
        </xdr:cNvPr>
        <xdr:cNvSpPr/>
      </xdr:nvSpPr>
      <xdr:spPr>
        <a:xfrm>
          <a:off x="7810500" y="16690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96</xdr:row>
      <xdr:rowOff>6811</xdr:rowOff>
    </xdr:from>
    <xdr:ext cx="534377" cy="259045"/>
    <xdr:sp macro="" textlink="">
      <xdr:nvSpPr>
        <xdr:cNvPr id="467" name="テキスト ボックス 466">
          <a:extLst>
            <a:ext uri="{FF2B5EF4-FFF2-40B4-BE49-F238E27FC236}">
              <a16:creationId xmlns:a16="http://schemas.microsoft.com/office/drawing/2014/main" id="{00000000-0008-0000-0700-0000D3010000}"/>
            </a:ext>
          </a:extLst>
        </xdr:cNvPr>
        <xdr:cNvSpPr txBox="1"/>
      </xdr:nvSpPr>
      <xdr:spPr>
        <a:xfrm>
          <a:off x="7594111" y="164660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60644</xdr:rowOff>
    </xdr:from>
    <xdr:to>
      <xdr:col>36</xdr:col>
      <xdr:colOff>165100</xdr:colOff>
      <xdr:row>97</xdr:row>
      <xdr:rowOff>162244</xdr:rowOff>
    </xdr:to>
    <xdr:sp macro="" textlink="">
      <xdr:nvSpPr>
        <xdr:cNvPr id="468" name="フローチャート: 判断 467">
          <a:extLst>
            <a:ext uri="{FF2B5EF4-FFF2-40B4-BE49-F238E27FC236}">
              <a16:creationId xmlns:a16="http://schemas.microsoft.com/office/drawing/2014/main" id="{00000000-0008-0000-0700-0000D4010000}"/>
            </a:ext>
          </a:extLst>
        </xdr:cNvPr>
        <xdr:cNvSpPr/>
      </xdr:nvSpPr>
      <xdr:spPr>
        <a:xfrm>
          <a:off x="6921500" y="16691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96</xdr:row>
      <xdr:rowOff>7321</xdr:rowOff>
    </xdr:from>
    <xdr:ext cx="534377" cy="259045"/>
    <xdr:sp macro="" textlink="">
      <xdr:nvSpPr>
        <xdr:cNvPr id="469" name="テキスト ボックス 468">
          <a:extLst>
            <a:ext uri="{FF2B5EF4-FFF2-40B4-BE49-F238E27FC236}">
              <a16:creationId xmlns:a16="http://schemas.microsoft.com/office/drawing/2014/main" id="{00000000-0008-0000-0700-0000D5010000}"/>
            </a:ext>
          </a:extLst>
        </xdr:cNvPr>
        <xdr:cNvSpPr txBox="1"/>
      </xdr:nvSpPr>
      <xdr:spPr>
        <a:xfrm>
          <a:off x="6705111" y="164665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36,208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70" name="テキスト ボックス 469">
          <a:extLst>
            <a:ext uri="{FF2B5EF4-FFF2-40B4-BE49-F238E27FC236}">
              <a16:creationId xmlns:a16="http://schemas.microsoft.com/office/drawing/2014/main" id="{00000000-0008-0000-0700-0000D6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71" name="テキスト ボックス 470">
          <a:extLst>
            <a:ext uri="{FF2B5EF4-FFF2-40B4-BE49-F238E27FC236}">
              <a16:creationId xmlns:a16="http://schemas.microsoft.com/office/drawing/2014/main" id="{00000000-0008-0000-0700-0000D7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72" name="テキスト ボックス 471">
          <a:extLst>
            <a:ext uri="{FF2B5EF4-FFF2-40B4-BE49-F238E27FC236}">
              <a16:creationId xmlns:a16="http://schemas.microsoft.com/office/drawing/2014/main" id="{00000000-0008-0000-0700-0000D8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74" name="テキスト ボックス 473">
          <a:extLst>
            <a:ext uri="{FF2B5EF4-FFF2-40B4-BE49-F238E27FC236}">
              <a16:creationId xmlns:a16="http://schemas.microsoft.com/office/drawing/2014/main" id="{00000000-0008-0000-0700-0000DA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157504</xdr:rowOff>
    </xdr:from>
    <xdr:to>
      <xdr:col>55</xdr:col>
      <xdr:colOff>50800</xdr:colOff>
      <xdr:row>98</xdr:row>
      <xdr:rowOff>87654</xdr:rowOff>
    </xdr:to>
    <xdr:sp macro="" textlink="">
      <xdr:nvSpPr>
        <xdr:cNvPr id="475" name="楕円 474">
          <a:extLst>
            <a:ext uri="{FF2B5EF4-FFF2-40B4-BE49-F238E27FC236}">
              <a16:creationId xmlns:a16="http://schemas.microsoft.com/office/drawing/2014/main" id="{00000000-0008-0000-0700-0000DB010000}"/>
            </a:ext>
          </a:extLst>
        </xdr:cNvPr>
        <xdr:cNvSpPr/>
      </xdr:nvSpPr>
      <xdr:spPr>
        <a:xfrm>
          <a:off x="10426700" y="167881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97</xdr:row>
      <xdr:rowOff>72431</xdr:rowOff>
    </xdr:from>
    <xdr:ext cx="534377" cy="259045"/>
    <xdr:sp macro="" textlink="">
      <xdr:nvSpPr>
        <xdr:cNvPr id="476" name="土木費該当値テキスト">
          <a:extLst>
            <a:ext uri="{FF2B5EF4-FFF2-40B4-BE49-F238E27FC236}">
              <a16:creationId xmlns:a16="http://schemas.microsoft.com/office/drawing/2014/main" id="{00000000-0008-0000-0700-0000DC010000}"/>
            </a:ext>
          </a:extLst>
        </xdr:cNvPr>
        <xdr:cNvSpPr txBox="1"/>
      </xdr:nvSpPr>
      <xdr:spPr>
        <a:xfrm>
          <a:off x="10528300" y="1670308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97</xdr:row>
      <xdr:rowOff>139764</xdr:rowOff>
    </xdr:from>
    <xdr:to>
      <xdr:col>50</xdr:col>
      <xdr:colOff>165100</xdr:colOff>
      <xdr:row>98</xdr:row>
      <xdr:rowOff>69914</xdr:rowOff>
    </xdr:to>
    <xdr:sp macro="" textlink="">
      <xdr:nvSpPr>
        <xdr:cNvPr id="477" name="楕円 476">
          <a:extLst>
            <a:ext uri="{FF2B5EF4-FFF2-40B4-BE49-F238E27FC236}">
              <a16:creationId xmlns:a16="http://schemas.microsoft.com/office/drawing/2014/main" id="{00000000-0008-0000-0700-0000DD010000}"/>
            </a:ext>
          </a:extLst>
        </xdr:cNvPr>
        <xdr:cNvSpPr/>
      </xdr:nvSpPr>
      <xdr:spPr>
        <a:xfrm>
          <a:off x="9588500" y="16770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98</xdr:row>
      <xdr:rowOff>61041</xdr:rowOff>
    </xdr:from>
    <xdr:ext cx="534377" cy="259045"/>
    <xdr:sp macro="" textlink="">
      <xdr:nvSpPr>
        <xdr:cNvPr id="478" name="テキスト ボックス 477">
          <a:extLst>
            <a:ext uri="{FF2B5EF4-FFF2-40B4-BE49-F238E27FC236}">
              <a16:creationId xmlns:a16="http://schemas.microsoft.com/office/drawing/2014/main" id="{00000000-0008-0000-0700-0000DE010000}"/>
            </a:ext>
          </a:extLst>
        </xdr:cNvPr>
        <xdr:cNvSpPr txBox="1"/>
      </xdr:nvSpPr>
      <xdr:spPr>
        <a:xfrm>
          <a:off x="9372111" y="168631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25,825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97</xdr:row>
      <xdr:rowOff>114198</xdr:rowOff>
    </xdr:from>
    <xdr:to>
      <xdr:col>46</xdr:col>
      <xdr:colOff>38100</xdr:colOff>
      <xdr:row>98</xdr:row>
      <xdr:rowOff>44348</xdr:rowOff>
    </xdr:to>
    <xdr:sp macro="" textlink="">
      <xdr:nvSpPr>
        <xdr:cNvPr id="479" name="楕円 478">
          <a:extLst>
            <a:ext uri="{FF2B5EF4-FFF2-40B4-BE49-F238E27FC236}">
              <a16:creationId xmlns:a16="http://schemas.microsoft.com/office/drawing/2014/main" id="{00000000-0008-0000-0700-0000DF010000}"/>
            </a:ext>
          </a:extLst>
        </xdr:cNvPr>
        <xdr:cNvSpPr/>
      </xdr:nvSpPr>
      <xdr:spPr>
        <a:xfrm>
          <a:off x="8699500" y="167448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98</xdr:row>
      <xdr:rowOff>35475</xdr:rowOff>
    </xdr:from>
    <xdr:ext cx="534377" cy="259045"/>
    <xdr:sp macro="" textlink="">
      <xdr:nvSpPr>
        <xdr:cNvPr id="480" name="テキスト ボックス 479">
          <a:extLst>
            <a:ext uri="{FF2B5EF4-FFF2-40B4-BE49-F238E27FC236}">
              <a16:creationId xmlns:a16="http://schemas.microsoft.com/office/drawing/2014/main" id="{00000000-0008-0000-0700-0000E0010000}"/>
            </a:ext>
          </a:extLst>
        </xdr:cNvPr>
        <xdr:cNvSpPr txBox="1"/>
      </xdr:nvSpPr>
      <xdr:spPr>
        <a:xfrm>
          <a:off x="8483111" y="168375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29,180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97</xdr:row>
      <xdr:rowOff>140937</xdr:rowOff>
    </xdr:from>
    <xdr:to>
      <xdr:col>41</xdr:col>
      <xdr:colOff>101600</xdr:colOff>
      <xdr:row>98</xdr:row>
      <xdr:rowOff>71087</xdr:rowOff>
    </xdr:to>
    <xdr:sp macro="" textlink="">
      <xdr:nvSpPr>
        <xdr:cNvPr id="481" name="楕円 480">
          <a:extLst>
            <a:ext uri="{FF2B5EF4-FFF2-40B4-BE49-F238E27FC236}">
              <a16:creationId xmlns:a16="http://schemas.microsoft.com/office/drawing/2014/main" id="{00000000-0008-0000-0700-0000E1010000}"/>
            </a:ext>
          </a:extLst>
        </xdr:cNvPr>
        <xdr:cNvSpPr/>
      </xdr:nvSpPr>
      <xdr:spPr>
        <a:xfrm>
          <a:off x="7810500" y="167715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98</xdr:row>
      <xdr:rowOff>62214</xdr:rowOff>
    </xdr:from>
    <xdr:ext cx="534377"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7594111" y="16864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158364</xdr:rowOff>
    </xdr:from>
    <xdr:to>
      <xdr:col>36</xdr:col>
      <xdr:colOff>165100</xdr:colOff>
      <xdr:row>98</xdr:row>
      <xdr:rowOff>88514</xdr:rowOff>
    </xdr:to>
    <xdr:sp macro="" textlink="">
      <xdr:nvSpPr>
        <xdr:cNvPr id="483" name="楕円 482">
          <a:extLst>
            <a:ext uri="{FF2B5EF4-FFF2-40B4-BE49-F238E27FC236}">
              <a16:creationId xmlns:a16="http://schemas.microsoft.com/office/drawing/2014/main" id="{00000000-0008-0000-0700-0000E3010000}"/>
            </a:ext>
          </a:extLst>
        </xdr:cNvPr>
        <xdr:cNvSpPr/>
      </xdr:nvSpPr>
      <xdr:spPr>
        <a:xfrm>
          <a:off x="6921500" y="167890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98</xdr:row>
      <xdr:rowOff>79641</xdr:rowOff>
    </xdr:from>
    <xdr:ext cx="534377"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6705111" y="168817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23,384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85" name="正方形/長方形 484">
          <a:extLst>
            <a:ext uri="{FF2B5EF4-FFF2-40B4-BE49-F238E27FC236}">
              <a16:creationId xmlns:a16="http://schemas.microsoft.com/office/drawing/2014/main" id="{00000000-0008-0000-0700-0000E5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86" name="正方形/長方形 485">
          <a:extLst>
            <a:ext uri="{FF2B5EF4-FFF2-40B4-BE49-F238E27FC236}">
              <a16:creationId xmlns:a16="http://schemas.microsoft.com/office/drawing/2014/main" id="{00000000-0008-0000-0700-0000E6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87" name="正方形/長方形 486">
          <a:extLst>
            <a:ext uri="{FF2B5EF4-FFF2-40B4-BE49-F238E27FC236}">
              <a16:creationId xmlns:a16="http://schemas.microsoft.com/office/drawing/2014/main" id="{00000000-0008-0000-0700-0000E7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28/51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88" name="正方形/長方形 487">
          <a:extLst>
            <a:ext uri="{FF2B5EF4-FFF2-40B4-BE49-F238E27FC236}">
              <a16:creationId xmlns:a16="http://schemas.microsoft.com/office/drawing/2014/main" id="{00000000-0008-0000-0700-0000E8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89" name="正方形/長方形 488">
          <a:extLst>
            <a:ext uri="{FF2B5EF4-FFF2-40B4-BE49-F238E27FC236}">
              <a16:creationId xmlns:a16="http://schemas.microsoft.com/office/drawing/2014/main" id="{00000000-0008-0000-0700-0000E9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490" name="正方形/長方形 489">
          <a:extLst>
            <a:ext uri="{FF2B5EF4-FFF2-40B4-BE49-F238E27FC236}">
              <a16:creationId xmlns:a16="http://schemas.microsoft.com/office/drawing/2014/main" id="{00000000-0008-0000-0700-0000EA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491" name="正方形/長方形 490">
          <a:extLst>
            <a:ext uri="{FF2B5EF4-FFF2-40B4-BE49-F238E27FC236}">
              <a16:creationId xmlns:a16="http://schemas.microsoft.com/office/drawing/2014/main" id="{00000000-0008-0000-0700-0000EB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17,068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492" name="正方形/長方形 491">
          <a:extLst>
            <a:ext uri="{FF2B5EF4-FFF2-40B4-BE49-F238E27FC236}">
              <a16:creationId xmlns:a16="http://schemas.microsoft.com/office/drawing/2014/main" id="{00000000-0008-0000-0700-0000EC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493" name="テキスト ボックス 492">
          <a:extLst>
            <a:ext uri="{FF2B5EF4-FFF2-40B4-BE49-F238E27FC236}">
              <a16:creationId xmlns:a16="http://schemas.microsoft.com/office/drawing/2014/main" id="{00000000-0008-0000-0700-0000ED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494" name="直線コネクタ 493">
          <a:extLst>
            <a:ext uri="{FF2B5EF4-FFF2-40B4-BE49-F238E27FC236}">
              <a16:creationId xmlns:a16="http://schemas.microsoft.com/office/drawing/2014/main" id="{00000000-0008-0000-0700-0000EE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40</xdr:row>
      <xdr:rowOff>111777</xdr:rowOff>
    </xdr:from>
    <xdr:ext cx="467179" cy="259045"/>
    <xdr:sp macro="" textlink="">
      <xdr:nvSpPr>
        <xdr:cNvPr id="495" name="テキスト ボックス 494">
          <a:extLst>
            <a:ext uri="{FF2B5EF4-FFF2-40B4-BE49-F238E27FC236}">
              <a16:creationId xmlns:a16="http://schemas.microsoft.com/office/drawing/2014/main" id="{00000000-0008-0000-0700-0000EF010000}"/>
            </a:ext>
          </a:extLst>
        </xdr:cNvPr>
        <xdr:cNvSpPr txBox="1"/>
      </xdr:nvSpPr>
      <xdr:spPr>
        <a:xfrm>
          <a:off x="11978821" y="6969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139700</xdr:rowOff>
    </xdr:from>
    <xdr:to>
      <xdr:col>89</xdr:col>
      <xdr:colOff>177800</xdr:colOff>
      <xdr:row>38</xdr:row>
      <xdr:rowOff>139700</xdr:rowOff>
    </xdr:to>
    <xdr:cxnSp macro="">
      <xdr:nvCxnSpPr>
        <xdr:cNvPr id="496" name="直線コネクタ 495">
          <a:extLst>
            <a:ext uri="{FF2B5EF4-FFF2-40B4-BE49-F238E27FC236}">
              <a16:creationId xmlns:a16="http://schemas.microsoft.com/office/drawing/2014/main" id="{00000000-0008-0000-0700-0000F0010000}"/>
            </a:ext>
          </a:extLst>
        </xdr:cNvPr>
        <xdr:cNvCxnSpPr/>
      </xdr:nvCxnSpPr>
      <xdr:spPr>
        <a:xfrm>
          <a:off x="12446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37</xdr:row>
      <xdr:rowOff>168927</xdr:rowOff>
    </xdr:from>
    <xdr:ext cx="531299" cy="259045"/>
    <xdr:sp macro="" textlink="">
      <xdr:nvSpPr>
        <xdr:cNvPr id="497" name="テキスト ボックス 496">
          <a:extLst>
            <a:ext uri="{FF2B5EF4-FFF2-40B4-BE49-F238E27FC236}">
              <a16:creationId xmlns:a16="http://schemas.microsoft.com/office/drawing/2014/main" id="{00000000-0008-0000-0700-0000F1010000}"/>
            </a:ext>
          </a:extLst>
        </xdr:cNvPr>
        <xdr:cNvSpPr txBox="1"/>
      </xdr:nvSpPr>
      <xdr:spPr>
        <a:xfrm>
          <a:off x="11914701" y="6512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25400</xdr:rowOff>
    </xdr:from>
    <xdr:to>
      <xdr:col>89</xdr:col>
      <xdr:colOff>177800</xdr:colOff>
      <xdr:row>36</xdr:row>
      <xdr:rowOff>25400</xdr:rowOff>
    </xdr:to>
    <xdr:cxnSp macro="">
      <xdr:nvCxnSpPr>
        <xdr:cNvPr id="498" name="直線コネクタ 497">
          <a:extLst>
            <a:ext uri="{FF2B5EF4-FFF2-40B4-BE49-F238E27FC236}">
              <a16:creationId xmlns:a16="http://schemas.microsoft.com/office/drawing/2014/main" id="{00000000-0008-0000-0700-0000F2010000}"/>
            </a:ext>
          </a:extLst>
        </xdr:cNvPr>
        <xdr:cNvCxnSpPr/>
      </xdr:nvCxnSpPr>
      <xdr:spPr>
        <a:xfrm>
          <a:off x="12446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35</xdr:row>
      <xdr:rowOff>54627</xdr:rowOff>
    </xdr:from>
    <xdr:ext cx="531299" cy="259045"/>
    <xdr:sp macro="" textlink="">
      <xdr:nvSpPr>
        <xdr:cNvPr id="499" name="テキスト ボックス 498">
          <a:extLst>
            <a:ext uri="{FF2B5EF4-FFF2-40B4-BE49-F238E27FC236}">
              <a16:creationId xmlns:a16="http://schemas.microsoft.com/office/drawing/2014/main" id="{00000000-0008-0000-0700-0000F3010000}"/>
            </a:ext>
          </a:extLst>
        </xdr:cNvPr>
        <xdr:cNvSpPr txBox="1"/>
      </xdr:nvSpPr>
      <xdr:spPr>
        <a:xfrm>
          <a:off x="11914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82550</xdr:rowOff>
    </xdr:from>
    <xdr:to>
      <xdr:col>89</xdr:col>
      <xdr:colOff>177800</xdr:colOff>
      <xdr:row>33</xdr:row>
      <xdr:rowOff>82550</xdr:rowOff>
    </xdr:to>
    <xdr:cxnSp macro="">
      <xdr:nvCxnSpPr>
        <xdr:cNvPr id="500" name="直線コネクタ 499">
          <a:extLst>
            <a:ext uri="{FF2B5EF4-FFF2-40B4-BE49-F238E27FC236}">
              <a16:creationId xmlns:a16="http://schemas.microsoft.com/office/drawing/2014/main" id="{00000000-0008-0000-0700-0000F4010000}"/>
            </a:ext>
          </a:extLst>
        </xdr:cNvPr>
        <xdr:cNvCxnSpPr/>
      </xdr:nvCxnSpPr>
      <xdr:spPr>
        <a:xfrm>
          <a:off x="12446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32</xdr:row>
      <xdr:rowOff>111777</xdr:rowOff>
    </xdr:from>
    <xdr:ext cx="531299" cy="259045"/>
    <xdr:sp macro="" textlink="">
      <xdr:nvSpPr>
        <xdr:cNvPr id="501" name="テキスト ボックス 500">
          <a:extLst>
            <a:ext uri="{FF2B5EF4-FFF2-40B4-BE49-F238E27FC236}">
              <a16:creationId xmlns:a16="http://schemas.microsoft.com/office/drawing/2014/main" id="{00000000-0008-0000-0700-0000F5010000}"/>
            </a:ext>
          </a:extLst>
        </xdr:cNvPr>
        <xdr:cNvSpPr txBox="1"/>
      </xdr:nvSpPr>
      <xdr:spPr>
        <a:xfrm>
          <a:off x="11914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139700</xdr:rowOff>
    </xdr:from>
    <xdr:to>
      <xdr:col>89</xdr:col>
      <xdr:colOff>177800</xdr:colOff>
      <xdr:row>30</xdr:row>
      <xdr:rowOff>139700</xdr:rowOff>
    </xdr:to>
    <xdr:cxnSp macro="">
      <xdr:nvCxnSpPr>
        <xdr:cNvPr id="502" name="直線コネクタ 501">
          <a:extLst>
            <a:ext uri="{FF2B5EF4-FFF2-40B4-BE49-F238E27FC236}">
              <a16:creationId xmlns:a16="http://schemas.microsoft.com/office/drawing/2014/main" id="{00000000-0008-0000-0700-0000F6010000}"/>
            </a:ext>
          </a:extLst>
        </xdr:cNvPr>
        <xdr:cNvCxnSpPr/>
      </xdr:nvCxnSpPr>
      <xdr:spPr>
        <a:xfrm>
          <a:off x="12446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29</xdr:row>
      <xdr:rowOff>168927</xdr:rowOff>
    </xdr:from>
    <xdr:ext cx="531299" cy="259045"/>
    <xdr:sp macro="" textlink="">
      <xdr:nvSpPr>
        <xdr:cNvPr id="503" name="テキスト ボックス 502">
          <a:extLst>
            <a:ext uri="{FF2B5EF4-FFF2-40B4-BE49-F238E27FC236}">
              <a16:creationId xmlns:a16="http://schemas.microsoft.com/office/drawing/2014/main" id="{00000000-0008-0000-0700-0000F7010000}"/>
            </a:ext>
          </a:extLst>
        </xdr:cNvPr>
        <xdr:cNvSpPr txBox="1"/>
      </xdr:nvSpPr>
      <xdr:spPr>
        <a:xfrm>
          <a:off x="11914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04" name="直線コネクタ 503">
          <a:extLst>
            <a:ext uri="{FF2B5EF4-FFF2-40B4-BE49-F238E27FC236}">
              <a16:creationId xmlns:a16="http://schemas.microsoft.com/office/drawing/2014/main" id="{00000000-0008-0000-0700-0000F801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27</xdr:row>
      <xdr:rowOff>54627</xdr:rowOff>
    </xdr:from>
    <xdr:ext cx="531299" cy="259045"/>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1914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06" name="消防費グラフ枠">
          <a:extLst>
            <a:ext uri="{FF2B5EF4-FFF2-40B4-BE49-F238E27FC236}">
              <a16:creationId xmlns:a16="http://schemas.microsoft.com/office/drawing/2014/main" id="{00000000-0008-0000-0700-0000FA01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60330</xdr:rowOff>
    </xdr:from>
    <xdr:to>
      <xdr:col>85</xdr:col>
      <xdr:colOff>126364</xdr:colOff>
      <xdr:row>39</xdr:row>
      <xdr:rowOff>985</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flipV="1">
          <a:off x="16317595" y="5203830"/>
          <a:ext cx="1269" cy="14837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4812</xdr:rowOff>
    </xdr:from>
    <xdr:ext cx="469744" cy="259045"/>
    <xdr:sp macro="" textlink="">
      <xdr:nvSpPr>
        <xdr:cNvPr id="508" name="消防費最小値テキスト">
          <a:extLst>
            <a:ext uri="{FF2B5EF4-FFF2-40B4-BE49-F238E27FC236}">
              <a16:creationId xmlns:a16="http://schemas.microsoft.com/office/drawing/2014/main" id="{00000000-0008-0000-0700-0000FC010000}"/>
            </a:ext>
          </a:extLst>
        </xdr:cNvPr>
        <xdr:cNvSpPr txBox="1"/>
      </xdr:nvSpPr>
      <xdr:spPr>
        <a:xfrm>
          <a:off x="16370300" y="66913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9,642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985</xdr:rowOff>
    </xdr:from>
    <xdr:to>
      <xdr:col>86</xdr:col>
      <xdr:colOff>25400</xdr:colOff>
      <xdr:row>39</xdr:row>
      <xdr:rowOff>985</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6230600" y="66875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7007</xdr:rowOff>
    </xdr:from>
    <xdr:ext cx="534377" cy="259045"/>
    <xdr:sp macro="" textlink="">
      <xdr:nvSpPr>
        <xdr:cNvPr id="510" name="消防費最大値テキスト">
          <a:extLst>
            <a:ext uri="{FF2B5EF4-FFF2-40B4-BE49-F238E27FC236}">
              <a16:creationId xmlns:a16="http://schemas.microsoft.com/office/drawing/2014/main" id="{00000000-0008-0000-0700-0000FE010000}"/>
            </a:ext>
          </a:extLst>
        </xdr:cNvPr>
        <xdr:cNvSpPr txBox="1"/>
      </xdr:nvSpPr>
      <xdr:spPr>
        <a:xfrm>
          <a:off x="16370300" y="49790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25,868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60330</xdr:rowOff>
    </xdr:from>
    <xdr:to>
      <xdr:col>86</xdr:col>
      <xdr:colOff>25400</xdr:colOff>
      <xdr:row>30</xdr:row>
      <xdr:rowOff>60330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6230600" y="52038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37</xdr:row>
      <xdr:rowOff>2266</xdr:rowOff>
    </xdr:from>
    <xdr:to>
      <xdr:col>85</xdr:col>
      <xdr:colOff>127000</xdr:colOff>
      <xdr:row>38</xdr:row>
      <xdr:rowOff>29972</xdr:rowOff>
    </xdr:to>
    <xdr:cxnSp macro="">
      <xdr:nvCxnSpPr>
        <xdr:cNvPr id="512" name="直線コネクタ 511">
          <a:extLst>
            <a:ext uri="{FF2B5EF4-FFF2-40B4-BE49-F238E27FC236}">
              <a16:creationId xmlns:a16="http://schemas.microsoft.com/office/drawing/2014/main" id="{00000000-0008-0000-0700-000000020000}"/>
            </a:ext>
          </a:extLst>
        </xdr:cNvPr>
        <xdr:cNvCxnSpPr/>
      </xdr:nvCxnSpPr>
      <xdr:spPr>
        <a:xfrm flipV="1">
          <a:off x="15481300" y="6345916"/>
          <a:ext cx="838200" cy="1991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35</xdr:row>
      <xdr:rowOff>48775</xdr:rowOff>
    </xdr:from>
    <xdr:ext cx="534377" cy="259045"/>
    <xdr:sp macro="" textlink="">
      <xdr:nvSpPr>
        <xdr:cNvPr id="513" name="消防費平均値テキスト">
          <a:extLst>
            <a:ext uri="{FF2B5EF4-FFF2-40B4-BE49-F238E27FC236}">
              <a16:creationId xmlns:a16="http://schemas.microsoft.com/office/drawing/2014/main" id="{00000000-0008-0000-0700-000001020000}"/>
            </a:ext>
          </a:extLst>
        </xdr:cNvPr>
        <xdr:cNvSpPr txBox="1"/>
      </xdr:nvSpPr>
      <xdr:spPr>
        <a:xfrm>
          <a:off x="16370300" y="6049525"/>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14,439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25898</xdr:rowOff>
    </xdr:from>
    <xdr:to>
      <xdr:col>85</xdr:col>
      <xdr:colOff>177800</xdr:colOff>
      <xdr:row>36</xdr:row>
      <xdr:rowOff>127498</xdr:rowOff>
    </xdr:to>
    <xdr:sp macro="" textlink="">
      <xdr:nvSpPr>
        <xdr:cNvPr id="514" name="フローチャート: 判断 513">
          <a:extLst>
            <a:ext uri="{FF2B5EF4-FFF2-40B4-BE49-F238E27FC236}">
              <a16:creationId xmlns:a16="http://schemas.microsoft.com/office/drawing/2014/main" id="{00000000-0008-0000-0700-000002020000}"/>
            </a:ext>
          </a:extLst>
        </xdr:cNvPr>
        <xdr:cNvSpPr/>
      </xdr:nvSpPr>
      <xdr:spPr>
        <a:xfrm>
          <a:off x="16268700" y="61980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158903</xdr:rowOff>
    </xdr:from>
    <xdr:to>
      <xdr:col>81</xdr:col>
      <xdr:colOff>50800</xdr:colOff>
      <xdr:row>38</xdr:row>
      <xdr:rowOff>29972</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4592300" y="6502553"/>
          <a:ext cx="889000" cy="425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36</xdr:row>
      <xdr:rowOff>45100</xdr:rowOff>
    </xdr:from>
    <xdr:to>
      <xdr:col>81</xdr:col>
      <xdr:colOff>101600</xdr:colOff>
      <xdr:row>36</xdr:row>
      <xdr:rowOff>146700</xdr:rowOff>
    </xdr:to>
    <xdr:sp macro="" textlink="">
      <xdr:nvSpPr>
        <xdr:cNvPr id="516" name="フローチャート: 判断 515">
          <a:extLst>
            <a:ext uri="{FF2B5EF4-FFF2-40B4-BE49-F238E27FC236}">
              <a16:creationId xmlns:a16="http://schemas.microsoft.com/office/drawing/2014/main" id="{00000000-0008-0000-0700-000004020000}"/>
            </a:ext>
          </a:extLst>
        </xdr:cNvPr>
        <xdr:cNvSpPr/>
      </xdr:nvSpPr>
      <xdr:spPr>
        <a:xfrm>
          <a:off x="15430500" y="621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34</xdr:row>
      <xdr:rowOff>163227</xdr:rowOff>
    </xdr:from>
    <xdr:ext cx="534377" cy="259045"/>
    <xdr:sp macro="" textlink="">
      <xdr:nvSpPr>
        <xdr:cNvPr id="517" name="テキスト ボックス 516">
          <a:extLst>
            <a:ext uri="{FF2B5EF4-FFF2-40B4-BE49-F238E27FC236}">
              <a16:creationId xmlns:a16="http://schemas.microsoft.com/office/drawing/2014/main" id="{00000000-0008-0000-0700-000005020000}"/>
            </a:ext>
          </a:extLst>
        </xdr:cNvPr>
        <xdr:cNvSpPr txBox="1"/>
      </xdr:nvSpPr>
      <xdr:spPr>
        <a:xfrm>
          <a:off x="15214111" y="59925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14,229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37</xdr:row>
      <xdr:rowOff>56581</xdr:rowOff>
    </xdr:from>
    <xdr:to>
      <xdr:col>76</xdr:col>
      <xdr:colOff>114300</xdr:colOff>
      <xdr:row>37</xdr:row>
      <xdr:rowOff>158903</xdr:rowOff>
    </xdr:to>
    <xdr:cxnSp macro="">
      <xdr:nvCxnSpPr>
        <xdr:cNvPr id="518" name="直線コネクタ 517">
          <a:extLst>
            <a:ext uri="{FF2B5EF4-FFF2-40B4-BE49-F238E27FC236}">
              <a16:creationId xmlns:a16="http://schemas.microsoft.com/office/drawing/2014/main" id="{00000000-0008-0000-0700-000006020000}"/>
            </a:ext>
          </a:extLst>
        </xdr:cNvPr>
        <xdr:cNvCxnSpPr/>
      </xdr:nvCxnSpPr>
      <xdr:spPr>
        <a:xfrm>
          <a:off x="13703300" y="6400231"/>
          <a:ext cx="889000" cy="1023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94295</xdr:rowOff>
    </xdr:from>
    <xdr:to>
      <xdr:col>76</xdr:col>
      <xdr:colOff>165100</xdr:colOff>
      <xdr:row>37</xdr:row>
      <xdr:rowOff>24445</xdr:rowOff>
    </xdr:to>
    <xdr:sp macro="" textlink="">
      <xdr:nvSpPr>
        <xdr:cNvPr id="519" name="フローチャート: 判断 518">
          <a:extLst>
            <a:ext uri="{FF2B5EF4-FFF2-40B4-BE49-F238E27FC236}">
              <a16:creationId xmlns:a16="http://schemas.microsoft.com/office/drawing/2014/main" id="{00000000-0008-0000-0700-000007020000}"/>
            </a:ext>
          </a:extLst>
        </xdr:cNvPr>
        <xdr:cNvSpPr/>
      </xdr:nvSpPr>
      <xdr:spPr>
        <a:xfrm>
          <a:off x="14541500" y="6266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35</xdr:row>
      <xdr:rowOff>40972</xdr:rowOff>
    </xdr:from>
    <xdr:ext cx="534377" cy="259045"/>
    <xdr:sp macro="" textlink="">
      <xdr:nvSpPr>
        <xdr:cNvPr id="520" name="テキスト ボックス 519">
          <a:extLst>
            <a:ext uri="{FF2B5EF4-FFF2-40B4-BE49-F238E27FC236}">
              <a16:creationId xmlns:a16="http://schemas.microsoft.com/office/drawing/2014/main" id="{00000000-0008-0000-0700-000008020000}"/>
            </a:ext>
          </a:extLst>
        </xdr:cNvPr>
        <xdr:cNvSpPr txBox="1"/>
      </xdr:nvSpPr>
      <xdr:spPr>
        <a:xfrm>
          <a:off x="14325111" y="60417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36</xdr:row>
      <xdr:rowOff>61336</xdr:rowOff>
    </xdr:from>
    <xdr:to>
      <xdr:col>71</xdr:col>
      <xdr:colOff>177800</xdr:colOff>
      <xdr:row>37</xdr:row>
      <xdr:rowOff>56581</xdr:rowOff>
    </xdr:to>
    <xdr:cxnSp macro="">
      <xdr:nvCxnSpPr>
        <xdr:cNvPr id="521" name="直線コネクタ 520">
          <a:extLst>
            <a:ext uri="{FF2B5EF4-FFF2-40B4-BE49-F238E27FC236}">
              <a16:creationId xmlns:a16="http://schemas.microsoft.com/office/drawing/2014/main" id="{00000000-0008-0000-0700-000009020000}"/>
            </a:ext>
          </a:extLst>
        </xdr:cNvPr>
        <xdr:cNvCxnSpPr/>
      </xdr:nvCxnSpPr>
      <xdr:spPr>
        <a:xfrm>
          <a:off x="12814300" y="6233536"/>
          <a:ext cx="889000" cy="166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103073</xdr:rowOff>
    </xdr:from>
    <xdr:to>
      <xdr:col>72</xdr:col>
      <xdr:colOff>38100</xdr:colOff>
      <xdr:row>37</xdr:row>
      <xdr:rowOff>33223</xdr:rowOff>
    </xdr:to>
    <xdr:sp macro="" textlink="">
      <xdr:nvSpPr>
        <xdr:cNvPr id="522" name="フローチャート: 判断 521">
          <a:extLst>
            <a:ext uri="{FF2B5EF4-FFF2-40B4-BE49-F238E27FC236}">
              <a16:creationId xmlns:a16="http://schemas.microsoft.com/office/drawing/2014/main" id="{00000000-0008-0000-0700-00000A020000}"/>
            </a:ext>
          </a:extLst>
        </xdr:cNvPr>
        <xdr:cNvSpPr/>
      </xdr:nvSpPr>
      <xdr:spPr>
        <a:xfrm>
          <a:off x="13652500" y="62752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35</xdr:row>
      <xdr:rowOff>49750</xdr:rowOff>
    </xdr:from>
    <xdr:ext cx="534377" cy="259045"/>
    <xdr:sp macro="" textlink="">
      <xdr:nvSpPr>
        <xdr:cNvPr id="523" name="テキスト ボックス 522">
          <a:extLst>
            <a:ext uri="{FF2B5EF4-FFF2-40B4-BE49-F238E27FC236}">
              <a16:creationId xmlns:a16="http://schemas.microsoft.com/office/drawing/2014/main" id="{00000000-0008-0000-0700-00000B020000}"/>
            </a:ext>
          </a:extLst>
        </xdr:cNvPr>
        <xdr:cNvSpPr txBox="1"/>
      </xdr:nvSpPr>
      <xdr:spPr>
        <a:xfrm>
          <a:off x="13436111" y="605050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108194</xdr:rowOff>
    </xdr:from>
    <xdr:to>
      <xdr:col>67</xdr:col>
      <xdr:colOff>101600</xdr:colOff>
      <xdr:row>37</xdr:row>
      <xdr:rowOff>38344</xdr:rowOff>
    </xdr:to>
    <xdr:sp macro="" textlink="">
      <xdr:nvSpPr>
        <xdr:cNvPr id="524" name="フローチャート: 判断 523">
          <a:extLst>
            <a:ext uri="{FF2B5EF4-FFF2-40B4-BE49-F238E27FC236}">
              <a16:creationId xmlns:a16="http://schemas.microsoft.com/office/drawing/2014/main" id="{00000000-0008-0000-0700-00000C020000}"/>
            </a:ext>
          </a:extLst>
        </xdr:cNvPr>
        <xdr:cNvSpPr/>
      </xdr:nvSpPr>
      <xdr:spPr>
        <a:xfrm>
          <a:off x="12763500" y="62803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29471</xdr:rowOff>
    </xdr:from>
    <xdr:ext cx="534377" cy="259045"/>
    <xdr:sp macro="" textlink="">
      <xdr:nvSpPr>
        <xdr:cNvPr id="525" name="テキスト ボックス 524">
          <a:extLst>
            <a:ext uri="{FF2B5EF4-FFF2-40B4-BE49-F238E27FC236}">
              <a16:creationId xmlns:a16="http://schemas.microsoft.com/office/drawing/2014/main" id="{00000000-0008-0000-0700-00000D020000}"/>
            </a:ext>
          </a:extLst>
        </xdr:cNvPr>
        <xdr:cNvSpPr txBox="1"/>
      </xdr:nvSpPr>
      <xdr:spPr>
        <a:xfrm>
          <a:off x="12547111" y="63731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13,539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26" name="テキスト ボックス 525">
          <a:extLst>
            <a:ext uri="{FF2B5EF4-FFF2-40B4-BE49-F238E27FC236}">
              <a16:creationId xmlns:a16="http://schemas.microsoft.com/office/drawing/2014/main" id="{00000000-0008-0000-0700-00000E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27" name="テキスト ボックス 526">
          <a:extLst>
            <a:ext uri="{FF2B5EF4-FFF2-40B4-BE49-F238E27FC236}">
              <a16:creationId xmlns:a16="http://schemas.microsoft.com/office/drawing/2014/main" id="{00000000-0008-0000-0700-00000F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28" name="テキスト ボックス 527">
          <a:extLst>
            <a:ext uri="{FF2B5EF4-FFF2-40B4-BE49-F238E27FC236}">
              <a16:creationId xmlns:a16="http://schemas.microsoft.com/office/drawing/2014/main" id="{00000000-0008-0000-0700-000010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29" name="テキスト ボックス 528">
          <a:extLst>
            <a:ext uri="{FF2B5EF4-FFF2-40B4-BE49-F238E27FC236}">
              <a16:creationId xmlns:a16="http://schemas.microsoft.com/office/drawing/2014/main" id="{00000000-0008-0000-0700-000011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122916</xdr:rowOff>
    </xdr:from>
    <xdr:to>
      <xdr:col>85</xdr:col>
      <xdr:colOff>177800</xdr:colOff>
      <xdr:row>37</xdr:row>
      <xdr:rowOff>53066</xdr:rowOff>
    </xdr:to>
    <xdr:sp macro="" textlink="">
      <xdr:nvSpPr>
        <xdr:cNvPr id="531" name="楕円 530">
          <a:extLst>
            <a:ext uri="{FF2B5EF4-FFF2-40B4-BE49-F238E27FC236}">
              <a16:creationId xmlns:a16="http://schemas.microsoft.com/office/drawing/2014/main" id="{00000000-0008-0000-0700-000013020000}"/>
            </a:ext>
          </a:extLst>
        </xdr:cNvPr>
        <xdr:cNvSpPr/>
      </xdr:nvSpPr>
      <xdr:spPr>
        <a:xfrm>
          <a:off x="16268700" y="62951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36</xdr:row>
      <xdr:rowOff>101343</xdr:rowOff>
    </xdr:from>
    <xdr:ext cx="534377" cy="259045"/>
    <xdr:sp macro="" textlink="">
      <xdr:nvSpPr>
        <xdr:cNvPr id="532" name="消防費該当値テキスト">
          <a:extLst>
            <a:ext uri="{FF2B5EF4-FFF2-40B4-BE49-F238E27FC236}">
              <a16:creationId xmlns:a16="http://schemas.microsoft.com/office/drawing/2014/main" id="{00000000-0008-0000-0700-000014020000}"/>
            </a:ext>
          </a:extLst>
        </xdr:cNvPr>
        <xdr:cNvSpPr txBox="1"/>
      </xdr:nvSpPr>
      <xdr:spPr>
        <a:xfrm>
          <a:off x="16370300" y="62735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150622</xdr:rowOff>
    </xdr:from>
    <xdr:to>
      <xdr:col>81</xdr:col>
      <xdr:colOff>101600</xdr:colOff>
      <xdr:row>38</xdr:row>
      <xdr:rowOff>80772</xdr:rowOff>
    </xdr:to>
    <xdr:sp macro="" textlink="">
      <xdr:nvSpPr>
        <xdr:cNvPr id="533" name="楕円 532">
          <a:extLst>
            <a:ext uri="{FF2B5EF4-FFF2-40B4-BE49-F238E27FC236}">
              <a16:creationId xmlns:a16="http://schemas.microsoft.com/office/drawing/2014/main" id="{00000000-0008-0000-0700-000015020000}"/>
            </a:ext>
          </a:extLst>
        </xdr:cNvPr>
        <xdr:cNvSpPr/>
      </xdr:nvSpPr>
      <xdr:spPr>
        <a:xfrm>
          <a:off x="15430500" y="64942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38</xdr:row>
      <xdr:rowOff>71899</xdr:rowOff>
    </xdr:from>
    <xdr:ext cx="534377" cy="259045"/>
    <xdr:sp macro="" textlink="">
      <xdr:nvSpPr>
        <xdr:cNvPr id="534" name="テキスト ボックス 533">
          <a:extLst>
            <a:ext uri="{FF2B5EF4-FFF2-40B4-BE49-F238E27FC236}">
              <a16:creationId xmlns:a16="http://schemas.microsoft.com/office/drawing/2014/main" id="{00000000-0008-0000-0700-000016020000}"/>
            </a:ext>
          </a:extLst>
        </xdr:cNvPr>
        <xdr:cNvSpPr txBox="1"/>
      </xdr:nvSpPr>
      <xdr:spPr>
        <a:xfrm>
          <a:off x="15214111" y="6586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11,200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37</xdr:row>
      <xdr:rowOff>108102</xdr:rowOff>
    </xdr:from>
    <xdr:to>
      <xdr:col>76</xdr:col>
      <xdr:colOff>165100</xdr:colOff>
      <xdr:row>38</xdr:row>
      <xdr:rowOff>38252</xdr:rowOff>
    </xdr:to>
    <xdr:sp macro="" textlink="">
      <xdr:nvSpPr>
        <xdr:cNvPr id="535" name="楕円 534">
          <a:extLst>
            <a:ext uri="{FF2B5EF4-FFF2-40B4-BE49-F238E27FC236}">
              <a16:creationId xmlns:a16="http://schemas.microsoft.com/office/drawing/2014/main" id="{00000000-0008-0000-0700-000017020000}"/>
            </a:ext>
          </a:extLst>
        </xdr:cNvPr>
        <xdr:cNvSpPr/>
      </xdr:nvSpPr>
      <xdr:spPr>
        <a:xfrm>
          <a:off x="14541500" y="6451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38</xdr:row>
      <xdr:rowOff>29380</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4325111" y="654448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37</xdr:row>
      <xdr:rowOff>5781</xdr:rowOff>
    </xdr:from>
    <xdr:to>
      <xdr:col>72</xdr:col>
      <xdr:colOff>38100</xdr:colOff>
      <xdr:row>37</xdr:row>
      <xdr:rowOff>107381</xdr:rowOff>
    </xdr:to>
    <xdr:sp macro="" textlink="">
      <xdr:nvSpPr>
        <xdr:cNvPr id="537" name="楕円 536">
          <a:extLst>
            <a:ext uri="{FF2B5EF4-FFF2-40B4-BE49-F238E27FC236}">
              <a16:creationId xmlns:a16="http://schemas.microsoft.com/office/drawing/2014/main" id="{00000000-0008-0000-0700-000019020000}"/>
            </a:ext>
          </a:extLst>
        </xdr:cNvPr>
        <xdr:cNvSpPr/>
      </xdr:nvSpPr>
      <xdr:spPr>
        <a:xfrm>
          <a:off x="13652500" y="63494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98508</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3436111" y="64421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12,784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10536</xdr:rowOff>
    </xdr:from>
    <xdr:to>
      <xdr:col>67</xdr:col>
      <xdr:colOff>101600</xdr:colOff>
      <xdr:row>36</xdr:row>
      <xdr:rowOff>112136</xdr:rowOff>
    </xdr:to>
    <xdr:sp macro="" textlink="">
      <xdr:nvSpPr>
        <xdr:cNvPr id="539" name="楕円 538">
          <a:extLst>
            <a:ext uri="{FF2B5EF4-FFF2-40B4-BE49-F238E27FC236}">
              <a16:creationId xmlns:a16="http://schemas.microsoft.com/office/drawing/2014/main" id="{00000000-0008-0000-0700-00001B020000}"/>
            </a:ext>
          </a:extLst>
        </xdr:cNvPr>
        <xdr:cNvSpPr/>
      </xdr:nvSpPr>
      <xdr:spPr>
        <a:xfrm>
          <a:off x="12763500" y="61827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34</xdr:row>
      <xdr:rowOff>128663</xdr:rowOff>
    </xdr:from>
    <xdr:ext cx="534377"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2547111" y="59579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41" name="正方形/長方形 540">
          <a:extLst>
            <a:ext uri="{FF2B5EF4-FFF2-40B4-BE49-F238E27FC236}">
              <a16:creationId xmlns:a16="http://schemas.microsoft.com/office/drawing/2014/main" id="{00000000-0008-0000-0700-00001D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42" name="正方形/長方形 541">
          <a:extLst>
            <a:ext uri="{FF2B5EF4-FFF2-40B4-BE49-F238E27FC236}">
              <a16:creationId xmlns:a16="http://schemas.microsoft.com/office/drawing/2014/main" id="{00000000-0008-0000-0700-00001E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43" name="正方形/長方形 542">
          <a:extLst>
            <a:ext uri="{FF2B5EF4-FFF2-40B4-BE49-F238E27FC236}">
              <a16:creationId xmlns:a16="http://schemas.microsoft.com/office/drawing/2014/main" id="{00000000-0008-0000-0700-00001F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44" name="正方形/長方形 543">
          <a:extLst>
            <a:ext uri="{FF2B5EF4-FFF2-40B4-BE49-F238E27FC236}">
              <a16:creationId xmlns:a16="http://schemas.microsoft.com/office/drawing/2014/main" id="{00000000-0008-0000-0700-000020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45" name="正方形/長方形 544">
          <a:extLst>
            <a:ext uri="{FF2B5EF4-FFF2-40B4-BE49-F238E27FC236}">
              <a16:creationId xmlns:a16="http://schemas.microsoft.com/office/drawing/2014/main" id="{00000000-0008-0000-0700-000021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46" name="正方形/長方形 545">
          <a:extLst>
            <a:ext uri="{FF2B5EF4-FFF2-40B4-BE49-F238E27FC236}">
              <a16:creationId xmlns:a16="http://schemas.microsoft.com/office/drawing/2014/main" id="{00000000-0008-0000-0700-000022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47" name="正方形/長方形 546">
          <a:extLst>
            <a:ext uri="{FF2B5EF4-FFF2-40B4-BE49-F238E27FC236}">
              <a16:creationId xmlns:a16="http://schemas.microsoft.com/office/drawing/2014/main" id="{00000000-0008-0000-0700-000023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53,507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48" name="正方形/長方形 547">
          <a:extLst>
            <a:ext uri="{FF2B5EF4-FFF2-40B4-BE49-F238E27FC236}">
              <a16:creationId xmlns:a16="http://schemas.microsoft.com/office/drawing/2014/main" id="{00000000-0008-0000-0700-000024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50" name="直線コネクタ 549">
          <a:extLst>
            <a:ext uri="{FF2B5EF4-FFF2-40B4-BE49-F238E27FC236}">
              <a16:creationId xmlns:a16="http://schemas.microsoft.com/office/drawing/2014/main" id="{00000000-0008-0000-0700-000026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60</xdr:row>
      <xdr:rowOff>111777</xdr:rowOff>
    </xdr:from>
    <xdr:ext cx="248786"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2197214" y="1039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58</xdr:row>
      <xdr:rowOff>139700</xdr:rowOff>
    </xdr:from>
    <xdr:to>
      <xdr:col>89</xdr:col>
      <xdr:colOff>177800</xdr:colOff>
      <xdr:row>58</xdr:row>
      <xdr:rowOff>139700</xdr:rowOff>
    </xdr:to>
    <xdr:cxnSp macro="">
      <xdr:nvCxnSpPr>
        <xdr:cNvPr id="552" name="直線コネクタ 551">
          <a:extLst>
            <a:ext uri="{FF2B5EF4-FFF2-40B4-BE49-F238E27FC236}">
              <a16:creationId xmlns:a16="http://schemas.microsoft.com/office/drawing/2014/main" id="{00000000-0008-0000-0700-000028020000}"/>
            </a:ext>
          </a:extLst>
        </xdr:cNvPr>
        <xdr:cNvCxnSpPr/>
      </xdr:nvCxnSpPr>
      <xdr:spPr>
        <a:xfrm>
          <a:off x="12446000" y="10083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57</xdr:row>
      <xdr:rowOff>168927</xdr:rowOff>
    </xdr:from>
    <xdr:ext cx="531299"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1914701" y="99415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56</xdr:row>
      <xdr:rowOff>25400</xdr:rowOff>
    </xdr:from>
    <xdr:to>
      <xdr:col>89</xdr:col>
      <xdr:colOff>177800</xdr:colOff>
      <xdr:row>56</xdr:row>
      <xdr:rowOff>25400</xdr:rowOff>
    </xdr:to>
    <xdr:cxnSp macro="">
      <xdr:nvCxnSpPr>
        <xdr:cNvPr id="554" name="直線コネクタ 553">
          <a:extLst>
            <a:ext uri="{FF2B5EF4-FFF2-40B4-BE49-F238E27FC236}">
              <a16:creationId xmlns:a16="http://schemas.microsoft.com/office/drawing/2014/main" id="{00000000-0008-0000-0700-00002A020000}"/>
            </a:ext>
          </a:extLst>
        </xdr:cNvPr>
        <xdr:cNvCxnSpPr/>
      </xdr:nvCxnSpPr>
      <xdr:spPr>
        <a:xfrm>
          <a:off x="12446000" y="9626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55</xdr:row>
      <xdr:rowOff>54627</xdr:rowOff>
    </xdr:from>
    <xdr:ext cx="531299" cy="259045"/>
    <xdr:sp macro="" textlink="">
      <xdr:nvSpPr>
        <xdr:cNvPr id="555" name="テキスト ボックス 554">
          <a:extLst>
            <a:ext uri="{FF2B5EF4-FFF2-40B4-BE49-F238E27FC236}">
              <a16:creationId xmlns:a16="http://schemas.microsoft.com/office/drawing/2014/main" id="{00000000-0008-0000-0700-00002B020000}"/>
            </a:ext>
          </a:extLst>
        </xdr:cNvPr>
        <xdr:cNvSpPr txBox="1"/>
      </xdr:nvSpPr>
      <xdr:spPr>
        <a:xfrm>
          <a:off x="11914701" y="9484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82550</xdr:rowOff>
    </xdr:from>
    <xdr:to>
      <xdr:col>89</xdr:col>
      <xdr:colOff>177800</xdr:colOff>
      <xdr:row>53</xdr:row>
      <xdr:rowOff>82550</xdr:rowOff>
    </xdr:to>
    <xdr:cxnSp macro="">
      <xdr:nvCxnSpPr>
        <xdr:cNvPr id="556" name="直線コネクタ 555">
          <a:extLst>
            <a:ext uri="{FF2B5EF4-FFF2-40B4-BE49-F238E27FC236}">
              <a16:creationId xmlns:a16="http://schemas.microsoft.com/office/drawing/2014/main" id="{00000000-0008-0000-0700-00002C020000}"/>
            </a:ext>
          </a:extLst>
        </xdr:cNvPr>
        <xdr:cNvCxnSpPr/>
      </xdr:nvCxnSpPr>
      <xdr:spPr>
        <a:xfrm>
          <a:off x="12446000" y="9169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52</xdr:row>
      <xdr:rowOff>111777</xdr:rowOff>
    </xdr:from>
    <xdr:ext cx="531299" cy="259045"/>
    <xdr:sp macro="" textlink="">
      <xdr:nvSpPr>
        <xdr:cNvPr id="557" name="テキスト ボックス 556">
          <a:extLst>
            <a:ext uri="{FF2B5EF4-FFF2-40B4-BE49-F238E27FC236}">
              <a16:creationId xmlns:a16="http://schemas.microsoft.com/office/drawing/2014/main" id="{00000000-0008-0000-0700-00002D020000}"/>
            </a:ext>
          </a:extLst>
        </xdr:cNvPr>
        <xdr:cNvSpPr txBox="1"/>
      </xdr:nvSpPr>
      <xdr:spPr>
        <a:xfrm>
          <a:off x="11914701" y="9027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139700</xdr:rowOff>
    </xdr:from>
    <xdr:to>
      <xdr:col>89</xdr:col>
      <xdr:colOff>177800</xdr:colOff>
      <xdr:row>50</xdr:row>
      <xdr:rowOff>139700</xdr:rowOff>
    </xdr:to>
    <xdr:cxnSp macro="">
      <xdr:nvCxnSpPr>
        <xdr:cNvPr id="558" name="直線コネクタ 557">
          <a:extLst>
            <a:ext uri="{FF2B5EF4-FFF2-40B4-BE49-F238E27FC236}">
              <a16:creationId xmlns:a16="http://schemas.microsoft.com/office/drawing/2014/main" id="{00000000-0008-0000-0700-00002E020000}"/>
            </a:ext>
          </a:extLst>
        </xdr:cNvPr>
        <xdr:cNvCxnSpPr/>
      </xdr:nvCxnSpPr>
      <xdr:spPr>
        <a:xfrm>
          <a:off x="12446000" y="8712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49</xdr:row>
      <xdr:rowOff>168927</xdr:rowOff>
    </xdr:from>
    <xdr:ext cx="531299" cy="259045"/>
    <xdr:sp macro="" textlink="">
      <xdr:nvSpPr>
        <xdr:cNvPr id="559" name="テキスト ボックス 558">
          <a:extLst>
            <a:ext uri="{FF2B5EF4-FFF2-40B4-BE49-F238E27FC236}">
              <a16:creationId xmlns:a16="http://schemas.microsoft.com/office/drawing/2014/main" id="{00000000-0008-0000-0700-00002F020000}"/>
            </a:ext>
          </a:extLst>
        </xdr:cNvPr>
        <xdr:cNvSpPr txBox="1"/>
      </xdr:nvSpPr>
      <xdr:spPr>
        <a:xfrm>
          <a:off x="11914701" y="8569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0" name="直線コネクタ 559">
          <a:extLst>
            <a:ext uri="{FF2B5EF4-FFF2-40B4-BE49-F238E27FC236}">
              <a16:creationId xmlns:a16="http://schemas.microsoft.com/office/drawing/2014/main" id="{00000000-0008-0000-0700-000030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61" name="テキスト ボックス 560">
          <a:extLst>
            <a:ext uri="{FF2B5EF4-FFF2-40B4-BE49-F238E27FC236}">
              <a16:creationId xmlns:a16="http://schemas.microsoft.com/office/drawing/2014/main" id="{00000000-0008-0000-0700-000031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2" name="教育費グラフ枠">
          <a:extLst>
            <a:ext uri="{FF2B5EF4-FFF2-40B4-BE49-F238E27FC236}">
              <a16:creationId xmlns:a16="http://schemas.microsoft.com/office/drawing/2014/main" id="{00000000-0008-0000-0700-000032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82596</xdr:rowOff>
    </xdr:from>
    <xdr:to>
      <xdr:col>85</xdr:col>
      <xdr:colOff>126364</xdr:colOff>
      <xdr:row>57</xdr:row>
      <xdr:rowOff>38590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flipV="1">
          <a:off x="16317595" y="8655096"/>
          <a:ext cx="1269" cy="11561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42417</xdr:rowOff>
    </xdr:from>
    <xdr:ext cx="534377" cy="259045"/>
    <xdr:sp macro="" textlink="">
      <xdr:nvSpPr>
        <xdr:cNvPr id="564" name="教育費最小値テキスト">
          <a:extLst>
            <a:ext uri="{FF2B5EF4-FFF2-40B4-BE49-F238E27FC236}">
              <a16:creationId xmlns:a16="http://schemas.microsoft.com/office/drawing/2014/main" id="{00000000-0008-0000-0700-000034020000}"/>
            </a:ext>
          </a:extLst>
        </xdr:cNvPr>
        <xdr:cNvSpPr txBox="1"/>
      </xdr:nvSpPr>
      <xdr:spPr>
        <a:xfrm>
          <a:off x="16370300" y="98150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31,923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38590</xdr:rowOff>
    </xdr:from>
    <xdr:to>
      <xdr:col>86</xdr:col>
      <xdr:colOff>25400</xdr:colOff>
      <xdr:row>57</xdr:row>
      <xdr:rowOff>38590</xdr:rowOff>
    </xdr:to>
    <xdr:cxnSp macro="">
      <xdr:nvCxnSpPr>
        <xdr:cNvPr id="565" name="直線コネクタ 564">
          <a:extLst>
            <a:ext uri="{FF2B5EF4-FFF2-40B4-BE49-F238E27FC236}">
              <a16:creationId xmlns:a16="http://schemas.microsoft.com/office/drawing/2014/main" id="{00000000-0008-0000-0700-000035020000}"/>
            </a:ext>
          </a:extLst>
        </xdr:cNvPr>
        <xdr:cNvCxnSpPr/>
      </xdr:nvCxnSpPr>
      <xdr:spPr>
        <a:xfrm>
          <a:off x="16230600" y="98112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29273</xdr:rowOff>
    </xdr:from>
    <xdr:ext cx="534377" cy="259045"/>
    <xdr:sp macro="" textlink="">
      <xdr:nvSpPr>
        <xdr:cNvPr id="566" name="教育費最大値テキスト">
          <a:extLst>
            <a:ext uri="{FF2B5EF4-FFF2-40B4-BE49-F238E27FC236}">
              <a16:creationId xmlns:a16="http://schemas.microsoft.com/office/drawing/2014/main" id="{00000000-0008-0000-0700-000036020000}"/>
            </a:ext>
          </a:extLst>
        </xdr:cNvPr>
        <xdr:cNvSpPr txBox="1"/>
      </xdr:nvSpPr>
      <xdr:spPr>
        <a:xfrm>
          <a:off x="16370300" y="84303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82,498</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82596</xdr:rowOff>
    </xdr:from>
    <xdr:to>
      <xdr:col>86</xdr:col>
      <xdr:colOff>25400</xdr:colOff>
      <xdr:row>50</xdr:row>
      <xdr:rowOff>82596</xdr:rowOff>
    </xdr:to>
    <xdr:cxnSp macro="">
      <xdr:nvCxnSpPr>
        <xdr:cNvPr id="567" name="直線コネクタ 566">
          <a:extLst>
            <a:ext uri="{FF2B5EF4-FFF2-40B4-BE49-F238E27FC236}">
              <a16:creationId xmlns:a16="http://schemas.microsoft.com/office/drawing/2014/main" id="{00000000-0008-0000-0700-000037020000}"/>
            </a:ext>
          </a:extLst>
        </xdr:cNvPr>
        <xdr:cNvCxnSpPr/>
      </xdr:nvCxnSpPr>
      <xdr:spPr>
        <a:xfrm>
          <a:off x="16230600" y="865509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53</xdr:row>
      <xdr:rowOff>154193</xdr:rowOff>
    </xdr:from>
    <xdr:to>
      <xdr:col>85</xdr:col>
      <xdr:colOff>127000</xdr:colOff>
      <xdr:row>55</xdr:row>
      <xdr:rowOff>28486</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5481300" y="9241043"/>
          <a:ext cx="838200" cy="2171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85054</xdr:rowOff>
    </xdr:from>
    <xdr:ext cx="534377" cy="259045"/>
    <xdr:sp macro="" textlink="">
      <xdr:nvSpPr>
        <xdr:cNvPr id="569" name="教育費平均値テキスト">
          <a:extLst>
            <a:ext uri="{FF2B5EF4-FFF2-40B4-BE49-F238E27FC236}">
              <a16:creationId xmlns:a16="http://schemas.microsoft.com/office/drawing/2014/main" id="{00000000-0008-0000-0700-000039020000}"/>
            </a:ext>
          </a:extLst>
        </xdr:cNvPr>
        <xdr:cNvSpPr txBox="1"/>
      </xdr:nvSpPr>
      <xdr:spPr>
        <a:xfrm>
          <a:off x="16370300" y="917190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51,169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62177</xdr:rowOff>
    </xdr:from>
    <xdr:to>
      <xdr:col>85</xdr:col>
      <xdr:colOff>177800</xdr:colOff>
      <xdr:row>54</xdr:row>
      <xdr:rowOff>163777</xdr:rowOff>
    </xdr:to>
    <xdr:sp macro="" textlink="">
      <xdr:nvSpPr>
        <xdr:cNvPr id="570" name="フローチャート: 判断 569">
          <a:extLst>
            <a:ext uri="{FF2B5EF4-FFF2-40B4-BE49-F238E27FC236}">
              <a16:creationId xmlns:a16="http://schemas.microsoft.com/office/drawing/2014/main" id="{00000000-0008-0000-0700-00003A020000}"/>
            </a:ext>
          </a:extLst>
        </xdr:cNvPr>
        <xdr:cNvSpPr/>
      </xdr:nvSpPr>
      <xdr:spPr>
        <a:xfrm>
          <a:off x="16268700" y="9320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53</xdr:row>
      <xdr:rowOff>154193</xdr:rowOff>
    </xdr:from>
    <xdr:to>
      <xdr:col>81</xdr:col>
      <xdr:colOff>50800</xdr:colOff>
      <xdr:row>56</xdr:row>
      <xdr:rowOff>110462</xdr:rowOff>
    </xdr:to>
    <xdr:cxnSp macro="">
      <xdr:nvCxnSpPr>
        <xdr:cNvPr id="571" name="直線コネクタ 570">
          <a:extLst>
            <a:ext uri="{FF2B5EF4-FFF2-40B4-BE49-F238E27FC236}">
              <a16:creationId xmlns:a16="http://schemas.microsoft.com/office/drawing/2014/main" id="{00000000-0008-0000-0700-00003B020000}"/>
            </a:ext>
          </a:extLst>
        </xdr:cNvPr>
        <xdr:cNvCxnSpPr/>
      </xdr:nvCxnSpPr>
      <xdr:spPr>
        <a:xfrm flipV="1">
          <a:off x="14592300" y="9241043"/>
          <a:ext cx="889000" cy="470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55</xdr:row>
      <xdr:rowOff>41374</xdr:rowOff>
    </xdr:from>
    <xdr:to>
      <xdr:col>81</xdr:col>
      <xdr:colOff>101600</xdr:colOff>
      <xdr:row>55</xdr:row>
      <xdr:rowOff>142974</xdr:rowOff>
    </xdr:to>
    <xdr:sp macro="" textlink="">
      <xdr:nvSpPr>
        <xdr:cNvPr id="572" name="フローチャート: 判断 571">
          <a:extLst>
            <a:ext uri="{FF2B5EF4-FFF2-40B4-BE49-F238E27FC236}">
              <a16:creationId xmlns:a16="http://schemas.microsoft.com/office/drawing/2014/main" id="{00000000-0008-0000-0700-00003C020000}"/>
            </a:ext>
          </a:extLst>
        </xdr:cNvPr>
        <xdr:cNvSpPr/>
      </xdr:nvSpPr>
      <xdr:spPr>
        <a:xfrm>
          <a:off x="15430500" y="94711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55</xdr:row>
      <xdr:rowOff>134101</xdr:rowOff>
    </xdr:from>
    <xdr:ext cx="534377"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5214111" y="95638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154010</xdr:rowOff>
    </xdr:from>
    <xdr:to>
      <xdr:col>76</xdr:col>
      <xdr:colOff>114300</xdr:colOff>
      <xdr:row>56</xdr:row>
      <xdr:rowOff>110462</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3703300" y="9583760"/>
          <a:ext cx="889000" cy="12790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55</xdr:row>
      <xdr:rowOff>152314</xdr:rowOff>
    </xdr:from>
    <xdr:to>
      <xdr:col>76</xdr:col>
      <xdr:colOff>165100</xdr:colOff>
      <xdr:row>56</xdr:row>
      <xdr:rowOff>82464</xdr:rowOff>
    </xdr:to>
    <xdr:sp macro="" textlink="">
      <xdr:nvSpPr>
        <xdr:cNvPr id="575" name="フローチャート: 判断 574">
          <a:extLst>
            <a:ext uri="{FF2B5EF4-FFF2-40B4-BE49-F238E27FC236}">
              <a16:creationId xmlns:a16="http://schemas.microsoft.com/office/drawing/2014/main" id="{00000000-0008-0000-0700-00003F020000}"/>
            </a:ext>
          </a:extLst>
        </xdr:cNvPr>
        <xdr:cNvSpPr/>
      </xdr:nvSpPr>
      <xdr:spPr>
        <a:xfrm>
          <a:off x="14541500" y="95820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54</xdr:row>
      <xdr:rowOff>98991</xdr:rowOff>
    </xdr:from>
    <xdr:ext cx="534377" cy="259045"/>
    <xdr:sp macro="" textlink="">
      <xdr:nvSpPr>
        <xdr:cNvPr id="576" name="テキスト ボックス 575">
          <a:extLst>
            <a:ext uri="{FF2B5EF4-FFF2-40B4-BE49-F238E27FC236}">
              <a16:creationId xmlns:a16="http://schemas.microsoft.com/office/drawing/2014/main" id="{00000000-0008-0000-0700-000040020000}"/>
            </a:ext>
          </a:extLst>
        </xdr:cNvPr>
        <xdr:cNvSpPr txBox="1"/>
      </xdr:nvSpPr>
      <xdr:spPr>
        <a:xfrm>
          <a:off x="14325111" y="935729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39,726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87191</xdr:rowOff>
    </xdr:from>
    <xdr:to>
      <xdr:col>71</xdr:col>
      <xdr:colOff>177800</xdr:colOff>
      <xdr:row>55</xdr:row>
      <xdr:rowOff>154010</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a:off x="12814300" y="9345491"/>
          <a:ext cx="889000" cy="2382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55</xdr:row>
      <xdr:rowOff>136495</xdr:rowOff>
    </xdr:from>
    <xdr:to>
      <xdr:col>72</xdr:col>
      <xdr:colOff>38100</xdr:colOff>
      <xdr:row>56</xdr:row>
      <xdr:rowOff>66645</xdr:rowOff>
    </xdr:to>
    <xdr:sp macro="" textlink="">
      <xdr:nvSpPr>
        <xdr:cNvPr id="578" name="フローチャート: 判断 577">
          <a:extLst>
            <a:ext uri="{FF2B5EF4-FFF2-40B4-BE49-F238E27FC236}">
              <a16:creationId xmlns:a16="http://schemas.microsoft.com/office/drawing/2014/main" id="{00000000-0008-0000-0700-000042020000}"/>
            </a:ext>
          </a:extLst>
        </xdr:cNvPr>
        <xdr:cNvSpPr/>
      </xdr:nvSpPr>
      <xdr:spPr>
        <a:xfrm>
          <a:off x="13652500" y="9566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56</xdr:row>
      <xdr:rowOff>57772</xdr:rowOff>
    </xdr:from>
    <xdr:ext cx="534377" cy="259045"/>
    <xdr:sp macro="" textlink="">
      <xdr:nvSpPr>
        <xdr:cNvPr id="579" name="テキスト ボックス 578">
          <a:extLst>
            <a:ext uri="{FF2B5EF4-FFF2-40B4-BE49-F238E27FC236}">
              <a16:creationId xmlns:a16="http://schemas.microsoft.com/office/drawing/2014/main" id="{00000000-0008-0000-0700-000043020000}"/>
            </a:ext>
          </a:extLst>
        </xdr:cNvPr>
        <xdr:cNvSpPr txBox="1"/>
      </xdr:nvSpPr>
      <xdr:spPr>
        <a:xfrm>
          <a:off x="13436111" y="965897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40,418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4295</xdr:rowOff>
    </xdr:from>
    <xdr:to>
      <xdr:col>67</xdr:col>
      <xdr:colOff>101600</xdr:colOff>
      <xdr:row>56</xdr:row>
      <xdr:rowOff>105895</xdr:rowOff>
    </xdr:to>
    <xdr:sp macro="" textlink="">
      <xdr:nvSpPr>
        <xdr:cNvPr id="580" name="フローチャート: 判断 579">
          <a:extLst>
            <a:ext uri="{FF2B5EF4-FFF2-40B4-BE49-F238E27FC236}">
              <a16:creationId xmlns:a16="http://schemas.microsoft.com/office/drawing/2014/main" id="{00000000-0008-0000-0700-000044020000}"/>
            </a:ext>
          </a:extLst>
        </xdr:cNvPr>
        <xdr:cNvSpPr/>
      </xdr:nvSpPr>
      <xdr:spPr>
        <a:xfrm>
          <a:off x="12763500" y="9605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56</xdr:row>
      <xdr:rowOff>97022</xdr:rowOff>
    </xdr:from>
    <xdr:ext cx="534377" cy="259045"/>
    <xdr:sp macro="" textlink="">
      <xdr:nvSpPr>
        <xdr:cNvPr id="581" name="テキスト ボックス 580">
          <a:extLst>
            <a:ext uri="{FF2B5EF4-FFF2-40B4-BE49-F238E27FC236}">
              <a16:creationId xmlns:a16="http://schemas.microsoft.com/office/drawing/2014/main" id="{00000000-0008-0000-0700-000045020000}"/>
            </a:ext>
          </a:extLst>
        </xdr:cNvPr>
        <xdr:cNvSpPr txBox="1"/>
      </xdr:nvSpPr>
      <xdr:spPr>
        <a:xfrm>
          <a:off x="12547111" y="96982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38,701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2" name="テキスト ボックス 581">
          <a:extLst>
            <a:ext uri="{FF2B5EF4-FFF2-40B4-BE49-F238E27FC236}">
              <a16:creationId xmlns:a16="http://schemas.microsoft.com/office/drawing/2014/main" id="{00000000-0008-0000-0700-000046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3" name="テキスト ボックス 582">
          <a:extLst>
            <a:ext uri="{FF2B5EF4-FFF2-40B4-BE49-F238E27FC236}">
              <a16:creationId xmlns:a16="http://schemas.microsoft.com/office/drawing/2014/main" id="{00000000-0008-0000-0700-000047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4" name="テキスト ボックス 583">
          <a:extLst>
            <a:ext uri="{FF2B5EF4-FFF2-40B4-BE49-F238E27FC236}">
              <a16:creationId xmlns:a16="http://schemas.microsoft.com/office/drawing/2014/main" id="{00000000-0008-0000-0700-000048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5" name="テキスト ボックス 584">
          <a:extLst>
            <a:ext uri="{FF2B5EF4-FFF2-40B4-BE49-F238E27FC236}">
              <a16:creationId xmlns:a16="http://schemas.microsoft.com/office/drawing/2014/main" id="{00000000-0008-0000-0700-000049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700-00004A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149136</xdr:rowOff>
    </xdr:from>
    <xdr:to>
      <xdr:col>85</xdr:col>
      <xdr:colOff>177800</xdr:colOff>
      <xdr:row>55</xdr:row>
      <xdr:rowOff>79286</xdr:rowOff>
    </xdr:to>
    <xdr:sp macro="" textlink="">
      <xdr:nvSpPr>
        <xdr:cNvPr id="587" name="楕円 586">
          <a:extLst>
            <a:ext uri="{FF2B5EF4-FFF2-40B4-BE49-F238E27FC236}">
              <a16:creationId xmlns:a16="http://schemas.microsoft.com/office/drawing/2014/main" id="{00000000-0008-0000-0700-00004B020000}"/>
            </a:ext>
          </a:extLst>
        </xdr:cNvPr>
        <xdr:cNvSpPr/>
      </xdr:nvSpPr>
      <xdr:spPr>
        <a:xfrm>
          <a:off x="16268700" y="9407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127563</xdr:rowOff>
    </xdr:from>
    <xdr:ext cx="534377" cy="259045"/>
    <xdr:sp macro="" textlink="">
      <xdr:nvSpPr>
        <xdr:cNvPr id="588" name="教育費該当値テキスト">
          <a:extLst>
            <a:ext uri="{FF2B5EF4-FFF2-40B4-BE49-F238E27FC236}">
              <a16:creationId xmlns:a16="http://schemas.microsoft.com/office/drawing/2014/main" id="{00000000-0008-0000-0700-00004C020000}"/>
            </a:ext>
          </a:extLst>
        </xdr:cNvPr>
        <xdr:cNvSpPr txBox="1"/>
      </xdr:nvSpPr>
      <xdr:spPr>
        <a:xfrm>
          <a:off x="16370300" y="93858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47,365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53</xdr:row>
      <xdr:rowOff>103393</xdr:rowOff>
    </xdr:from>
    <xdr:to>
      <xdr:col>81</xdr:col>
      <xdr:colOff>101600</xdr:colOff>
      <xdr:row>54</xdr:row>
      <xdr:rowOff>33543</xdr:rowOff>
    </xdr:to>
    <xdr:sp macro="" textlink="">
      <xdr:nvSpPr>
        <xdr:cNvPr id="589" name="楕円 588">
          <a:extLst>
            <a:ext uri="{FF2B5EF4-FFF2-40B4-BE49-F238E27FC236}">
              <a16:creationId xmlns:a16="http://schemas.microsoft.com/office/drawing/2014/main" id="{00000000-0008-0000-0700-00004D020000}"/>
            </a:ext>
          </a:extLst>
        </xdr:cNvPr>
        <xdr:cNvSpPr/>
      </xdr:nvSpPr>
      <xdr:spPr>
        <a:xfrm>
          <a:off x="15430500" y="91902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52</xdr:row>
      <xdr:rowOff>50070</xdr:rowOff>
    </xdr:from>
    <xdr:ext cx="534377"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5214111" y="8965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56,866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56</xdr:row>
      <xdr:rowOff>59662</xdr:rowOff>
    </xdr:from>
    <xdr:to>
      <xdr:col>76</xdr:col>
      <xdr:colOff>165100</xdr:colOff>
      <xdr:row>56</xdr:row>
      <xdr:rowOff>161262</xdr:rowOff>
    </xdr:to>
    <xdr:sp macro="" textlink="">
      <xdr:nvSpPr>
        <xdr:cNvPr id="591" name="楕円 590">
          <a:extLst>
            <a:ext uri="{FF2B5EF4-FFF2-40B4-BE49-F238E27FC236}">
              <a16:creationId xmlns:a16="http://schemas.microsoft.com/office/drawing/2014/main" id="{00000000-0008-0000-0700-00004F020000}"/>
            </a:ext>
          </a:extLst>
        </xdr:cNvPr>
        <xdr:cNvSpPr/>
      </xdr:nvSpPr>
      <xdr:spPr>
        <a:xfrm>
          <a:off x="14541500" y="96608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56</xdr:row>
      <xdr:rowOff>152389</xdr:rowOff>
    </xdr:from>
    <xdr:ext cx="534377" cy="259045"/>
    <xdr:sp macro="" textlink="">
      <xdr:nvSpPr>
        <xdr:cNvPr id="592" name="テキスト ボックス 591">
          <a:extLst>
            <a:ext uri="{FF2B5EF4-FFF2-40B4-BE49-F238E27FC236}">
              <a16:creationId xmlns:a16="http://schemas.microsoft.com/office/drawing/2014/main" id="{00000000-0008-0000-0700-000050020000}"/>
            </a:ext>
          </a:extLst>
        </xdr:cNvPr>
        <xdr:cNvSpPr txBox="1"/>
      </xdr:nvSpPr>
      <xdr:spPr>
        <a:xfrm>
          <a:off x="14325111" y="975358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103210</xdr:rowOff>
    </xdr:from>
    <xdr:to>
      <xdr:col>72</xdr:col>
      <xdr:colOff>38100</xdr:colOff>
      <xdr:row>56</xdr:row>
      <xdr:rowOff>33360</xdr:rowOff>
    </xdr:to>
    <xdr:sp macro="" textlink="">
      <xdr:nvSpPr>
        <xdr:cNvPr id="593" name="楕円 592">
          <a:extLst>
            <a:ext uri="{FF2B5EF4-FFF2-40B4-BE49-F238E27FC236}">
              <a16:creationId xmlns:a16="http://schemas.microsoft.com/office/drawing/2014/main" id="{00000000-0008-0000-0700-000051020000}"/>
            </a:ext>
          </a:extLst>
        </xdr:cNvPr>
        <xdr:cNvSpPr/>
      </xdr:nvSpPr>
      <xdr:spPr>
        <a:xfrm>
          <a:off x="13652500" y="95329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54</xdr:row>
      <xdr:rowOff>49887</xdr:rowOff>
    </xdr:from>
    <xdr:ext cx="534377" cy="259045"/>
    <xdr:sp macro="" textlink="">
      <xdr:nvSpPr>
        <xdr:cNvPr id="594" name="テキスト ボックス 593">
          <a:extLst>
            <a:ext uri="{FF2B5EF4-FFF2-40B4-BE49-F238E27FC236}">
              <a16:creationId xmlns:a16="http://schemas.microsoft.com/office/drawing/2014/main" id="{00000000-0008-0000-0700-000052020000}"/>
            </a:ext>
          </a:extLst>
        </xdr:cNvPr>
        <xdr:cNvSpPr txBox="1"/>
      </xdr:nvSpPr>
      <xdr:spPr>
        <a:xfrm>
          <a:off x="13436111" y="930818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41,874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36391</xdr:rowOff>
    </xdr:from>
    <xdr:to>
      <xdr:col>67</xdr:col>
      <xdr:colOff>101600</xdr:colOff>
      <xdr:row>54</xdr:row>
      <xdr:rowOff>137991</xdr:rowOff>
    </xdr:to>
    <xdr:sp macro="" textlink="">
      <xdr:nvSpPr>
        <xdr:cNvPr id="595" name="楕円 594">
          <a:extLst>
            <a:ext uri="{FF2B5EF4-FFF2-40B4-BE49-F238E27FC236}">
              <a16:creationId xmlns:a16="http://schemas.microsoft.com/office/drawing/2014/main" id="{00000000-0008-0000-0700-000053020000}"/>
            </a:ext>
          </a:extLst>
        </xdr:cNvPr>
        <xdr:cNvSpPr/>
      </xdr:nvSpPr>
      <xdr:spPr>
        <a:xfrm>
          <a:off x="12763500" y="9294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52</xdr:row>
      <xdr:rowOff>154518</xdr:rowOff>
    </xdr:from>
    <xdr:ext cx="534377"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2547111" y="90699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597" name="正方形/長方形 596">
          <a:extLst>
            <a:ext uri="{FF2B5EF4-FFF2-40B4-BE49-F238E27FC236}">
              <a16:creationId xmlns:a16="http://schemas.microsoft.com/office/drawing/2014/main" id="{00000000-0008-0000-0700-000055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598" name="正方形/長方形 597">
          <a:extLst>
            <a:ext uri="{FF2B5EF4-FFF2-40B4-BE49-F238E27FC236}">
              <a16:creationId xmlns:a16="http://schemas.microsoft.com/office/drawing/2014/main" id="{00000000-0008-0000-0700-000056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599" name="正方形/長方形 598">
          <a:extLst>
            <a:ext uri="{FF2B5EF4-FFF2-40B4-BE49-F238E27FC236}">
              <a16:creationId xmlns:a16="http://schemas.microsoft.com/office/drawing/2014/main" id="{00000000-0008-0000-0700-000057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0" name="正方形/長方形 599">
          <a:extLst>
            <a:ext uri="{FF2B5EF4-FFF2-40B4-BE49-F238E27FC236}">
              <a16:creationId xmlns:a16="http://schemas.microsoft.com/office/drawing/2014/main" id="{00000000-0008-0000-0700-000058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1" name="正方形/長方形 600">
          <a:extLst>
            <a:ext uri="{FF2B5EF4-FFF2-40B4-BE49-F238E27FC236}">
              <a16:creationId xmlns:a16="http://schemas.microsoft.com/office/drawing/2014/main" id="{00000000-0008-0000-0700-000059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2" name="正方形/長方形 601">
          <a:extLst>
            <a:ext uri="{FF2B5EF4-FFF2-40B4-BE49-F238E27FC236}">
              <a16:creationId xmlns:a16="http://schemas.microsoft.com/office/drawing/2014/main" id="{00000000-0008-0000-0700-00005A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3" name="正方形/長方形 602">
          <a:extLst>
            <a:ext uri="{FF2B5EF4-FFF2-40B4-BE49-F238E27FC236}">
              <a16:creationId xmlns:a16="http://schemas.microsoft.com/office/drawing/2014/main" id="{00000000-0008-0000-0700-00005B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4" name="正方形/長方形 603">
          <a:extLst>
            <a:ext uri="{FF2B5EF4-FFF2-40B4-BE49-F238E27FC236}">
              <a16:creationId xmlns:a16="http://schemas.microsoft.com/office/drawing/2014/main" id="{00000000-0008-0000-0700-00005C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5" name="テキスト ボックス 604">
          <a:extLst>
            <a:ext uri="{FF2B5EF4-FFF2-40B4-BE49-F238E27FC236}">
              <a16:creationId xmlns:a16="http://schemas.microsoft.com/office/drawing/2014/main" id="{00000000-0008-0000-0700-00005D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06" name="直線コネクタ 605">
          <a:extLst>
            <a:ext uri="{FF2B5EF4-FFF2-40B4-BE49-F238E27FC236}">
              <a16:creationId xmlns:a16="http://schemas.microsoft.com/office/drawing/2014/main" id="{00000000-0008-0000-0700-00005E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07" name="直線コネクタ 606">
          <a:extLst>
            <a:ext uri="{FF2B5EF4-FFF2-40B4-BE49-F238E27FC236}">
              <a16:creationId xmlns:a16="http://schemas.microsoft.com/office/drawing/2014/main" id="{00000000-0008-0000-0700-00005F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09" name="直線コネクタ 608">
          <a:extLst>
            <a:ext uri="{FF2B5EF4-FFF2-40B4-BE49-F238E27FC236}">
              <a16:creationId xmlns:a16="http://schemas.microsoft.com/office/drawing/2014/main" id="{00000000-0008-0000-0700-000061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76</xdr:row>
      <xdr:rowOff>35577</xdr:rowOff>
    </xdr:from>
    <xdr:ext cx="467179"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1978821" y="1306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11" name="直線コネクタ 610">
          <a:extLst>
            <a:ext uri="{FF2B5EF4-FFF2-40B4-BE49-F238E27FC236}">
              <a16:creationId xmlns:a16="http://schemas.microsoft.com/office/drawing/2014/main" id="{00000000-0008-0000-0700-000063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73</xdr:row>
      <xdr:rowOff>168927</xdr:rowOff>
    </xdr:from>
    <xdr:ext cx="531299" cy="259045"/>
    <xdr:sp macro="" textlink="">
      <xdr:nvSpPr>
        <xdr:cNvPr id="612" name="テキスト ボックス 611">
          <a:extLst>
            <a:ext uri="{FF2B5EF4-FFF2-40B4-BE49-F238E27FC236}">
              <a16:creationId xmlns:a16="http://schemas.microsoft.com/office/drawing/2014/main" id="{00000000-0008-0000-0700-000064020000}"/>
            </a:ext>
          </a:extLst>
        </xdr:cNvPr>
        <xdr:cNvSpPr txBox="1"/>
      </xdr:nvSpPr>
      <xdr:spPr>
        <a:xfrm>
          <a:off x="11914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13" name="直線コネクタ 612">
          <a:extLst>
            <a:ext uri="{FF2B5EF4-FFF2-40B4-BE49-F238E27FC236}">
              <a16:creationId xmlns:a16="http://schemas.microsoft.com/office/drawing/2014/main" id="{00000000-0008-0000-0700-000065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71</xdr:row>
      <xdr:rowOff>130827</xdr:rowOff>
    </xdr:from>
    <xdr:ext cx="531299" cy="259045"/>
    <xdr:sp macro="" textlink="">
      <xdr:nvSpPr>
        <xdr:cNvPr id="614" name="テキスト ボックス 613">
          <a:extLst>
            <a:ext uri="{FF2B5EF4-FFF2-40B4-BE49-F238E27FC236}">
              <a16:creationId xmlns:a16="http://schemas.microsoft.com/office/drawing/2014/main" id="{00000000-0008-0000-0700-000066020000}"/>
            </a:ext>
          </a:extLst>
        </xdr:cNvPr>
        <xdr:cNvSpPr txBox="1"/>
      </xdr:nvSpPr>
      <xdr:spPr>
        <a:xfrm>
          <a:off x="11914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15" name="直線コネクタ 614">
          <a:extLst>
            <a:ext uri="{FF2B5EF4-FFF2-40B4-BE49-F238E27FC236}">
              <a16:creationId xmlns:a16="http://schemas.microsoft.com/office/drawing/2014/main" id="{00000000-0008-0000-0700-000067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69</xdr:row>
      <xdr:rowOff>92727</xdr:rowOff>
    </xdr:from>
    <xdr:ext cx="531299" cy="259045"/>
    <xdr:sp macro="" textlink="">
      <xdr:nvSpPr>
        <xdr:cNvPr id="616" name="テキスト ボックス 615">
          <a:extLst>
            <a:ext uri="{FF2B5EF4-FFF2-40B4-BE49-F238E27FC236}">
              <a16:creationId xmlns:a16="http://schemas.microsoft.com/office/drawing/2014/main" id="{00000000-0008-0000-0700-000068020000}"/>
            </a:ext>
          </a:extLst>
        </xdr:cNvPr>
        <xdr:cNvSpPr txBox="1"/>
      </xdr:nvSpPr>
      <xdr:spPr>
        <a:xfrm>
          <a:off x="11914701" y="1192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7" name="直線コネクタ 616">
          <a:extLst>
            <a:ext uri="{FF2B5EF4-FFF2-40B4-BE49-F238E27FC236}">
              <a16:creationId xmlns:a16="http://schemas.microsoft.com/office/drawing/2014/main" id="{00000000-0008-0000-0700-000069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67</xdr:row>
      <xdr:rowOff>54627</xdr:rowOff>
    </xdr:from>
    <xdr:ext cx="531299" cy="259045"/>
    <xdr:sp macro="" textlink="">
      <xdr:nvSpPr>
        <xdr:cNvPr id="618" name="テキスト ボックス 617">
          <a:extLst>
            <a:ext uri="{FF2B5EF4-FFF2-40B4-BE49-F238E27FC236}">
              <a16:creationId xmlns:a16="http://schemas.microsoft.com/office/drawing/2014/main" id="{00000000-0008-0000-0700-00006A020000}"/>
            </a:ext>
          </a:extLst>
        </xdr:cNvPr>
        <xdr:cNvSpPr txBox="1"/>
      </xdr:nvSpPr>
      <xdr:spPr>
        <a:xfrm>
          <a:off x="11914701" y="1154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19" name="災害復旧費グラフ枠">
          <a:extLst>
            <a:ext uri="{FF2B5EF4-FFF2-40B4-BE49-F238E27FC236}">
              <a16:creationId xmlns:a16="http://schemas.microsoft.com/office/drawing/2014/main" id="{00000000-0008-0000-0700-00006B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47193</xdr:rowOff>
    </xdr:from>
    <xdr:to>
      <xdr:col>85</xdr:col>
      <xdr:colOff>126364</xdr:colOff>
      <xdr:row>79</xdr:row>
      <xdr:rowOff>44450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flipV="1">
          <a:off x="16317595" y="12220143"/>
          <a:ext cx="1269" cy="13688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21" name="災害復旧費最小値テキスト">
          <a:extLst>
            <a:ext uri="{FF2B5EF4-FFF2-40B4-BE49-F238E27FC236}">
              <a16:creationId xmlns:a16="http://schemas.microsoft.com/office/drawing/2014/main" id="{00000000-0008-0000-0700-00006D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22" name="直線コネクタ 621">
          <a:extLst>
            <a:ext uri="{FF2B5EF4-FFF2-40B4-BE49-F238E27FC236}">
              <a16:creationId xmlns:a16="http://schemas.microsoft.com/office/drawing/2014/main" id="{00000000-0008-0000-0700-00006E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69</xdr:row>
      <xdr:rowOff>165320</xdr:rowOff>
    </xdr:from>
    <xdr:ext cx="534377" cy="259045"/>
    <xdr:sp macro="" textlink="">
      <xdr:nvSpPr>
        <xdr:cNvPr id="623" name="災害復旧費最大値テキスト">
          <a:extLst>
            <a:ext uri="{FF2B5EF4-FFF2-40B4-BE49-F238E27FC236}">
              <a16:creationId xmlns:a16="http://schemas.microsoft.com/office/drawing/2014/main" id="{00000000-0008-0000-0700-00006F020000}"/>
            </a:ext>
          </a:extLst>
        </xdr:cNvPr>
        <xdr:cNvSpPr txBox="1"/>
      </xdr:nvSpPr>
      <xdr:spPr>
        <a:xfrm>
          <a:off x="16370300" y="119953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17,964</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47193</xdr:rowOff>
    </xdr:from>
    <xdr:to>
      <xdr:col>86</xdr:col>
      <xdr:colOff>25400</xdr:colOff>
      <xdr:row>71</xdr:row>
      <xdr:rowOff>47193</xdr:rowOff>
    </xdr:to>
    <xdr:cxnSp macro="">
      <xdr:nvCxnSpPr>
        <xdr:cNvPr id="624" name="直線コネクタ 623">
          <a:extLst>
            <a:ext uri="{FF2B5EF4-FFF2-40B4-BE49-F238E27FC236}">
              <a16:creationId xmlns:a16="http://schemas.microsoft.com/office/drawing/2014/main" id="{00000000-0008-0000-0700-000070020000}"/>
            </a:ext>
          </a:extLst>
        </xdr:cNvPr>
        <xdr:cNvCxnSpPr/>
      </xdr:nvCxnSpPr>
      <xdr:spPr>
        <a:xfrm>
          <a:off x="16230600" y="12220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35688</xdr:rowOff>
    </xdr:from>
    <xdr:to>
      <xdr:col>85</xdr:col>
      <xdr:colOff>127000</xdr:colOff>
      <xdr:row>79</xdr:row>
      <xdr:rowOff>38812</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5481300" y="13580238"/>
          <a:ext cx="838200" cy="3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108957</xdr:rowOff>
    </xdr:from>
    <xdr:ext cx="469744" cy="259045"/>
    <xdr:sp macro="" textlink="">
      <xdr:nvSpPr>
        <xdr:cNvPr id="626" name="災害復旧費平均値テキスト">
          <a:extLst>
            <a:ext uri="{FF2B5EF4-FFF2-40B4-BE49-F238E27FC236}">
              <a16:creationId xmlns:a16="http://schemas.microsoft.com/office/drawing/2014/main" id="{00000000-0008-0000-0700-000072020000}"/>
            </a:ext>
          </a:extLst>
        </xdr:cNvPr>
        <xdr:cNvSpPr txBox="1"/>
      </xdr:nvSpPr>
      <xdr:spPr>
        <a:xfrm>
          <a:off x="16370300" y="1331060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86080</xdr:rowOff>
    </xdr:from>
    <xdr:to>
      <xdr:col>85</xdr:col>
      <xdr:colOff>177800</xdr:colOff>
      <xdr:row>79</xdr:row>
      <xdr:rowOff>16230</xdr:rowOff>
    </xdr:to>
    <xdr:sp macro="" textlink="">
      <xdr:nvSpPr>
        <xdr:cNvPr id="627" name="フローチャート: 判断 626">
          <a:extLst>
            <a:ext uri="{FF2B5EF4-FFF2-40B4-BE49-F238E27FC236}">
              <a16:creationId xmlns:a16="http://schemas.microsoft.com/office/drawing/2014/main" id="{00000000-0008-0000-0700-000073020000}"/>
            </a:ext>
          </a:extLst>
        </xdr:cNvPr>
        <xdr:cNvSpPr/>
      </xdr:nvSpPr>
      <xdr:spPr>
        <a:xfrm>
          <a:off x="16268700" y="134591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21589</xdr:rowOff>
    </xdr:from>
    <xdr:to>
      <xdr:col>81</xdr:col>
      <xdr:colOff>50800</xdr:colOff>
      <xdr:row>79</xdr:row>
      <xdr:rowOff>35688</xdr:rowOff>
    </xdr:to>
    <xdr:cxnSp macro="">
      <xdr:nvCxnSpPr>
        <xdr:cNvPr id="628" name="直線コネクタ 627">
          <a:extLst>
            <a:ext uri="{FF2B5EF4-FFF2-40B4-BE49-F238E27FC236}">
              <a16:creationId xmlns:a16="http://schemas.microsoft.com/office/drawing/2014/main" id="{00000000-0008-0000-0700-000074020000}"/>
            </a:ext>
          </a:extLst>
        </xdr:cNvPr>
        <xdr:cNvCxnSpPr/>
      </xdr:nvCxnSpPr>
      <xdr:spPr>
        <a:xfrm>
          <a:off x="14592300" y="13566139"/>
          <a:ext cx="889000" cy="14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69469</xdr:rowOff>
    </xdr:from>
    <xdr:to>
      <xdr:col>81</xdr:col>
      <xdr:colOff>101600</xdr:colOff>
      <xdr:row>78</xdr:row>
      <xdr:rowOff>171069</xdr:rowOff>
    </xdr:to>
    <xdr:sp macro="" textlink="">
      <xdr:nvSpPr>
        <xdr:cNvPr id="629" name="フローチャート: 判断 628">
          <a:extLst>
            <a:ext uri="{FF2B5EF4-FFF2-40B4-BE49-F238E27FC236}">
              <a16:creationId xmlns:a16="http://schemas.microsoft.com/office/drawing/2014/main" id="{00000000-0008-0000-0700-000075020000}"/>
            </a:ext>
          </a:extLst>
        </xdr:cNvPr>
        <xdr:cNvSpPr/>
      </xdr:nvSpPr>
      <xdr:spPr>
        <a:xfrm>
          <a:off x="15430500" y="1344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6428</xdr:colOff>
      <xdr:row>77</xdr:row>
      <xdr:rowOff>16146</xdr:rowOff>
    </xdr:from>
    <xdr:ext cx="469744"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5246428" y="132177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21589</xdr:rowOff>
    </xdr:from>
    <xdr:to>
      <xdr:col>76</xdr:col>
      <xdr:colOff>114300</xdr:colOff>
      <xdr:row>79</xdr:row>
      <xdr:rowOff>32183</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flipV="1">
          <a:off x="13703300" y="13566139"/>
          <a:ext cx="889000" cy="105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57810</xdr:rowOff>
    </xdr:from>
    <xdr:to>
      <xdr:col>76</xdr:col>
      <xdr:colOff>165100</xdr:colOff>
      <xdr:row>78</xdr:row>
      <xdr:rowOff>159410</xdr:rowOff>
    </xdr:to>
    <xdr:sp macro="" textlink="">
      <xdr:nvSpPr>
        <xdr:cNvPr id="632" name="フローチャート: 判断 631">
          <a:extLst>
            <a:ext uri="{FF2B5EF4-FFF2-40B4-BE49-F238E27FC236}">
              <a16:creationId xmlns:a16="http://schemas.microsoft.com/office/drawing/2014/main" id="{00000000-0008-0000-0700-000078020000}"/>
            </a:ext>
          </a:extLst>
        </xdr:cNvPr>
        <xdr:cNvSpPr/>
      </xdr:nvSpPr>
      <xdr:spPr>
        <a:xfrm>
          <a:off x="14541500" y="134309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69928</xdr:colOff>
      <xdr:row>77</xdr:row>
      <xdr:rowOff>4487</xdr:rowOff>
    </xdr:from>
    <xdr:ext cx="469744" cy="259045"/>
    <xdr:sp macro="" textlink="">
      <xdr:nvSpPr>
        <xdr:cNvPr id="633" name="テキスト ボックス 632">
          <a:extLst>
            <a:ext uri="{FF2B5EF4-FFF2-40B4-BE49-F238E27FC236}">
              <a16:creationId xmlns:a16="http://schemas.microsoft.com/office/drawing/2014/main" id="{00000000-0008-0000-0700-000079020000}"/>
            </a:ext>
          </a:extLst>
        </xdr:cNvPr>
        <xdr:cNvSpPr txBox="1"/>
      </xdr:nvSpPr>
      <xdr:spPr>
        <a:xfrm>
          <a:off x="14357428" y="132061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32183</xdr:rowOff>
    </xdr:from>
    <xdr:to>
      <xdr:col>71</xdr:col>
      <xdr:colOff>177800</xdr:colOff>
      <xdr:row>79</xdr:row>
      <xdr:rowOff>42163</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2814300" y="13576733"/>
          <a:ext cx="889000" cy="99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127991</xdr:rowOff>
    </xdr:from>
    <xdr:to>
      <xdr:col>72</xdr:col>
      <xdr:colOff>38100</xdr:colOff>
      <xdr:row>79</xdr:row>
      <xdr:rowOff>58141</xdr:rowOff>
    </xdr:to>
    <xdr:sp macro="" textlink="">
      <xdr:nvSpPr>
        <xdr:cNvPr id="635" name="フローチャート: 判断 634">
          <a:extLst>
            <a:ext uri="{FF2B5EF4-FFF2-40B4-BE49-F238E27FC236}">
              <a16:creationId xmlns:a16="http://schemas.microsoft.com/office/drawing/2014/main" id="{00000000-0008-0000-0700-00007B020000}"/>
            </a:ext>
          </a:extLst>
        </xdr:cNvPr>
        <xdr:cNvSpPr/>
      </xdr:nvSpPr>
      <xdr:spPr>
        <a:xfrm>
          <a:off x="13652500" y="135010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77</xdr:row>
      <xdr:rowOff>74668</xdr:rowOff>
    </xdr:from>
    <xdr:ext cx="378565" cy="259045"/>
    <xdr:sp macro="" textlink="">
      <xdr:nvSpPr>
        <xdr:cNvPr id="636" name="テキスト ボックス 635">
          <a:extLst>
            <a:ext uri="{FF2B5EF4-FFF2-40B4-BE49-F238E27FC236}">
              <a16:creationId xmlns:a16="http://schemas.microsoft.com/office/drawing/2014/main" id="{00000000-0008-0000-0700-00007C020000}"/>
            </a:ext>
          </a:extLst>
        </xdr:cNvPr>
        <xdr:cNvSpPr txBox="1"/>
      </xdr:nvSpPr>
      <xdr:spPr>
        <a:xfrm>
          <a:off x="13514017" y="1327631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123037</xdr:rowOff>
    </xdr:from>
    <xdr:to>
      <xdr:col>67</xdr:col>
      <xdr:colOff>101600</xdr:colOff>
      <xdr:row>79</xdr:row>
      <xdr:rowOff>53187</xdr:rowOff>
    </xdr:to>
    <xdr:sp macro="" textlink="">
      <xdr:nvSpPr>
        <xdr:cNvPr id="637" name="フローチャート: 判断 636">
          <a:extLst>
            <a:ext uri="{FF2B5EF4-FFF2-40B4-BE49-F238E27FC236}">
              <a16:creationId xmlns:a16="http://schemas.microsoft.com/office/drawing/2014/main" id="{00000000-0008-0000-0700-00007D020000}"/>
            </a:ext>
          </a:extLst>
        </xdr:cNvPr>
        <xdr:cNvSpPr/>
      </xdr:nvSpPr>
      <xdr:spPr>
        <a:xfrm>
          <a:off x="12763500" y="13496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52017</xdr:colOff>
      <xdr:row>77</xdr:row>
      <xdr:rowOff>69714</xdr:rowOff>
    </xdr:from>
    <xdr:ext cx="378565" cy="259045"/>
    <xdr:sp macro="" textlink="">
      <xdr:nvSpPr>
        <xdr:cNvPr id="638" name="テキスト ボックス 637">
          <a:extLst>
            <a:ext uri="{FF2B5EF4-FFF2-40B4-BE49-F238E27FC236}">
              <a16:creationId xmlns:a16="http://schemas.microsoft.com/office/drawing/2014/main" id="{00000000-0008-0000-0700-00007E020000}"/>
            </a:ext>
          </a:extLst>
        </xdr:cNvPr>
        <xdr:cNvSpPr txBox="1"/>
      </xdr:nvSpPr>
      <xdr:spPr>
        <a:xfrm>
          <a:off x="12625017" y="1327136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39" name="テキスト ボックス 638">
          <a:extLst>
            <a:ext uri="{FF2B5EF4-FFF2-40B4-BE49-F238E27FC236}">
              <a16:creationId xmlns:a16="http://schemas.microsoft.com/office/drawing/2014/main" id="{00000000-0008-0000-0700-00007F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0" name="テキスト ボックス 639">
          <a:extLst>
            <a:ext uri="{FF2B5EF4-FFF2-40B4-BE49-F238E27FC236}">
              <a16:creationId xmlns:a16="http://schemas.microsoft.com/office/drawing/2014/main" id="{00000000-0008-0000-0700-000080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700-000081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700-000082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700-000083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159462</xdr:rowOff>
    </xdr:from>
    <xdr:to>
      <xdr:col>85</xdr:col>
      <xdr:colOff>177800</xdr:colOff>
      <xdr:row>79</xdr:row>
      <xdr:rowOff>89612</xdr:rowOff>
    </xdr:to>
    <xdr:sp macro="" textlink="">
      <xdr:nvSpPr>
        <xdr:cNvPr id="644" name="楕円 643">
          <a:extLst>
            <a:ext uri="{FF2B5EF4-FFF2-40B4-BE49-F238E27FC236}">
              <a16:creationId xmlns:a16="http://schemas.microsoft.com/office/drawing/2014/main" id="{00000000-0008-0000-0700-000084020000}"/>
            </a:ext>
          </a:extLst>
        </xdr:cNvPr>
        <xdr:cNvSpPr/>
      </xdr:nvSpPr>
      <xdr:spPr>
        <a:xfrm>
          <a:off x="16268700" y="135325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74389</xdr:rowOff>
    </xdr:from>
    <xdr:ext cx="313932" cy="259045"/>
    <xdr:sp macro="" textlink="">
      <xdr:nvSpPr>
        <xdr:cNvPr id="645" name="災害復旧費該当値テキスト">
          <a:extLst>
            <a:ext uri="{FF2B5EF4-FFF2-40B4-BE49-F238E27FC236}">
              <a16:creationId xmlns:a16="http://schemas.microsoft.com/office/drawing/2014/main" id="{00000000-0008-0000-0700-000085020000}"/>
            </a:ext>
          </a:extLst>
        </xdr:cNvPr>
        <xdr:cNvSpPr txBox="1"/>
      </xdr:nvSpPr>
      <xdr:spPr>
        <a:xfrm>
          <a:off x="16370300" y="13447489"/>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156338</xdr:rowOff>
    </xdr:from>
    <xdr:to>
      <xdr:col>81</xdr:col>
      <xdr:colOff>101600</xdr:colOff>
      <xdr:row>79</xdr:row>
      <xdr:rowOff>86488</xdr:rowOff>
    </xdr:to>
    <xdr:sp macro="" textlink="">
      <xdr:nvSpPr>
        <xdr:cNvPr id="646" name="楕円 645">
          <a:extLst>
            <a:ext uri="{FF2B5EF4-FFF2-40B4-BE49-F238E27FC236}">
              <a16:creationId xmlns:a16="http://schemas.microsoft.com/office/drawing/2014/main" id="{00000000-0008-0000-0700-000086020000}"/>
            </a:ext>
          </a:extLst>
        </xdr:cNvPr>
        <xdr:cNvSpPr/>
      </xdr:nvSpPr>
      <xdr:spPr>
        <a:xfrm>
          <a:off x="15430500" y="13529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52017</xdr:colOff>
      <xdr:row>79</xdr:row>
      <xdr:rowOff>77615</xdr:rowOff>
    </xdr:from>
    <xdr:ext cx="378565"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5292017" y="1362216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142239</xdr:rowOff>
    </xdr:from>
    <xdr:to>
      <xdr:col>76</xdr:col>
      <xdr:colOff>165100</xdr:colOff>
      <xdr:row>79</xdr:row>
      <xdr:rowOff>72389</xdr:rowOff>
    </xdr:to>
    <xdr:sp macro="" textlink="">
      <xdr:nvSpPr>
        <xdr:cNvPr id="648" name="楕円 647">
          <a:extLst>
            <a:ext uri="{FF2B5EF4-FFF2-40B4-BE49-F238E27FC236}">
              <a16:creationId xmlns:a16="http://schemas.microsoft.com/office/drawing/2014/main" id="{00000000-0008-0000-0700-000088020000}"/>
            </a:ext>
          </a:extLst>
        </xdr:cNvPr>
        <xdr:cNvSpPr/>
      </xdr:nvSpPr>
      <xdr:spPr>
        <a:xfrm>
          <a:off x="14541500" y="13515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115517</xdr:colOff>
      <xdr:row>79</xdr:row>
      <xdr:rowOff>63516</xdr:rowOff>
    </xdr:from>
    <xdr:ext cx="378565" cy="259045"/>
    <xdr:sp macro="" textlink="">
      <xdr:nvSpPr>
        <xdr:cNvPr id="649" name="テキスト ボックス 648">
          <a:extLst>
            <a:ext uri="{FF2B5EF4-FFF2-40B4-BE49-F238E27FC236}">
              <a16:creationId xmlns:a16="http://schemas.microsoft.com/office/drawing/2014/main" id="{00000000-0008-0000-0700-000089020000}"/>
            </a:ext>
          </a:extLst>
        </xdr:cNvPr>
        <xdr:cNvSpPr txBox="1"/>
      </xdr:nvSpPr>
      <xdr:spPr>
        <a:xfrm>
          <a:off x="14403017" y="1360806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152833</xdr:rowOff>
    </xdr:from>
    <xdr:to>
      <xdr:col>72</xdr:col>
      <xdr:colOff>38100</xdr:colOff>
      <xdr:row>79</xdr:row>
      <xdr:rowOff>82983</xdr:rowOff>
    </xdr:to>
    <xdr:sp macro="" textlink="">
      <xdr:nvSpPr>
        <xdr:cNvPr id="650" name="楕円 649">
          <a:extLst>
            <a:ext uri="{FF2B5EF4-FFF2-40B4-BE49-F238E27FC236}">
              <a16:creationId xmlns:a16="http://schemas.microsoft.com/office/drawing/2014/main" id="{00000000-0008-0000-0700-00008A020000}"/>
            </a:ext>
          </a:extLst>
        </xdr:cNvPr>
        <xdr:cNvSpPr/>
      </xdr:nvSpPr>
      <xdr:spPr>
        <a:xfrm>
          <a:off x="13652500" y="135259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179017</xdr:colOff>
      <xdr:row>79</xdr:row>
      <xdr:rowOff>74110</xdr:rowOff>
    </xdr:from>
    <xdr:ext cx="378565" cy="259045"/>
    <xdr:sp macro="" textlink="">
      <xdr:nvSpPr>
        <xdr:cNvPr id="651" name="テキスト ボックス 650">
          <a:extLst>
            <a:ext uri="{FF2B5EF4-FFF2-40B4-BE49-F238E27FC236}">
              <a16:creationId xmlns:a16="http://schemas.microsoft.com/office/drawing/2014/main" id="{00000000-0008-0000-0700-00008B020000}"/>
            </a:ext>
          </a:extLst>
        </xdr:cNvPr>
        <xdr:cNvSpPr txBox="1"/>
      </xdr:nvSpPr>
      <xdr:spPr>
        <a:xfrm>
          <a:off x="13514017" y="1361866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162813</xdr:rowOff>
    </xdr:from>
    <xdr:to>
      <xdr:col>67</xdr:col>
      <xdr:colOff>101600</xdr:colOff>
      <xdr:row>79</xdr:row>
      <xdr:rowOff>92963</xdr:rowOff>
    </xdr:to>
    <xdr:sp macro="" textlink="">
      <xdr:nvSpPr>
        <xdr:cNvPr id="652" name="楕円 651">
          <a:extLst>
            <a:ext uri="{FF2B5EF4-FFF2-40B4-BE49-F238E27FC236}">
              <a16:creationId xmlns:a16="http://schemas.microsoft.com/office/drawing/2014/main" id="{00000000-0008-0000-0700-00008C020000}"/>
            </a:ext>
          </a:extLst>
        </xdr:cNvPr>
        <xdr:cNvSpPr/>
      </xdr:nvSpPr>
      <xdr:spPr>
        <a:xfrm>
          <a:off x="12763500" y="135359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84333</xdr:colOff>
      <xdr:row>79</xdr:row>
      <xdr:rowOff>84090</xdr:rowOff>
    </xdr:from>
    <xdr:ext cx="313932"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2657333" y="13628640"/>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4" name="正方形/長方形 653">
          <a:extLst>
            <a:ext uri="{FF2B5EF4-FFF2-40B4-BE49-F238E27FC236}">
              <a16:creationId xmlns:a16="http://schemas.microsoft.com/office/drawing/2014/main" id="{00000000-0008-0000-0700-00008E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5" name="正方形/長方形 654">
          <a:extLst>
            <a:ext uri="{FF2B5EF4-FFF2-40B4-BE49-F238E27FC236}">
              <a16:creationId xmlns:a16="http://schemas.microsoft.com/office/drawing/2014/main" id="{00000000-0008-0000-0700-00008F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6" name="正方形/長方形 655">
          <a:extLst>
            <a:ext uri="{FF2B5EF4-FFF2-40B4-BE49-F238E27FC236}">
              <a16:creationId xmlns:a16="http://schemas.microsoft.com/office/drawing/2014/main" id="{00000000-0008-0000-0700-000090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7" name="正方形/長方形 656">
          <a:extLst>
            <a:ext uri="{FF2B5EF4-FFF2-40B4-BE49-F238E27FC236}">
              <a16:creationId xmlns:a16="http://schemas.microsoft.com/office/drawing/2014/main" id="{00000000-0008-0000-0700-000091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58" name="正方形/長方形 657">
          <a:extLst>
            <a:ext uri="{FF2B5EF4-FFF2-40B4-BE49-F238E27FC236}">
              <a16:creationId xmlns:a16="http://schemas.microsoft.com/office/drawing/2014/main" id="{00000000-0008-0000-0700-000092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700-000093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700-000094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46,610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1" name="正方形/長方形 660">
          <a:extLst>
            <a:ext uri="{FF2B5EF4-FFF2-40B4-BE49-F238E27FC236}">
              <a16:creationId xmlns:a16="http://schemas.microsoft.com/office/drawing/2014/main" id="{00000000-0008-0000-0700-000095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2" name="テキスト ボックス 661">
          <a:extLst>
            <a:ext uri="{FF2B5EF4-FFF2-40B4-BE49-F238E27FC236}">
              <a16:creationId xmlns:a16="http://schemas.microsoft.com/office/drawing/2014/main" id="{00000000-0008-0000-0700-000096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3" name="直線コネクタ 662">
          <a:extLst>
            <a:ext uri="{FF2B5EF4-FFF2-40B4-BE49-F238E27FC236}">
              <a16:creationId xmlns:a16="http://schemas.microsoft.com/office/drawing/2014/main" id="{00000000-0008-0000-0700-000097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100</xdr:row>
      <xdr:rowOff>111777</xdr:rowOff>
    </xdr:from>
    <xdr:ext cx="248786" cy="259045"/>
    <xdr:sp macro="" textlink="">
      <xdr:nvSpPr>
        <xdr:cNvPr id="664" name="テキスト ボックス 663">
          <a:extLst>
            <a:ext uri="{FF2B5EF4-FFF2-40B4-BE49-F238E27FC236}">
              <a16:creationId xmlns:a16="http://schemas.microsoft.com/office/drawing/2014/main" id="{00000000-0008-0000-0700-000098020000}"/>
            </a:ext>
          </a:extLst>
        </xdr:cNvPr>
        <xdr:cNvSpPr txBox="1"/>
      </xdr:nvSpPr>
      <xdr:spPr>
        <a:xfrm>
          <a:off x="12197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98879</xdr:rowOff>
    </xdr:from>
    <xdr:to>
      <xdr:col>89</xdr:col>
      <xdr:colOff>177800</xdr:colOff>
      <xdr:row>99</xdr:row>
      <xdr:rowOff>98879</xdr:rowOff>
    </xdr:to>
    <xdr:cxnSp macro="">
      <xdr:nvCxnSpPr>
        <xdr:cNvPr id="665" name="直線コネクタ 664">
          <a:extLst>
            <a:ext uri="{FF2B5EF4-FFF2-40B4-BE49-F238E27FC236}">
              <a16:creationId xmlns:a16="http://schemas.microsoft.com/office/drawing/2014/main" id="{00000000-0008-0000-0700-000099020000}"/>
            </a:ext>
          </a:extLst>
        </xdr:cNvPr>
        <xdr:cNvCxnSpPr/>
      </xdr:nvCxnSpPr>
      <xdr:spPr>
        <a:xfrm>
          <a:off x="12446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98</xdr:row>
      <xdr:rowOff>128106</xdr:rowOff>
    </xdr:from>
    <xdr:ext cx="531299" cy="259045"/>
    <xdr:sp macro="" textlink="">
      <xdr:nvSpPr>
        <xdr:cNvPr id="666" name="テキスト ボックス 665">
          <a:extLst>
            <a:ext uri="{FF2B5EF4-FFF2-40B4-BE49-F238E27FC236}">
              <a16:creationId xmlns:a16="http://schemas.microsoft.com/office/drawing/2014/main" id="{00000000-0008-0000-0700-00009A020000}"/>
            </a:ext>
          </a:extLst>
        </xdr:cNvPr>
        <xdr:cNvSpPr txBox="1"/>
      </xdr:nvSpPr>
      <xdr:spPr>
        <a:xfrm>
          <a:off x="11914701" y="16930206"/>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115207</xdr:rowOff>
    </xdr:from>
    <xdr:to>
      <xdr:col>89</xdr:col>
      <xdr:colOff>177800</xdr:colOff>
      <xdr:row>97</xdr:row>
      <xdr:rowOff>115207</xdr:rowOff>
    </xdr:to>
    <xdr:cxnSp macro="">
      <xdr:nvCxnSpPr>
        <xdr:cNvPr id="667" name="直線コネクタ 666">
          <a:extLst>
            <a:ext uri="{FF2B5EF4-FFF2-40B4-BE49-F238E27FC236}">
              <a16:creationId xmlns:a16="http://schemas.microsoft.com/office/drawing/2014/main" id="{00000000-0008-0000-0700-00009B020000}"/>
            </a:ext>
          </a:extLst>
        </xdr:cNvPr>
        <xdr:cNvCxnSpPr/>
      </xdr:nvCxnSpPr>
      <xdr:spPr>
        <a:xfrm>
          <a:off x="12446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96</xdr:row>
      <xdr:rowOff>144434</xdr:rowOff>
    </xdr:from>
    <xdr:ext cx="531299" cy="259045"/>
    <xdr:sp macro="" textlink="">
      <xdr:nvSpPr>
        <xdr:cNvPr id="668" name="テキスト ボックス 667">
          <a:extLst>
            <a:ext uri="{FF2B5EF4-FFF2-40B4-BE49-F238E27FC236}">
              <a16:creationId xmlns:a16="http://schemas.microsoft.com/office/drawing/2014/main" id="{00000000-0008-0000-0700-00009C020000}"/>
            </a:ext>
          </a:extLst>
        </xdr:cNvPr>
        <xdr:cNvSpPr txBox="1"/>
      </xdr:nvSpPr>
      <xdr:spPr>
        <a:xfrm>
          <a:off x="11914701" y="16603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95</xdr:row>
      <xdr:rowOff>131536</xdr:rowOff>
    </xdr:from>
    <xdr:to>
      <xdr:col>89</xdr:col>
      <xdr:colOff>177800</xdr:colOff>
      <xdr:row>95</xdr:row>
      <xdr:rowOff>131536</xdr:rowOff>
    </xdr:to>
    <xdr:cxnSp macro="">
      <xdr:nvCxnSpPr>
        <xdr:cNvPr id="669" name="直線コネクタ 668">
          <a:extLst>
            <a:ext uri="{FF2B5EF4-FFF2-40B4-BE49-F238E27FC236}">
              <a16:creationId xmlns:a16="http://schemas.microsoft.com/office/drawing/2014/main" id="{00000000-0008-0000-0700-00009D020000}"/>
            </a:ext>
          </a:extLst>
        </xdr:cNvPr>
        <xdr:cNvCxnSpPr/>
      </xdr:nvCxnSpPr>
      <xdr:spPr>
        <a:xfrm>
          <a:off x="12446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94</xdr:row>
      <xdr:rowOff>160763</xdr:rowOff>
    </xdr:from>
    <xdr:ext cx="531299" cy="259045"/>
    <xdr:sp macro="" textlink="">
      <xdr:nvSpPr>
        <xdr:cNvPr id="670" name="テキスト ボックス 669">
          <a:extLst>
            <a:ext uri="{FF2B5EF4-FFF2-40B4-BE49-F238E27FC236}">
              <a16:creationId xmlns:a16="http://schemas.microsoft.com/office/drawing/2014/main" id="{00000000-0008-0000-0700-00009E020000}"/>
            </a:ext>
          </a:extLst>
        </xdr:cNvPr>
        <xdr:cNvSpPr txBox="1"/>
      </xdr:nvSpPr>
      <xdr:spPr>
        <a:xfrm>
          <a:off x="11914701" y="16277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147864</xdr:rowOff>
    </xdr:from>
    <xdr:to>
      <xdr:col>89</xdr:col>
      <xdr:colOff>177800</xdr:colOff>
      <xdr:row>93</xdr:row>
      <xdr:rowOff>147864</xdr:rowOff>
    </xdr:to>
    <xdr:cxnSp macro="">
      <xdr:nvCxnSpPr>
        <xdr:cNvPr id="671" name="直線コネクタ 670">
          <a:extLst>
            <a:ext uri="{FF2B5EF4-FFF2-40B4-BE49-F238E27FC236}">
              <a16:creationId xmlns:a16="http://schemas.microsoft.com/office/drawing/2014/main" id="{00000000-0008-0000-0700-00009F020000}"/>
            </a:ext>
          </a:extLst>
        </xdr:cNvPr>
        <xdr:cNvCxnSpPr/>
      </xdr:nvCxnSpPr>
      <xdr:spPr>
        <a:xfrm>
          <a:off x="12446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93</xdr:row>
      <xdr:rowOff>5641</xdr:rowOff>
    </xdr:from>
    <xdr:ext cx="531299" cy="259045"/>
    <xdr:sp macro="" textlink="">
      <xdr:nvSpPr>
        <xdr:cNvPr id="672" name="テキスト ボックス 671">
          <a:extLst>
            <a:ext uri="{FF2B5EF4-FFF2-40B4-BE49-F238E27FC236}">
              <a16:creationId xmlns:a16="http://schemas.microsoft.com/office/drawing/2014/main" id="{00000000-0008-0000-0700-0000A0020000}"/>
            </a:ext>
          </a:extLst>
        </xdr:cNvPr>
        <xdr:cNvSpPr txBox="1"/>
      </xdr:nvSpPr>
      <xdr:spPr>
        <a:xfrm>
          <a:off x="11914701" y="15950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164193</xdr:rowOff>
    </xdr:from>
    <xdr:to>
      <xdr:col>89</xdr:col>
      <xdr:colOff>177800</xdr:colOff>
      <xdr:row>91</xdr:row>
      <xdr:rowOff>164193</xdr:rowOff>
    </xdr:to>
    <xdr:cxnSp macro="">
      <xdr:nvCxnSpPr>
        <xdr:cNvPr id="673" name="直線コネクタ 672">
          <a:extLst>
            <a:ext uri="{FF2B5EF4-FFF2-40B4-BE49-F238E27FC236}">
              <a16:creationId xmlns:a16="http://schemas.microsoft.com/office/drawing/2014/main" id="{00000000-0008-0000-0700-0000A1020000}"/>
            </a:ext>
          </a:extLst>
        </xdr:cNvPr>
        <xdr:cNvCxnSpPr/>
      </xdr:nvCxnSpPr>
      <xdr:spPr>
        <a:xfrm>
          <a:off x="12446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91</xdr:row>
      <xdr:rowOff>21970</xdr:rowOff>
    </xdr:from>
    <xdr:ext cx="531299" cy="259045"/>
    <xdr:sp macro="" textlink="">
      <xdr:nvSpPr>
        <xdr:cNvPr id="674" name="テキスト ボックス 673">
          <a:extLst>
            <a:ext uri="{FF2B5EF4-FFF2-40B4-BE49-F238E27FC236}">
              <a16:creationId xmlns:a16="http://schemas.microsoft.com/office/drawing/2014/main" id="{00000000-0008-0000-0700-0000A2020000}"/>
            </a:ext>
          </a:extLst>
        </xdr:cNvPr>
        <xdr:cNvSpPr txBox="1"/>
      </xdr:nvSpPr>
      <xdr:spPr>
        <a:xfrm>
          <a:off x="11914701" y="15623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9071</xdr:rowOff>
    </xdr:from>
    <xdr:to>
      <xdr:col>89</xdr:col>
      <xdr:colOff>177800</xdr:colOff>
      <xdr:row>90</xdr:row>
      <xdr:rowOff>9071</xdr:rowOff>
    </xdr:to>
    <xdr:cxnSp macro="">
      <xdr:nvCxnSpPr>
        <xdr:cNvPr id="675" name="直線コネクタ 674">
          <a:extLst>
            <a:ext uri="{FF2B5EF4-FFF2-40B4-BE49-F238E27FC236}">
              <a16:creationId xmlns:a16="http://schemas.microsoft.com/office/drawing/2014/main" id="{00000000-0008-0000-0700-0000A3020000}"/>
            </a:ext>
          </a:extLst>
        </xdr:cNvPr>
        <xdr:cNvCxnSpPr/>
      </xdr:nvCxnSpPr>
      <xdr:spPr>
        <a:xfrm>
          <a:off x="12446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89</xdr:row>
      <xdr:rowOff>38298</xdr:rowOff>
    </xdr:from>
    <xdr:ext cx="531299" cy="259045"/>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1914701" y="15297348"/>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87</xdr:row>
      <xdr:rowOff>54627</xdr:rowOff>
    </xdr:from>
    <xdr:ext cx="531299" cy="259045"/>
    <xdr:sp macro="" textlink="">
      <xdr:nvSpPr>
        <xdr:cNvPr id="678" name="テキスト ボックス 677">
          <a:extLst>
            <a:ext uri="{FF2B5EF4-FFF2-40B4-BE49-F238E27FC236}">
              <a16:creationId xmlns:a16="http://schemas.microsoft.com/office/drawing/2014/main" id="{00000000-0008-0000-0700-0000A6020000}"/>
            </a:ext>
          </a:extLst>
        </xdr:cNvPr>
        <xdr:cNvSpPr txBox="1"/>
      </xdr:nvSpPr>
      <xdr:spPr>
        <a:xfrm>
          <a:off x="11914701" y="14970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9" name="公債費グラフ枠">
          <a:extLst>
            <a:ext uri="{FF2B5EF4-FFF2-40B4-BE49-F238E27FC236}">
              <a16:creationId xmlns:a16="http://schemas.microsoft.com/office/drawing/2014/main" id="{00000000-0008-0000-0700-0000A7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89</xdr:row>
      <xdr:rowOff>125788</xdr:rowOff>
    </xdr:from>
    <xdr:to>
      <xdr:col>85</xdr:col>
      <xdr:colOff>126364</xdr:colOff>
      <xdr:row>98</xdr:row>
      <xdr:rowOff>158152</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flipV="1">
          <a:off x="16317595" y="15384838"/>
          <a:ext cx="1269" cy="1575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161979</xdr:rowOff>
    </xdr:from>
    <xdr:ext cx="534377" cy="259045"/>
    <xdr:sp macro="" textlink="">
      <xdr:nvSpPr>
        <xdr:cNvPr id="681" name="公債費最小値テキスト">
          <a:extLst>
            <a:ext uri="{FF2B5EF4-FFF2-40B4-BE49-F238E27FC236}">
              <a16:creationId xmlns:a16="http://schemas.microsoft.com/office/drawing/2014/main" id="{00000000-0008-0000-0700-0000A9020000}"/>
            </a:ext>
          </a:extLst>
        </xdr:cNvPr>
        <xdr:cNvSpPr txBox="1"/>
      </xdr:nvSpPr>
      <xdr:spPr>
        <a:xfrm>
          <a:off x="16370300" y="169640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13,435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158152</xdr:rowOff>
    </xdr:from>
    <xdr:to>
      <xdr:col>86</xdr:col>
      <xdr:colOff>25400</xdr:colOff>
      <xdr:row>98</xdr:row>
      <xdr:rowOff>158152</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6230600" y="1696025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88</xdr:row>
      <xdr:rowOff>72465</xdr:rowOff>
    </xdr:from>
    <xdr:ext cx="534377" cy="259045"/>
    <xdr:sp macro="" textlink="">
      <xdr:nvSpPr>
        <xdr:cNvPr id="683" name="公債費最大値テキスト">
          <a:extLst>
            <a:ext uri="{FF2B5EF4-FFF2-40B4-BE49-F238E27FC236}">
              <a16:creationId xmlns:a16="http://schemas.microsoft.com/office/drawing/2014/main" id="{00000000-0008-0000-0700-0000AB020000}"/>
            </a:ext>
          </a:extLst>
        </xdr:cNvPr>
        <xdr:cNvSpPr txBox="1"/>
      </xdr:nvSpPr>
      <xdr:spPr>
        <a:xfrm>
          <a:off x="16370300" y="151600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61,676</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89</xdr:row>
      <xdr:rowOff>125788</xdr:rowOff>
    </xdr:from>
    <xdr:to>
      <xdr:col>86</xdr:col>
      <xdr:colOff>25400</xdr:colOff>
      <xdr:row>89</xdr:row>
      <xdr:rowOff>125788</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6230600" y="1538483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96</xdr:row>
      <xdr:rowOff>90976</xdr:rowOff>
    </xdr:from>
    <xdr:to>
      <xdr:col>85</xdr:col>
      <xdr:colOff>127000</xdr:colOff>
      <xdr:row>96</xdr:row>
      <xdr:rowOff>137740</xdr:rowOff>
    </xdr:to>
    <xdr:cxnSp macro="">
      <xdr:nvCxnSpPr>
        <xdr:cNvPr id="685" name="直線コネクタ 684">
          <a:extLst>
            <a:ext uri="{FF2B5EF4-FFF2-40B4-BE49-F238E27FC236}">
              <a16:creationId xmlns:a16="http://schemas.microsoft.com/office/drawing/2014/main" id="{00000000-0008-0000-0700-0000AD020000}"/>
            </a:ext>
          </a:extLst>
        </xdr:cNvPr>
        <xdr:cNvCxnSpPr/>
      </xdr:nvCxnSpPr>
      <xdr:spPr>
        <a:xfrm>
          <a:off x="15481300" y="16550176"/>
          <a:ext cx="838200" cy="467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94</xdr:row>
      <xdr:rowOff>33791</xdr:rowOff>
    </xdr:from>
    <xdr:ext cx="534377" cy="259045"/>
    <xdr:sp macro="" textlink="">
      <xdr:nvSpPr>
        <xdr:cNvPr id="686" name="公債費平均値テキスト">
          <a:extLst>
            <a:ext uri="{FF2B5EF4-FFF2-40B4-BE49-F238E27FC236}">
              <a16:creationId xmlns:a16="http://schemas.microsoft.com/office/drawing/2014/main" id="{00000000-0008-0000-0700-0000AE020000}"/>
            </a:ext>
          </a:extLst>
        </xdr:cNvPr>
        <xdr:cNvSpPr txBox="1"/>
      </xdr:nvSpPr>
      <xdr:spPr>
        <a:xfrm>
          <a:off x="16370300" y="1615009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32,138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10914</xdr:rowOff>
    </xdr:from>
    <xdr:to>
      <xdr:col>85</xdr:col>
      <xdr:colOff>177800</xdr:colOff>
      <xdr:row>95</xdr:row>
      <xdr:rowOff>112514</xdr:rowOff>
    </xdr:to>
    <xdr:sp macro="" textlink="">
      <xdr:nvSpPr>
        <xdr:cNvPr id="687" name="フローチャート: 判断 686">
          <a:extLst>
            <a:ext uri="{FF2B5EF4-FFF2-40B4-BE49-F238E27FC236}">
              <a16:creationId xmlns:a16="http://schemas.microsoft.com/office/drawing/2014/main" id="{00000000-0008-0000-0700-0000AF020000}"/>
            </a:ext>
          </a:extLst>
        </xdr:cNvPr>
        <xdr:cNvSpPr/>
      </xdr:nvSpPr>
      <xdr:spPr>
        <a:xfrm>
          <a:off x="16268700" y="162986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96</xdr:row>
      <xdr:rowOff>90976</xdr:rowOff>
    </xdr:from>
    <xdr:to>
      <xdr:col>81</xdr:col>
      <xdr:colOff>50800</xdr:colOff>
      <xdr:row>96</xdr:row>
      <xdr:rowOff>127584</xdr:rowOff>
    </xdr:to>
    <xdr:cxnSp macro="">
      <xdr:nvCxnSpPr>
        <xdr:cNvPr id="688" name="直線コネクタ 687">
          <a:extLst>
            <a:ext uri="{FF2B5EF4-FFF2-40B4-BE49-F238E27FC236}">
              <a16:creationId xmlns:a16="http://schemas.microsoft.com/office/drawing/2014/main" id="{00000000-0008-0000-0700-0000B0020000}"/>
            </a:ext>
          </a:extLst>
        </xdr:cNvPr>
        <xdr:cNvCxnSpPr/>
      </xdr:nvCxnSpPr>
      <xdr:spPr>
        <a:xfrm flipV="1">
          <a:off x="14592300" y="16550176"/>
          <a:ext cx="889000" cy="366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95</xdr:row>
      <xdr:rowOff>23031</xdr:rowOff>
    </xdr:from>
    <xdr:to>
      <xdr:col>81</xdr:col>
      <xdr:colOff>101600</xdr:colOff>
      <xdr:row>95</xdr:row>
      <xdr:rowOff>124631</xdr:rowOff>
    </xdr:to>
    <xdr:sp macro="" textlink="">
      <xdr:nvSpPr>
        <xdr:cNvPr id="689" name="フローチャート: 判断 688">
          <a:extLst>
            <a:ext uri="{FF2B5EF4-FFF2-40B4-BE49-F238E27FC236}">
              <a16:creationId xmlns:a16="http://schemas.microsoft.com/office/drawing/2014/main" id="{00000000-0008-0000-0700-0000B1020000}"/>
            </a:ext>
          </a:extLst>
        </xdr:cNvPr>
        <xdr:cNvSpPr/>
      </xdr:nvSpPr>
      <xdr:spPr>
        <a:xfrm>
          <a:off x="15430500" y="163107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93</xdr:row>
      <xdr:rowOff>141158</xdr:rowOff>
    </xdr:from>
    <xdr:ext cx="534377" cy="259045"/>
    <xdr:sp macro="" textlink="">
      <xdr:nvSpPr>
        <xdr:cNvPr id="690" name="テキスト ボックス 689">
          <a:extLst>
            <a:ext uri="{FF2B5EF4-FFF2-40B4-BE49-F238E27FC236}">
              <a16:creationId xmlns:a16="http://schemas.microsoft.com/office/drawing/2014/main" id="{00000000-0008-0000-0700-0000B2020000}"/>
            </a:ext>
          </a:extLst>
        </xdr:cNvPr>
        <xdr:cNvSpPr txBox="1"/>
      </xdr:nvSpPr>
      <xdr:spPr>
        <a:xfrm>
          <a:off x="15214111" y="160860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31,767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96</xdr:row>
      <xdr:rowOff>70597</xdr:rowOff>
    </xdr:from>
    <xdr:to>
      <xdr:col>76</xdr:col>
      <xdr:colOff>114300</xdr:colOff>
      <xdr:row>96</xdr:row>
      <xdr:rowOff>127584</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3703300" y="16529797"/>
          <a:ext cx="889000" cy="56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94</xdr:row>
      <xdr:rowOff>161922</xdr:rowOff>
    </xdr:from>
    <xdr:to>
      <xdr:col>76</xdr:col>
      <xdr:colOff>165100</xdr:colOff>
      <xdr:row>95</xdr:row>
      <xdr:rowOff>92072</xdr:rowOff>
    </xdr:to>
    <xdr:sp macro="" textlink="">
      <xdr:nvSpPr>
        <xdr:cNvPr id="692" name="フローチャート: 判断 691">
          <a:extLst>
            <a:ext uri="{FF2B5EF4-FFF2-40B4-BE49-F238E27FC236}">
              <a16:creationId xmlns:a16="http://schemas.microsoft.com/office/drawing/2014/main" id="{00000000-0008-0000-0700-0000B4020000}"/>
            </a:ext>
          </a:extLst>
        </xdr:cNvPr>
        <xdr:cNvSpPr/>
      </xdr:nvSpPr>
      <xdr:spPr>
        <a:xfrm>
          <a:off x="14541500" y="162782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93</xdr:row>
      <xdr:rowOff>108599</xdr:rowOff>
    </xdr:from>
    <xdr:ext cx="534377" cy="259045"/>
    <xdr:sp macro="" textlink="">
      <xdr:nvSpPr>
        <xdr:cNvPr id="693" name="テキスト ボックス 692">
          <a:extLst>
            <a:ext uri="{FF2B5EF4-FFF2-40B4-BE49-F238E27FC236}">
              <a16:creationId xmlns:a16="http://schemas.microsoft.com/office/drawing/2014/main" id="{00000000-0008-0000-0700-0000B5020000}"/>
            </a:ext>
          </a:extLst>
        </xdr:cNvPr>
        <xdr:cNvSpPr txBox="1"/>
      </xdr:nvSpPr>
      <xdr:spPr>
        <a:xfrm>
          <a:off x="14325111" y="160534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32,764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96</xdr:row>
      <xdr:rowOff>70597</xdr:rowOff>
    </xdr:from>
    <xdr:to>
      <xdr:col>71</xdr:col>
      <xdr:colOff>177800</xdr:colOff>
      <xdr:row>97</xdr:row>
      <xdr:rowOff>29482</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2814300" y="16529797"/>
          <a:ext cx="889000" cy="1303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94</xdr:row>
      <xdr:rowOff>138049</xdr:rowOff>
    </xdr:from>
    <xdr:to>
      <xdr:col>72</xdr:col>
      <xdr:colOff>38100</xdr:colOff>
      <xdr:row>95</xdr:row>
      <xdr:rowOff>68199</xdr:rowOff>
    </xdr:to>
    <xdr:sp macro="" textlink="">
      <xdr:nvSpPr>
        <xdr:cNvPr id="695" name="フローチャート: 判断 694">
          <a:extLst>
            <a:ext uri="{FF2B5EF4-FFF2-40B4-BE49-F238E27FC236}">
              <a16:creationId xmlns:a16="http://schemas.microsoft.com/office/drawing/2014/main" id="{00000000-0008-0000-0700-0000B7020000}"/>
            </a:ext>
          </a:extLst>
        </xdr:cNvPr>
        <xdr:cNvSpPr/>
      </xdr:nvSpPr>
      <xdr:spPr>
        <a:xfrm>
          <a:off x="13652500" y="1625434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93</xdr:row>
      <xdr:rowOff>84726</xdr:rowOff>
    </xdr:from>
    <xdr:ext cx="534377" cy="259045"/>
    <xdr:sp macro="" textlink="">
      <xdr:nvSpPr>
        <xdr:cNvPr id="696" name="テキスト ボックス 695">
          <a:extLst>
            <a:ext uri="{FF2B5EF4-FFF2-40B4-BE49-F238E27FC236}">
              <a16:creationId xmlns:a16="http://schemas.microsoft.com/office/drawing/2014/main" id="{00000000-0008-0000-0700-0000B8020000}"/>
            </a:ext>
          </a:extLst>
        </xdr:cNvPr>
        <xdr:cNvSpPr txBox="1"/>
      </xdr:nvSpPr>
      <xdr:spPr>
        <a:xfrm>
          <a:off x="13436111" y="1602957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33,495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94</xdr:row>
      <xdr:rowOff>94289</xdr:rowOff>
    </xdr:from>
    <xdr:to>
      <xdr:col>67</xdr:col>
      <xdr:colOff>101600</xdr:colOff>
      <xdr:row>95</xdr:row>
      <xdr:rowOff>24439</xdr:rowOff>
    </xdr:to>
    <xdr:sp macro="" textlink="">
      <xdr:nvSpPr>
        <xdr:cNvPr id="697" name="フローチャート: 判断 696">
          <a:extLst>
            <a:ext uri="{FF2B5EF4-FFF2-40B4-BE49-F238E27FC236}">
              <a16:creationId xmlns:a16="http://schemas.microsoft.com/office/drawing/2014/main" id="{00000000-0008-0000-0700-0000B9020000}"/>
            </a:ext>
          </a:extLst>
        </xdr:cNvPr>
        <xdr:cNvSpPr/>
      </xdr:nvSpPr>
      <xdr:spPr>
        <a:xfrm>
          <a:off x="12763500" y="16210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93</xdr:row>
      <xdr:rowOff>40966</xdr:rowOff>
    </xdr:from>
    <xdr:ext cx="534377" cy="259045"/>
    <xdr:sp macro="" textlink="">
      <xdr:nvSpPr>
        <xdr:cNvPr id="698" name="テキスト ボックス 697">
          <a:extLst>
            <a:ext uri="{FF2B5EF4-FFF2-40B4-BE49-F238E27FC236}">
              <a16:creationId xmlns:a16="http://schemas.microsoft.com/office/drawing/2014/main" id="{00000000-0008-0000-0700-0000BA020000}"/>
            </a:ext>
          </a:extLst>
        </xdr:cNvPr>
        <xdr:cNvSpPr txBox="1"/>
      </xdr:nvSpPr>
      <xdr:spPr>
        <a:xfrm>
          <a:off x="12547111" y="159858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34,835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700-0000BC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700-0000BD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3" name="テキスト ボックス 702">
          <a:extLst>
            <a:ext uri="{FF2B5EF4-FFF2-40B4-BE49-F238E27FC236}">
              <a16:creationId xmlns:a16="http://schemas.microsoft.com/office/drawing/2014/main" id="{00000000-0008-0000-0700-0000BF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86940</xdr:rowOff>
    </xdr:from>
    <xdr:to>
      <xdr:col>85</xdr:col>
      <xdr:colOff>177800</xdr:colOff>
      <xdr:row>97</xdr:row>
      <xdr:rowOff>17090</xdr:rowOff>
    </xdr:to>
    <xdr:sp macro="" textlink="">
      <xdr:nvSpPr>
        <xdr:cNvPr id="704" name="楕円 703">
          <a:extLst>
            <a:ext uri="{FF2B5EF4-FFF2-40B4-BE49-F238E27FC236}">
              <a16:creationId xmlns:a16="http://schemas.microsoft.com/office/drawing/2014/main" id="{00000000-0008-0000-0700-0000C0020000}"/>
            </a:ext>
          </a:extLst>
        </xdr:cNvPr>
        <xdr:cNvSpPr/>
      </xdr:nvSpPr>
      <xdr:spPr>
        <a:xfrm>
          <a:off x="16268700" y="16546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96</xdr:row>
      <xdr:rowOff>65367</xdr:rowOff>
    </xdr:from>
    <xdr:ext cx="534377" cy="259045"/>
    <xdr:sp macro="" textlink="">
      <xdr:nvSpPr>
        <xdr:cNvPr id="705" name="公債費該当値テキスト">
          <a:extLst>
            <a:ext uri="{FF2B5EF4-FFF2-40B4-BE49-F238E27FC236}">
              <a16:creationId xmlns:a16="http://schemas.microsoft.com/office/drawing/2014/main" id="{00000000-0008-0000-0700-0000C1020000}"/>
            </a:ext>
          </a:extLst>
        </xdr:cNvPr>
        <xdr:cNvSpPr txBox="1"/>
      </xdr:nvSpPr>
      <xdr:spPr>
        <a:xfrm>
          <a:off x="16370300" y="16524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24,560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96</xdr:row>
      <xdr:rowOff>40176</xdr:rowOff>
    </xdr:from>
    <xdr:to>
      <xdr:col>81</xdr:col>
      <xdr:colOff>101600</xdr:colOff>
      <xdr:row>96</xdr:row>
      <xdr:rowOff>141776</xdr:rowOff>
    </xdr:to>
    <xdr:sp macro="" textlink="">
      <xdr:nvSpPr>
        <xdr:cNvPr id="706" name="楕円 705">
          <a:extLst>
            <a:ext uri="{FF2B5EF4-FFF2-40B4-BE49-F238E27FC236}">
              <a16:creationId xmlns:a16="http://schemas.microsoft.com/office/drawing/2014/main" id="{00000000-0008-0000-0700-0000C2020000}"/>
            </a:ext>
          </a:extLst>
        </xdr:cNvPr>
        <xdr:cNvSpPr/>
      </xdr:nvSpPr>
      <xdr:spPr>
        <a:xfrm>
          <a:off x="15430500" y="16499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132903</xdr:rowOff>
    </xdr:from>
    <xdr:ext cx="534377"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5214111" y="1659210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25,992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96</xdr:row>
      <xdr:rowOff>76784</xdr:rowOff>
    </xdr:from>
    <xdr:to>
      <xdr:col>76</xdr:col>
      <xdr:colOff>165100</xdr:colOff>
      <xdr:row>97</xdr:row>
      <xdr:rowOff>6934</xdr:rowOff>
    </xdr:to>
    <xdr:sp macro="" textlink="">
      <xdr:nvSpPr>
        <xdr:cNvPr id="708" name="楕円 707">
          <a:extLst>
            <a:ext uri="{FF2B5EF4-FFF2-40B4-BE49-F238E27FC236}">
              <a16:creationId xmlns:a16="http://schemas.microsoft.com/office/drawing/2014/main" id="{00000000-0008-0000-0700-0000C4020000}"/>
            </a:ext>
          </a:extLst>
        </xdr:cNvPr>
        <xdr:cNvSpPr/>
      </xdr:nvSpPr>
      <xdr:spPr>
        <a:xfrm>
          <a:off x="14541500" y="16535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169511</xdr:rowOff>
    </xdr:from>
    <xdr:ext cx="534377"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4325111" y="1662871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96</xdr:row>
      <xdr:rowOff>19797</xdr:rowOff>
    </xdr:from>
    <xdr:to>
      <xdr:col>72</xdr:col>
      <xdr:colOff>38100</xdr:colOff>
      <xdr:row>96</xdr:row>
      <xdr:rowOff>121397</xdr:rowOff>
    </xdr:to>
    <xdr:sp macro="" textlink="">
      <xdr:nvSpPr>
        <xdr:cNvPr id="710" name="楕円 709">
          <a:extLst>
            <a:ext uri="{FF2B5EF4-FFF2-40B4-BE49-F238E27FC236}">
              <a16:creationId xmlns:a16="http://schemas.microsoft.com/office/drawing/2014/main" id="{00000000-0008-0000-0700-0000C6020000}"/>
            </a:ext>
          </a:extLst>
        </xdr:cNvPr>
        <xdr:cNvSpPr/>
      </xdr:nvSpPr>
      <xdr:spPr>
        <a:xfrm>
          <a:off x="13652500" y="164789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96</xdr:row>
      <xdr:rowOff>112524</xdr:rowOff>
    </xdr:from>
    <xdr:ext cx="534377"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3436111" y="165717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26,616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96</xdr:row>
      <xdr:rowOff>150132</xdr:rowOff>
    </xdr:from>
    <xdr:to>
      <xdr:col>67</xdr:col>
      <xdr:colOff>101600</xdr:colOff>
      <xdr:row>97</xdr:row>
      <xdr:rowOff>80282</xdr:rowOff>
    </xdr:to>
    <xdr:sp macro="" textlink="">
      <xdr:nvSpPr>
        <xdr:cNvPr id="712" name="楕円 711">
          <a:extLst>
            <a:ext uri="{FF2B5EF4-FFF2-40B4-BE49-F238E27FC236}">
              <a16:creationId xmlns:a16="http://schemas.microsoft.com/office/drawing/2014/main" id="{00000000-0008-0000-0700-0000C8020000}"/>
            </a:ext>
          </a:extLst>
        </xdr:cNvPr>
        <xdr:cNvSpPr/>
      </xdr:nvSpPr>
      <xdr:spPr>
        <a:xfrm>
          <a:off x="12763500" y="1660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97</xdr:row>
      <xdr:rowOff>71409</xdr:rowOff>
    </xdr:from>
    <xdr:ext cx="534377" cy="259045"/>
    <xdr:sp macro="" textlink="">
      <xdr:nvSpPr>
        <xdr:cNvPr id="713" name="テキスト ボックス 712">
          <a:extLst>
            <a:ext uri="{FF2B5EF4-FFF2-40B4-BE49-F238E27FC236}">
              <a16:creationId xmlns:a16="http://schemas.microsoft.com/office/drawing/2014/main" id="{00000000-0008-0000-0700-0000C9020000}"/>
            </a:ext>
          </a:extLst>
        </xdr:cNvPr>
        <xdr:cNvSpPr txBox="1"/>
      </xdr:nvSpPr>
      <xdr:spPr>
        <a:xfrm>
          <a:off x="12547111" y="1670205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22,625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4" name="正方形/長方形 713">
          <a:extLst>
            <a:ext uri="{FF2B5EF4-FFF2-40B4-BE49-F238E27FC236}">
              <a16:creationId xmlns:a16="http://schemas.microsoft.com/office/drawing/2014/main" id="{00000000-0008-0000-0700-0000CA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5" name="正方形/長方形 714">
          <a:extLst>
            <a:ext uri="{FF2B5EF4-FFF2-40B4-BE49-F238E27FC236}">
              <a16:creationId xmlns:a16="http://schemas.microsoft.com/office/drawing/2014/main" id="{00000000-0008-0000-0700-0000CB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6" name="正方形/長方形 715">
          <a:extLst>
            <a:ext uri="{FF2B5EF4-FFF2-40B4-BE49-F238E27FC236}">
              <a16:creationId xmlns:a16="http://schemas.microsoft.com/office/drawing/2014/main" id="{00000000-0008-0000-0700-0000CC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7" name="正方形/長方形 716">
          <a:extLst>
            <a:ext uri="{FF2B5EF4-FFF2-40B4-BE49-F238E27FC236}">
              <a16:creationId xmlns:a16="http://schemas.microsoft.com/office/drawing/2014/main" id="{00000000-0008-0000-0700-0000CD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8" name="正方形/長方形 717">
          <a:extLst>
            <a:ext uri="{FF2B5EF4-FFF2-40B4-BE49-F238E27FC236}">
              <a16:creationId xmlns:a16="http://schemas.microsoft.com/office/drawing/2014/main" id="{00000000-0008-0000-0700-0000CE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9" name="正方形/長方形 718">
          <a:extLst>
            <a:ext uri="{FF2B5EF4-FFF2-40B4-BE49-F238E27FC236}">
              <a16:creationId xmlns:a16="http://schemas.microsoft.com/office/drawing/2014/main" id="{00000000-0008-0000-0700-0000CF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0" name="正方形/長方形 719">
          <a:extLst>
            <a:ext uri="{FF2B5EF4-FFF2-40B4-BE49-F238E27FC236}">
              <a16:creationId xmlns:a16="http://schemas.microsoft.com/office/drawing/2014/main" id="{00000000-0008-0000-0700-0000D0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1" name="正方形/長方形 720">
          <a:extLst>
            <a:ext uri="{FF2B5EF4-FFF2-40B4-BE49-F238E27FC236}">
              <a16:creationId xmlns:a16="http://schemas.microsoft.com/office/drawing/2014/main" id="{00000000-0008-0000-0700-0000D1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3" name="直線コネクタ 722">
          <a:extLst>
            <a:ext uri="{FF2B5EF4-FFF2-40B4-BE49-F238E27FC236}">
              <a16:creationId xmlns:a16="http://schemas.microsoft.com/office/drawing/2014/main" id="{00000000-0008-0000-0700-0000D3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24" name="直線コネクタ 723">
          <a:extLst>
            <a:ext uri="{FF2B5EF4-FFF2-40B4-BE49-F238E27FC236}">
              <a16:creationId xmlns:a16="http://schemas.microsoft.com/office/drawing/2014/main" id="{00000000-0008-0000-0700-0000D4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25" name="テキスト ボックス 724">
          <a:extLst>
            <a:ext uri="{FF2B5EF4-FFF2-40B4-BE49-F238E27FC236}">
              <a16:creationId xmlns:a16="http://schemas.microsoft.com/office/drawing/2014/main" id="{00000000-0008-0000-0700-0000D5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26" name="直線コネクタ 725">
          <a:extLst>
            <a:ext uri="{FF2B5EF4-FFF2-40B4-BE49-F238E27FC236}">
              <a16:creationId xmlns:a16="http://schemas.microsoft.com/office/drawing/2014/main" id="{00000000-0008-0000-0700-0000D6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54627</xdr:rowOff>
    </xdr:from>
    <xdr:ext cx="467179" cy="259045"/>
    <xdr:sp macro="" textlink="">
      <xdr:nvSpPr>
        <xdr:cNvPr id="727" name="テキスト ボックス 726">
          <a:extLst>
            <a:ext uri="{FF2B5EF4-FFF2-40B4-BE49-F238E27FC236}">
              <a16:creationId xmlns:a16="http://schemas.microsoft.com/office/drawing/2014/main" id="{00000000-0008-0000-0700-0000D7020000}"/>
            </a:ext>
          </a:extLst>
        </xdr:cNvPr>
        <xdr:cNvSpPr txBox="1"/>
      </xdr:nvSpPr>
      <xdr:spPr>
        <a:xfrm>
          <a:off x="17820821" y="6055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28" name="直線コネクタ 727">
          <a:extLst>
            <a:ext uri="{FF2B5EF4-FFF2-40B4-BE49-F238E27FC236}">
              <a16:creationId xmlns:a16="http://schemas.microsoft.com/office/drawing/2014/main" id="{00000000-0008-0000-0700-0000D8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111777</xdr:rowOff>
    </xdr:from>
    <xdr:ext cx="467179" cy="259045"/>
    <xdr:sp macro="" textlink="">
      <xdr:nvSpPr>
        <xdr:cNvPr id="729" name="テキスト ボックス 728">
          <a:extLst>
            <a:ext uri="{FF2B5EF4-FFF2-40B4-BE49-F238E27FC236}">
              <a16:creationId xmlns:a16="http://schemas.microsoft.com/office/drawing/2014/main" id="{00000000-0008-0000-0700-0000D9020000}"/>
            </a:ext>
          </a:extLst>
        </xdr:cNvPr>
        <xdr:cNvSpPr txBox="1"/>
      </xdr:nvSpPr>
      <xdr:spPr>
        <a:xfrm>
          <a:off x="17820821" y="5598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0" name="直線コネクタ 729">
          <a:extLst>
            <a:ext uri="{FF2B5EF4-FFF2-40B4-BE49-F238E27FC236}">
              <a16:creationId xmlns:a16="http://schemas.microsoft.com/office/drawing/2014/main" id="{00000000-0008-0000-0700-0000DA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29</xdr:row>
      <xdr:rowOff>168927</xdr:rowOff>
    </xdr:from>
    <xdr:ext cx="467179" cy="259045"/>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7820821" y="5140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27</xdr:row>
      <xdr:rowOff>54627</xdr:rowOff>
    </xdr:from>
    <xdr:ext cx="467179" cy="259045"/>
    <xdr:sp macro="" textlink="">
      <xdr:nvSpPr>
        <xdr:cNvPr id="733" name="テキスト ボックス 732">
          <a:extLst>
            <a:ext uri="{FF2B5EF4-FFF2-40B4-BE49-F238E27FC236}">
              <a16:creationId xmlns:a16="http://schemas.microsoft.com/office/drawing/2014/main" id="{00000000-0008-0000-0700-0000DD020000}"/>
            </a:ext>
          </a:extLst>
        </xdr:cNvPr>
        <xdr:cNvSpPr txBox="1"/>
      </xdr:nvSpPr>
      <xdr:spPr>
        <a:xfrm>
          <a:off x="17820821" y="46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4" name="諸支出金グラフ枠">
          <a:extLst>
            <a:ext uri="{FF2B5EF4-FFF2-40B4-BE49-F238E27FC236}">
              <a16:creationId xmlns:a16="http://schemas.microsoft.com/office/drawing/2014/main" id="{00000000-0008-0000-0700-0000DE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32</xdr:row>
      <xdr:rowOff>76149</xdr:rowOff>
    </xdr:from>
    <xdr:to>
      <xdr:col>116</xdr:col>
      <xdr:colOff>62864</xdr:colOff>
      <xdr:row>38</xdr:row>
      <xdr:rowOff>139700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flipV="1">
          <a:off x="22159595" y="5562549"/>
          <a:ext cx="1269" cy="109225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38</xdr:row>
      <xdr:rowOff>165066</xdr:rowOff>
    </xdr:from>
    <xdr:ext cx="249299" cy="259045"/>
    <xdr:sp macro="" textlink="">
      <xdr:nvSpPr>
        <xdr:cNvPr id="736" name="諸支出金最小値テキスト">
          <a:extLst>
            <a:ext uri="{FF2B5EF4-FFF2-40B4-BE49-F238E27FC236}">
              <a16:creationId xmlns:a16="http://schemas.microsoft.com/office/drawing/2014/main" id="{00000000-0008-0000-0700-0000E0020000}"/>
            </a:ext>
          </a:extLst>
        </xdr:cNvPr>
        <xdr:cNvSpPr txBox="1"/>
      </xdr:nvSpPr>
      <xdr:spPr>
        <a:xfrm>
          <a:off x="22212300" y="668016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31</xdr:row>
      <xdr:rowOff>22826</xdr:rowOff>
    </xdr:from>
    <xdr:ext cx="469744" cy="259045"/>
    <xdr:sp macro="" textlink="">
      <xdr:nvSpPr>
        <xdr:cNvPr id="738" name="諸支出金最大値テキスト">
          <a:extLst>
            <a:ext uri="{FF2B5EF4-FFF2-40B4-BE49-F238E27FC236}">
              <a16:creationId xmlns:a16="http://schemas.microsoft.com/office/drawing/2014/main" id="{00000000-0008-0000-0700-0000E2020000}"/>
            </a:ext>
          </a:extLst>
        </xdr:cNvPr>
        <xdr:cNvSpPr txBox="1"/>
      </xdr:nvSpPr>
      <xdr:spPr>
        <a:xfrm>
          <a:off x="22212300" y="53377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2,389</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32</xdr:row>
      <xdr:rowOff>76149</xdr:rowOff>
    </xdr:from>
    <xdr:to>
      <xdr:col>116</xdr:col>
      <xdr:colOff>152400</xdr:colOff>
      <xdr:row>32</xdr:row>
      <xdr:rowOff>76149</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22072600" y="556254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0" name="直線コネクタ 739">
          <a:extLst>
            <a:ext uri="{FF2B5EF4-FFF2-40B4-BE49-F238E27FC236}">
              <a16:creationId xmlns:a16="http://schemas.microsoft.com/office/drawing/2014/main" id="{00000000-0008-0000-0700-0000E4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82516</xdr:rowOff>
    </xdr:from>
    <xdr:ext cx="313932" cy="259045"/>
    <xdr:sp macro="" textlink="">
      <xdr:nvSpPr>
        <xdr:cNvPr id="741" name="諸支出金平均値テキスト">
          <a:extLst>
            <a:ext uri="{FF2B5EF4-FFF2-40B4-BE49-F238E27FC236}">
              <a16:creationId xmlns:a16="http://schemas.microsoft.com/office/drawing/2014/main" id="{00000000-0008-0000-0700-0000E5020000}"/>
            </a:ext>
          </a:extLst>
        </xdr:cNvPr>
        <xdr:cNvSpPr txBox="1"/>
      </xdr:nvSpPr>
      <xdr:spPr>
        <a:xfrm>
          <a:off x="22212300" y="6426166"/>
          <a:ext cx="313932"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59639</xdr:rowOff>
    </xdr:from>
    <xdr:to>
      <xdr:col>116</xdr:col>
      <xdr:colOff>114300</xdr:colOff>
      <xdr:row>38</xdr:row>
      <xdr:rowOff>161239</xdr:rowOff>
    </xdr:to>
    <xdr:sp macro="" textlink="">
      <xdr:nvSpPr>
        <xdr:cNvPr id="742" name="フローチャート: 判断 741">
          <a:extLst>
            <a:ext uri="{FF2B5EF4-FFF2-40B4-BE49-F238E27FC236}">
              <a16:creationId xmlns:a16="http://schemas.microsoft.com/office/drawing/2014/main" id="{00000000-0008-0000-0700-0000E6020000}"/>
            </a:ext>
          </a:extLst>
        </xdr:cNvPr>
        <xdr:cNvSpPr/>
      </xdr:nvSpPr>
      <xdr:spPr>
        <a:xfrm>
          <a:off x="22110700" y="6574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43" name="直線コネクタ 742">
          <a:extLst>
            <a:ext uri="{FF2B5EF4-FFF2-40B4-BE49-F238E27FC236}">
              <a16:creationId xmlns:a16="http://schemas.microsoft.com/office/drawing/2014/main" id="{00000000-0008-0000-0700-0000E7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75184</xdr:rowOff>
    </xdr:from>
    <xdr:to>
      <xdr:col>112</xdr:col>
      <xdr:colOff>38100</xdr:colOff>
      <xdr:row>39</xdr:row>
      <xdr:rowOff>5334</xdr:rowOff>
    </xdr:to>
    <xdr:sp macro="" textlink="">
      <xdr:nvSpPr>
        <xdr:cNvPr id="744" name="フローチャート: 判断 743">
          <a:extLst>
            <a:ext uri="{FF2B5EF4-FFF2-40B4-BE49-F238E27FC236}">
              <a16:creationId xmlns:a16="http://schemas.microsoft.com/office/drawing/2014/main" id="{00000000-0008-0000-0700-0000E8020000}"/>
            </a:ext>
          </a:extLst>
        </xdr:cNvPr>
        <xdr:cNvSpPr/>
      </xdr:nvSpPr>
      <xdr:spPr>
        <a:xfrm>
          <a:off x="21272500" y="65902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37</xdr:row>
      <xdr:rowOff>21861</xdr:rowOff>
    </xdr:from>
    <xdr:ext cx="313932" cy="259045"/>
    <xdr:sp macro="" textlink="">
      <xdr:nvSpPr>
        <xdr:cNvPr id="745" name="テキスト ボックス 744">
          <a:extLst>
            <a:ext uri="{FF2B5EF4-FFF2-40B4-BE49-F238E27FC236}">
              <a16:creationId xmlns:a16="http://schemas.microsoft.com/office/drawing/2014/main" id="{00000000-0008-0000-0700-0000E9020000}"/>
            </a:ext>
          </a:extLst>
        </xdr:cNvPr>
        <xdr:cNvSpPr txBox="1"/>
      </xdr:nvSpPr>
      <xdr:spPr>
        <a:xfrm>
          <a:off x="21166333" y="6365511"/>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59639</xdr:rowOff>
    </xdr:from>
    <xdr:to>
      <xdr:col>107</xdr:col>
      <xdr:colOff>101600</xdr:colOff>
      <xdr:row>38</xdr:row>
      <xdr:rowOff>161239</xdr:rowOff>
    </xdr:to>
    <xdr:sp macro="" textlink="">
      <xdr:nvSpPr>
        <xdr:cNvPr id="747" name="フローチャート: 判断 746">
          <a:extLst>
            <a:ext uri="{FF2B5EF4-FFF2-40B4-BE49-F238E27FC236}">
              <a16:creationId xmlns:a16="http://schemas.microsoft.com/office/drawing/2014/main" id="{00000000-0008-0000-0700-0000EB020000}"/>
            </a:ext>
          </a:extLst>
        </xdr:cNvPr>
        <xdr:cNvSpPr/>
      </xdr:nvSpPr>
      <xdr:spPr>
        <a:xfrm>
          <a:off x="20383500" y="6574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37</xdr:row>
      <xdr:rowOff>6316</xdr:rowOff>
    </xdr:from>
    <xdr:ext cx="313932" cy="259045"/>
    <xdr:sp macro="" textlink="">
      <xdr:nvSpPr>
        <xdr:cNvPr id="748" name="テキスト ボックス 747">
          <a:extLst>
            <a:ext uri="{FF2B5EF4-FFF2-40B4-BE49-F238E27FC236}">
              <a16:creationId xmlns:a16="http://schemas.microsoft.com/office/drawing/2014/main" id="{00000000-0008-0000-0700-0000EC020000}"/>
            </a:ext>
          </a:extLst>
        </xdr:cNvPr>
        <xdr:cNvSpPr txBox="1"/>
      </xdr:nvSpPr>
      <xdr:spPr>
        <a:xfrm>
          <a:off x="20277333" y="634996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10261</xdr:rowOff>
    </xdr:from>
    <xdr:to>
      <xdr:col>102</xdr:col>
      <xdr:colOff>165100</xdr:colOff>
      <xdr:row>38</xdr:row>
      <xdr:rowOff>111861</xdr:rowOff>
    </xdr:to>
    <xdr:sp macro="" textlink="">
      <xdr:nvSpPr>
        <xdr:cNvPr id="750" name="フローチャート: 判断 749">
          <a:extLst>
            <a:ext uri="{FF2B5EF4-FFF2-40B4-BE49-F238E27FC236}">
              <a16:creationId xmlns:a16="http://schemas.microsoft.com/office/drawing/2014/main" id="{00000000-0008-0000-0700-0000EE020000}"/>
            </a:ext>
          </a:extLst>
        </xdr:cNvPr>
        <xdr:cNvSpPr/>
      </xdr:nvSpPr>
      <xdr:spPr>
        <a:xfrm>
          <a:off x="19494500" y="65253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36</xdr:row>
      <xdr:rowOff>128389</xdr:rowOff>
    </xdr:from>
    <xdr:ext cx="378565" cy="259045"/>
    <xdr:sp macro="" textlink="">
      <xdr:nvSpPr>
        <xdr:cNvPr id="751" name="テキスト ボックス 750">
          <a:extLst>
            <a:ext uri="{FF2B5EF4-FFF2-40B4-BE49-F238E27FC236}">
              <a16:creationId xmlns:a16="http://schemas.microsoft.com/office/drawing/2014/main" id="{00000000-0008-0000-0700-0000EF020000}"/>
            </a:ext>
          </a:extLst>
        </xdr:cNvPr>
        <xdr:cNvSpPr txBox="1"/>
      </xdr:nvSpPr>
      <xdr:spPr>
        <a:xfrm>
          <a:off x="19356017" y="6300589"/>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18948</xdr:rowOff>
    </xdr:from>
    <xdr:to>
      <xdr:col>98</xdr:col>
      <xdr:colOff>38100</xdr:colOff>
      <xdr:row>38</xdr:row>
      <xdr:rowOff>120548</xdr:rowOff>
    </xdr:to>
    <xdr:sp macro="" textlink="">
      <xdr:nvSpPr>
        <xdr:cNvPr id="752" name="フローチャート: 判断 751">
          <a:extLst>
            <a:ext uri="{FF2B5EF4-FFF2-40B4-BE49-F238E27FC236}">
              <a16:creationId xmlns:a16="http://schemas.microsoft.com/office/drawing/2014/main" id="{00000000-0008-0000-0700-0000F0020000}"/>
            </a:ext>
          </a:extLst>
        </xdr:cNvPr>
        <xdr:cNvSpPr/>
      </xdr:nvSpPr>
      <xdr:spPr>
        <a:xfrm>
          <a:off x="18605500" y="65340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36</xdr:row>
      <xdr:rowOff>137075</xdr:rowOff>
    </xdr:from>
    <xdr:ext cx="378565" cy="259045"/>
    <xdr:sp macro="" textlink="">
      <xdr:nvSpPr>
        <xdr:cNvPr id="753" name="テキスト ボックス 752">
          <a:extLst>
            <a:ext uri="{FF2B5EF4-FFF2-40B4-BE49-F238E27FC236}">
              <a16:creationId xmlns:a16="http://schemas.microsoft.com/office/drawing/2014/main" id="{00000000-0008-0000-0700-0000F1020000}"/>
            </a:ext>
          </a:extLst>
        </xdr:cNvPr>
        <xdr:cNvSpPr txBox="1"/>
      </xdr:nvSpPr>
      <xdr:spPr>
        <a:xfrm>
          <a:off x="18467017" y="630927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700-0000F3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700-0000F4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700-0000F6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59" name="楕円 758">
          <a:extLst>
            <a:ext uri="{FF2B5EF4-FFF2-40B4-BE49-F238E27FC236}">
              <a16:creationId xmlns:a16="http://schemas.microsoft.com/office/drawing/2014/main" id="{00000000-0008-0000-0700-0000F702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38066</xdr:rowOff>
    </xdr:from>
    <xdr:ext cx="249299" cy="259045"/>
    <xdr:sp macro="" textlink="">
      <xdr:nvSpPr>
        <xdr:cNvPr id="760" name="諸支出金該当値テキスト">
          <a:extLst>
            <a:ext uri="{FF2B5EF4-FFF2-40B4-BE49-F238E27FC236}">
              <a16:creationId xmlns:a16="http://schemas.microsoft.com/office/drawing/2014/main" id="{00000000-0008-0000-0700-0000F8020000}"/>
            </a:ext>
          </a:extLst>
        </xdr:cNvPr>
        <xdr:cNvSpPr txBox="1"/>
      </xdr:nvSpPr>
      <xdr:spPr>
        <a:xfrm>
          <a:off x="22212300" y="6553166"/>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61" name="楕円 760">
          <a:extLst>
            <a:ext uri="{FF2B5EF4-FFF2-40B4-BE49-F238E27FC236}">
              <a16:creationId xmlns:a16="http://schemas.microsoft.com/office/drawing/2014/main" id="{00000000-0008-0000-0700-0000F902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63" name="楕円 762">
          <a:extLst>
            <a:ext uri="{FF2B5EF4-FFF2-40B4-BE49-F238E27FC236}">
              <a16:creationId xmlns:a16="http://schemas.microsoft.com/office/drawing/2014/main" id="{00000000-0008-0000-0700-0000FB02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65" name="楕円 764">
          <a:extLst>
            <a:ext uri="{FF2B5EF4-FFF2-40B4-BE49-F238E27FC236}">
              <a16:creationId xmlns:a16="http://schemas.microsoft.com/office/drawing/2014/main" id="{00000000-0008-0000-0700-0000FD02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67" name="楕円 766">
          <a:extLst>
            <a:ext uri="{FF2B5EF4-FFF2-40B4-BE49-F238E27FC236}">
              <a16:creationId xmlns:a16="http://schemas.microsoft.com/office/drawing/2014/main" id="{00000000-0008-0000-0700-0000FF02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68" name="テキスト ボックス 767">
          <a:extLst>
            <a:ext uri="{FF2B5EF4-FFF2-40B4-BE49-F238E27FC236}">
              <a16:creationId xmlns:a16="http://schemas.microsoft.com/office/drawing/2014/main" id="{00000000-0008-0000-0700-000000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69" name="正方形/長方形 768">
          <a:extLst>
            <a:ext uri="{FF2B5EF4-FFF2-40B4-BE49-F238E27FC236}">
              <a16:creationId xmlns:a16="http://schemas.microsoft.com/office/drawing/2014/main" id="{00000000-0008-0000-0700-000001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0" name="正方形/長方形 769">
          <a:extLst>
            <a:ext uri="{FF2B5EF4-FFF2-40B4-BE49-F238E27FC236}">
              <a16:creationId xmlns:a16="http://schemas.microsoft.com/office/drawing/2014/main" id="{00000000-0008-0000-0700-000002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1" name="正方形/長方形 770">
          <a:extLst>
            <a:ext uri="{FF2B5EF4-FFF2-40B4-BE49-F238E27FC236}">
              <a16:creationId xmlns:a16="http://schemas.microsoft.com/office/drawing/2014/main" id="{00000000-0008-0000-0700-000003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2" name="正方形/長方形 771">
          <a:extLst>
            <a:ext uri="{FF2B5EF4-FFF2-40B4-BE49-F238E27FC236}">
              <a16:creationId xmlns:a16="http://schemas.microsoft.com/office/drawing/2014/main" id="{00000000-0008-0000-0700-000004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3" name="正方形/長方形 772">
          <a:extLst>
            <a:ext uri="{FF2B5EF4-FFF2-40B4-BE49-F238E27FC236}">
              <a16:creationId xmlns:a16="http://schemas.microsoft.com/office/drawing/2014/main" id="{00000000-0008-0000-0700-000005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4" name="正方形/長方形 773">
          <a:extLst>
            <a:ext uri="{FF2B5EF4-FFF2-40B4-BE49-F238E27FC236}">
              <a16:creationId xmlns:a16="http://schemas.microsoft.com/office/drawing/2014/main" id="{00000000-0008-0000-0700-000006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5" name="正方形/長方形 774">
          <a:extLst>
            <a:ext uri="{FF2B5EF4-FFF2-40B4-BE49-F238E27FC236}">
              <a16:creationId xmlns:a16="http://schemas.microsoft.com/office/drawing/2014/main" id="{00000000-0008-0000-0700-000007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6" name="正方形/長方形 775">
          <a:extLst>
            <a:ext uri="{FF2B5EF4-FFF2-40B4-BE49-F238E27FC236}">
              <a16:creationId xmlns:a16="http://schemas.microsoft.com/office/drawing/2014/main" id="{00000000-0008-0000-0700-000008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8" name="直線コネクタ 777">
          <a:extLst>
            <a:ext uri="{FF2B5EF4-FFF2-40B4-BE49-F238E27FC236}">
              <a16:creationId xmlns:a16="http://schemas.microsoft.com/office/drawing/2014/main" id="{00000000-0008-0000-0700-00000A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79" name="直線コネクタ 778">
          <a:extLst>
            <a:ext uri="{FF2B5EF4-FFF2-40B4-BE49-F238E27FC236}">
              <a16:creationId xmlns:a16="http://schemas.microsoft.com/office/drawing/2014/main" id="{00000000-0008-0000-0700-00000B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0" name="テキスト ボックス 779">
          <a:extLst>
            <a:ext uri="{FF2B5EF4-FFF2-40B4-BE49-F238E27FC236}">
              <a16:creationId xmlns:a16="http://schemas.microsoft.com/office/drawing/2014/main" id="{00000000-0008-0000-0700-00000C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81" name="直線コネクタ 780">
          <a:extLst>
            <a:ext uri="{FF2B5EF4-FFF2-40B4-BE49-F238E27FC236}">
              <a16:creationId xmlns:a16="http://schemas.microsoft.com/office/drawing/2014/main" id="{00000000-0008-0000-0700-00000D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82" name="テキスト ボックス 781">
          <a:extLst>
            <a:ext uri="{FF2B5EF4-FFF2-40B4-BE49-F238E27FC236}">
              <a16:creationId xmlns:a16="http://schemas.microsoft.com/office/drawing/2014/main" id="{00000000-0008-0000-0700-00000E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83" name="前年度繰上充用金グラフ枠">
          <a:extLst>
            <a:ext uri="{FF2B5EF4-FFF2-40B4-BE49-F238E27FC236}">
              <a16:creationId xmlns:a16="http://schemas.microsoft.com/office/drawing/2014/main" id="{00000000-0008-0000-0700-00000F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84" name="直線コネクタ 783">
          <a:extLst>
            <a:ext uri="{FF2B5EF4-FFF2-40B4-BE49-F238E27FC236}">
              <a16:creationId xmlns:a16="http://schemas.microsoft.com/office/drawing/2014/main" id="{00000000-0008-0000-0700-000010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85" name="前年度繰上充用金最小値テキスト">
          <a:extLst>
            <a:ext uri="{FF2B5EF4-FFF2-40B4-BE49-F238E27FC236}">
              <a16:creationId xmlns:a16="http://schemas.microsoft.com/office/drawing/2014/main" id="{00000000-0008-0000-0700-000011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6" name="直線コネクタ 785">
          <a:extLst>
            <a:ext uri="{FF2B5EF4-FFF2-40B4-BE49-F238E27FC236}">
              <a16:creationId xmlns:a16="http://schemas.microsoft.com/office/drawing/2014/main" id="{00000000-0008-0000-0700-000012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87" name="前年度繰上充用金最大値テキスト">
          <a:extLst>
            <a:ext uri="{FF2B5EF4-FFF2-40B4-BE49-F238E27FC236}">
              <a16:creationId xmlns:a16="http://schemas.microsoft.com/office/drawing/2014/main" id="{00000000-0008-0000-0700-000013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89" name="直線コネクタ 788">
          <a:extLst>
            <a:ext uri="{FF2B5EF4-FFF2-40B4-BE49-F238E27FC236}">
              <a16:creationId xmlns:a16="http://schemas.microsoft.com/office/drawing/2014/main" id="{00000000-0008-0000-0700-000015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0" name="前年度繰上充用金平均値テキスト">
          <a:extLst>
            <a:ext uri="{FF2B5EF4-FFF2-40B4-BE49-F238E27FC236}">
              <a16:creationId xmlns:a16="http://schemas.microsoft.com/office/drawing/2014/main" id="{00000000-0008-0000-0700-000016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791" name="フローチャート: 判断 790">
          <a:extLst>
            <a:ext uri="{FF2B5EF4-FFF2-40B4-BE49-F238E27FC236}">
              <a16:creationId xmlns:a16="http://schemas.microsoft.com/office/drawing/2014/main" id="{00000000-0008-0000-0700-000017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792" name="直線コネクタ 791">
          <a:extLst>
            <a:ext uri="{FF2B5EF4-FFF2-40B4-BE49-F238E27FC236}">
              <a16:creationId xmlns:a16="http://schemas.microsoft.com/office/drawing/2014/main" id="{00000000-0008-0000-0700-000018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793" name="フローチャート: 判断 792">
          <a:extLst>
            <a:ext uri="{FF2B5EF4-FFF2-40B4-BE49-F238E27FC236}">
              <a16:creationId xmlns:a16="http://schemas.microsoft.com/office/drawing/2014/main" id="{00000000-0008-0000-0700-000019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794" name="テキスト ボックス 793">
          <a:extLst>
            <a:ext uri="{FF2B5EF4-FFF2-40B4-BE49-F238E27FC236}">
              <a16:creationId xmlns:a16="http://schemas.microsoft.com/office/drawing/2014/main" id="{00000000-0008-0000-0700-00001A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796" name="フローチャート: 判断 795">
          <a:extLst>
            <a:ext uri="{FF2B5EF4-FFF2-40B4-BE49-F238E27FC236}">
              <a16:creationId xmlns:a16="http://schemas.microsoft.com/office/drawing/2014/main" id="{00000000-0008-0000-0700-00001C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797" name="テキスト ボックス 796">
          <a:extLst>
            <a:ext uri="{FF2B5EF4-FFF2-40B4-BE49-F238E27FC236}">
              <a16:creationId xmlns:a16="http://schemas.microsoft.com/office/drawing/2014/main" id="{00000000-0008-0000-0700-00001D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799" name="フローチャート: 判断 798">
          <a:extLst>
            <a:ext uri="{FF2B5EF4-FFF2-40B4-BE49-F238E27FC236}">
              <a16:creationId xmlns:a16="http://schemas.microsoft.com/office/drawing/2014/main" id="{00000000-0008-0000-0700-00001F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0" name="テキスト ボックス 799">
          <a:extLst>
            <a:ext uri="{FF2B5EF4-FFF2-40B4-BE49-F238E27FC236}">
              <a16:creationId xmlns:a16="http://schemas.microsoft.com/office/drawing/2014/main" id="{00000000-0008-0000-0700-000020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01" name="フローチャート: 判断 800">
          <a:extLst>
            <a:ext uri="{FF2B5EF4-FFF2-40B4-BE49-F238E27FC236}">
              <a16:creationId xmlns:a16="http://schemas.microsoft.com/office/drawing/2014/main" id="{00000000-0008-0000-0700-000021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02" name="テキスト ボックス 801">
          <a:extLst>
            <a:ext uri="{FF2B5EF4-FFF2-40B4-BE49-F238E27FC236}">
              <a16:creationId xmlns:a16="http://schemas.microsoft.com/office/drawing/2014/main" id="{00000000-0008-0000-0700-000022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04" name="テキスト ボックス 803">
          <a:extLst>
            <a:ext uri="{FF2B5EF4-FFF2-40B4-BE49-F238E27FC236}">
              <a16:creationId xmlns:a16="http://schemas.microsoft.com/office/drawing/2014/main" id="{00000000-0008-0000-0700-000024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05" name="テキスト ボックス 804">
          <a:extLst>
            <a:ext uri="{FF2B5EF4-FFF2-40B4-BE49-F238E27FC236}">
              <a16:creationId xmlns:a16="http://schemas.microsoft.com/office/drawing/2014/main" id="{00000000-0008-0000-0700-000025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07" name="テキスト ボックス 806">
          <a:extLst>
            <a:ext uri="{FF2B5EF4-FFF2-40B4-BE49-F238E27FC236}">
              <a16:creationId xmlns:a16="http://schemas.microsoft.com/office/drawing/2014/main" id="{00000000-0008-0000-0700-000027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8" name="楕円 807">
          <a:extLst>
            <a:ext uri="{FF2B5EF4-FFF2-40B4-BE49-F238E27FC236}">
              <a16:creationId xmlns:a16="http://schemas.microsoft.com/office/drawing/2014/main" id="{00000000-0008-0000-0700-000028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09" name="前年度繰上充用金該当値テキスト">
          <a:extLst>
            <a:ext uri="{FF2B5EF4-FFF2-40B4-BE49-F238E27FC236}">
              <a16:creationId xmlns:a16="http://schemas.microsoft.com/office/drawing/2014/main" id="{00000000-0008-0000-0700-000029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0" name="楕円 809">
          <a:extLst>
            <a:ext uri="{FF2B5EF4-FFF2-40B4-BE49-F238E27FC236}">
              <a16:creationId xmlns:a16="http://schemas.microsoft.com/office/drawing/2014/main" id="{00000000-0008-0000-0700-00002A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12" name="楕円 811">
          <a:extLst>
            <a:ext uri="{FF2B5EF4-FFF2-40B4-BE49-F238E27FC236}">
              <a16:creationId xmlns:a16="http://schemas.microsoft.com/office/drawing/2014/main" id="{00000000-0008-0000-0700-00002C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14" name="楕円 813">
          <a:extLst>
            <a:ext uri="{FF2B5EF4-FFF2-40B4-BE49-F238E27FC236}">
              <a16:creationId xmlns:a16="http://schemas.microsoft.com/office/drawing/2014/main" id="{00000000-0008-0000-0700-00002E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6" name="楕円 815">
          <a:extLst>
            <a:ext uri="{FF2B5EF4-FFF2-40B4-BE49-F238E27FC236}">
              <a16:creationId xmlns:a16="http://schemas.microsoft.com/office/drawing/2014/main" id="{00000000-0008-0000-0700-000030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17" name="テキスト ボックス 816">
          <a:extLst>
            <a:ext uri="{FF2B5EF4-FFF2-40B4-BE49-F238E27FC236}">
              <a16:creationId xmlns:a16="http://schemas.microsoft.com/office/drawing/2014/main" id="{00000000-0008-0000-0700-000031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18" name="正方形/長方形 817">
          <a:extLst>
            <a:ext uri="{FF2B5EF4-FFF2-40B4-BE49-F238E27FC236}">
              <a16:creationId xmlns:a16="http://schemas.microsoft.com/office/drawing/2014/main" id="{00000000-0008-0000-0700-000032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19" name="正方形/長方形 818">
          <a:extLst>
            <a:ext uri="{FF2B5EF4-FFF2-40B4-BE49-F238E27FC236}">
              <a16:creationId xmlns:a16="http://schemas.microsoft.com/office/drawing/2014/main" id="{00000000-0008-0000-0700-000033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前年度と比較すると、総務費は、新型コロナウイルス感染症対策として実施した特別定額給付金給付事業による補助費等の増が要因で大幅に増加しているが、令和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年度は減少する見込みである。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衛生費は、前年度に行った病院事業会計への貸付方法を変更したことによる貸付金の影響で減少したものの、医療提供体制整備補助金などの新型コロナウイルス感染症対策費の増により依然高い水準となっ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新型コロナウイルス感染症が収束するまでは今年度と同水準で推移する可能性がある。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消防費は、新型コロナウイルス感染症対策として車両や防災用備品を整備したことが主な要因で増加しているが、令和</a:t>
          </a:r>
          <a:r>
            <a:rPr kumimoji="1" lang="en-US" altLang="ja-JP" sz="1300">
              <a:latin typeface="ＭＳ Ｐゴシック" panose="020B0600070205080204" pitchFamily="50" charset="-128"/>
              <a:ea typeface="ＭＳ Ｐゴシック" panose="020B0600070205080204" pitchFamily="50" charset="-128"/>
            </a:rPr>
            <a:t>3</a:t>
          </a:r>
          <a:r>
            <a:rPr kumimoji="1" lang="ja-JP" altLang="en-US" sz="1300">
              <a:latin typeface="ＭＳ Ｐゴシック" panose="020B0600070205080204" pitchFamily="50" charset="-128"/>
              <a:ea typeface="ＭＳ Ｐゴシック" panose="020B0600070205080204" pitchFamily="50" charset="-128"/>
            </a:rPr>
            <a:t>年度は減少する見込みである。</a:t>
          </a:r>
        </a:p>
        <a:p>
          <a:r>
            <a:rPr kumimoji="1" lang="ja-JP" altLang="en-US" sz="1300">
              <a:latin typeface="ＭＳ Ｐゴシック" panose="020B0600070205080204" pitchFamily="50" charset="-128"/>
              <a:ea typeface="ＭＳ Ｐゴシック" panose="020B0600070205080204" pitchFamily="50" charset="-128"/>
            </a:rPr>
            <a:t>教育費は、令和元年度に行った小中学校及び幼稚園のエアコン整備などの影響で減少したが、小中学校等のネットワーク整備による増が要因で類似団体平均は下回っているものの依然高い水準となっている。今後も小中学校の大規模改修が控えているため、増加に転じる可能性があ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その他の費目については、前年度と概ね同水準で類似団体平均に近いか下回る結果となっている。</a:t>
          </a:r>
          <a:endParaRPr kumimoji="1" lang="en-US" altLang="ja-JP" sz="1300">
            <a:latin typeface="ＭＳ Ｐゴシック" panose="020B0600070205080204" pitchFamily="50" charset="-128"/>
            <a:ea typeface="ＭＳ Ｐゴシック" panose="020B0600070205080204" pitchFamily="50" charset="-128"/>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奈良県生駒市</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は前年度と比較して、特別定額給付金給付事業や市の独自施策である「さきめしいこま」の取組など、新型コロナウイルス感染症対策に係る事業費が大幅に増加したものの、歳入面でも新型コロナウイルス感染症対策に係る特定財源の国庫支出金が大幅に増加し、地方消費税交付金等の県税交付金や地方交付税なども増加したため、結果として実質的な黒字額は</a:t>
          </a:r>
          <a:r>
            <a:rPr kumimoji="1" lang="en-US" altLang="ja-JP" sz="1400">
              <a:latin typeface="ＭＳ ゴシック" pitchFamily="49" charset="-128"/>
              <a:ea typeface="ＭＳ ゴシック" pitchFamily="49" charset="-128"/>
            </a:rPr>
            <a:t>18.1</a:t>
          </a:r>
          <a:r>
            <a:rPr kumimoji="1" lang="ja-JP" altLang="en-US" sz="1400">
              <a:latin typeface="ＭＳ ゴシック" pitchFamily="49" charset="-128"/>
              <a:ea typeface="ＭＳ ゴシック" pitchFamily="49" charset="-128"/>
            </a:rPr>
            <a:t>億円となった。</a:t>
          </a:r>
        </a:p>
        <a:p>
          <a:r>
            <a:rPr kumimoji="1" lang="ja-JP" altLang="en-US" sz="1400">
              <a:latin typeface="ＭＳ ゴシック" pitchFamily="49" charset="-128"/>
              <a:ea typeface="ＭＳ ゴシック" pitchFamily="49" charset="-128"/>
            </a:rPr>
            <a:t>これにより実質収支比率の黒字の比率は増加し、実質単年度収支はプラスとなった。</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奈良県生駒市</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年度は前年度と比較して、一般会計等及び介護保険特別会計で黒字額が増加したことなどから、全会計の黒字比率は</a:t>
          </a:r>
          <a:r>
            <a:rPr kumimoji="1" lang="en-US" altLang="ja-JP" sz="1400">
              <a:latin typeface="ＭＳ ゴシック" pitchFamily="49" charset="-128"/>
              <a:ea typeface="ＭＳ ゴシック" pitchFamily="49" charset="-128"/>
            </a:rPr>
            <a:t>29.30</a:t>
          </a:r>
          <a:r>
            <a:rPr kumimoji="1" lang="ja-JP" altLang="en-US" sz="1400">
              <a:latin typeface="ＭＳ ゴシック" pitchFamily="49" charset="-128"/>
              <a:ea typeface="ＭＳ ゴシック" pitchFamily="49" charset="-128"/>
            </a:rPr>
            <a:t>％から</a:t>
          </a:r>
          <a:r>
            <a:rPr kumimoji="1" lang="en-US" altLang="ja-JP" sz="1400">
              <a:latin typeface="ＭＳ ゴシック" pitchFamily="49" charset="-128"/>
              <a:ea typeface="ＭＳ ゴシック" pitchFamily="49" charset="-128"/>
            </a:rPr>
            <a:t>29.71</a:t>
          </a:r>
          <a:r>
            <a:rPr kumimoji="1" lang="ja-JP" altLang="en-US" sz="1400">
              <a:latin typeface="ＭＳ ゴシック" pitchFamily="49" charset="-128"/>
              <a:ea typeface="ＭＳ ゴシック" pitchFamily="49" charset="-128"/>
            </a:rPr>
            <a:t>％と増加した。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なお、全会計が黒字であることにより連結実質赤字比率がないことは平成</a:t>
          </a:r>
          <a:r>
            <a:rPr kumimoji="1" lang="en-US" altLang="ja-JP" sz="1400">
              <a:latin typeface="ＭＳ ゴシック" pitchFamily="49" charset="-128"/>
              <a:ea typeface="ＭＳ ゴシック" pitchFamily="49" charset="-128"/>
            </a:rPr>
            <a:t>19</a:t>
          </a:r>
          <a:r>
            <a:rPr kumimoji="1" lang="ja-JP" altLang="en-US" sz="1400">
              <a:latin typeface="ＭＳ ゴシック" pitchFamily="49" charset="-128"/>
              <a:ea typeface="ＭＳ ゴシック" pitchFamily="49" charset="-128"/>
            </a:rPr>
            <a:t>年度から変わりない。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39</xdr:row>
      <xdr:rowOff>88900</xdr:rowOff>
    </xdr:from>
    <xdr:to>
      <xdr:col>1</xdr:col>
      <xdr:colOff>638175</xdr:colOff>
      <xdr:row>39</xdr:row>
      <xdr:rowOff>377825</xdr:rowOff>
    </xdr:to>
    <xdr:sp macro="" textlink="">
      <xdr:nvSpPr>
        <xdr:cNvPr id="18" name="凡例7">
          <a:extLst>
            <a:ext uri="{FF2B5EF4-FFF2-40B4-BE49-F238E27FC236}">
              <a16:creationId xmlns:a16="http://schemas.microsoft.com/office/drawing/2014/main" id="{00000000-0008-0000-0900-000012000000}"/>
            </a:ext>
          </a:extLst>
        </xdr:cNvPr>
        <xdr:cNvSpPr/>
      </xdr:nvSpPr>
      <xdr:spPr bwMode="auto">
        <a:xfrm>
          <a:off x="635000" y="10452100"/>
          <a:ext cx="508000" cy="288925"/>
        </a:xfrm>
        <a:prstGeom prst="rect">
          <a:avLst/>
        </a:prstGeom>
        <a:solidFill>
          <a:srgbClr val="800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40</xdr:row>
      <xdr:rowOff>88900</xdr:rowOff>
    </xdr:from>
    <xdr:to>
      <xdr:col>1</xdr:col>
      <xdr:colOff>638175</xdr:colOff>
      <xdr:row>40</xdr:row>
      <xdr:rowOff>377825</xdr:rowOff>
    </xdr:to>
    <xdr:sp macro="" textlink="">
      <xdr:nvSpPr>
        <xdr:cNvPr id="19" name="凡例8">
          <a:extLst>
            <a:ext uri="{FF2B5EF4-FFF2-40B4-BE49-F238E27FC236}">
              <a16:creationId xmlns:a16="http://schemas.microsoft.com/office/drawing/2014/main" id="{00000000-0008-0000-0900-000013000000}"/>
            </a:ext>
          </a:extLst>
        </xdr:cNvPr>
        <xdr:cNvSpPr/>
      </xdr:nvSpPr>
      <xdr:spPr bwMode="auto">
        <a:xfrm>
          <a:off x="635000" y="10947400"/>
          <a:ext cx="508000" cy="288925"/>
        </a:xfrm>
        <a:prstGeom prst="rect">
          <a:avLst/>
        </a:prstGeom>
        <a:solidFill>
          <a:srgbClr val="00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20" name="凡例9">
          <a:extLst>
            <a:ext uri="{FF2B5EF4-FFF2-40B4-BE49-F238E27FC236}">
              <a16:creationId xmlns:a16="http://schemas.microsoft.com/office/drawing/2014/main" id="{00000000-0008-0000-0900-000014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21" name="凡例10">
          <a:extLst>
            <a:ext uri="{FF2B5EF4-FFF2-40B4-BE49-F238E27FC236}">
              <a16:creationId xmlns:a16="http://schemas.microsoft.com/office/drawing/2014/main" id="{00000000-0008-0000-0900-000015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奈良県生駒市</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年度は前年度と比較して、生駒北学校給食センター</a:t>
          </a:r>
          <a:r>
            <a:rPr kumimoji="1" lang="en-US" altLang="ja-JP" sz="1400">
              <a:latin typeface="ＭＳ ゴシック" pitchFamily="49" charset="-128"/>
              <a:ea typeface="ＭＳ ゴシック" pitchFamily="49" charset="-128"/>
            </a:rPr>
            <a:t>PFI</a:t>
          </a:r>
          <a:r>
            <a:rPr kumimoji="1" lang="ja-JP" altLang="en-US" sz="1400">
              <a:latin typeface="ＭＳ ゴシック" pitchFamily="49" charset="-128"/>
              <a:ea typeface="ＭＳ ゴシック" pitchFamily="49" charset="-128"/>
            </a:rPr>
            <a:t>事業の施設整備費の支出に伴う準元利償還金の減少により、単年度の比率は前年度</a:t>
          </a:r>
          <a:r>
            <a:rPr kumimoji="1" lang="en-US" altLang="ja-JP" sz="1400">
              <a:latin typeface="ＭＳ ゴシック" pitchFamily="49" charset="-128"/>
              <a:ea typeface="ＭＳ ゴシック" pitchFamily="49" charset="-128"/>
            </a:rPr>
            <a:t>6.9</a:t>
          </a:r>
          <a:r>
            <a:rPr kumimoji="1" lang="ja-JP" altLang="en-US" sz="1400">
              <a:latin typeface="ＭＳ ゴシック" pitchFamily="49" charset="-128"/>
              <a:ea typeface="ＭＳ ゴシック" pitchFamily="49" charset="-128"/>
            </a:rPr>
            <a:t>％から</a:t>
          </a:r>
          <a:r>
            <a:rPr kumimoji="1" lang="en-US" altLang="ja-JP" sz="1400">
              <a:latin typeface="ＭＳ ゴシック" pitchFamily="49" charset="-128"/>
              <a:ea typeface="ＭＳ ゴシック" pitchFamily="49" charset="-128"/>
            </a:rPr>
            <a:t>2.9</a:t>
          </a:r>
          <a:r>
            <a:rPr kumimoji="1" lang="ja-JP" altLang="en-US" sz="1400">
              <a:latin typeface="ＭＳ ゴシック" pitchFamily="49" charset="-128"/>
              <a:ea typeface="ＭＳ ゴシック" pitchFamily="49" charset="-128"/>
            </a:rPr>
            <a:t>％に改善したが、</a:t>
          </a:r>
          <a:r>
            <a:rPr kumimoji="1" lang="en-US" altLang="ja-JP" sz="1400">
              <a:latin typeface="ＭＳ ゴシック" pitchFamily="49" charset="-128"/>
              <a:ea typeface="ＭＳ ゴシック" pitchFamily="49" charset="-128"/>
            </a:rPr>
            <a:t>3</a:t>
          </a:r>
          <a:r>
            <a:rPr kumimoji="1" lang="ja-JP" altLang="en-US" sz="1400">
              <a:latin typeface="ＭＳ ゴシック" pitchFamily="49" charset="-128"/>
              <a:ea typeface="ＭＳ ゴシック" pitchFamily="49" charset="-128"/>
            </a:rPr>
            <a:t>ヵ年平均では平成</a:t>
          </a:r>
          <a:r>
            <a:rPr kumimoji="1" lang="en-US" altLang="ja-JP" sz="1400">
              <a:latin typeface="ＭＳ ゴシック" pitchFamily="49" charset="-128"/>
              <a:ea typeface="ＭＳ ゴシック" pitchFamily="49" charset="-128"/>
            </a:rPr>
            <a:t>30</a:t>
          </a:r>
          <a:r>
            <a:rPr kumimoji="1" lang="ja-JP" altLang="en-US" sz="1400">
              <a:latin typeface="ＭＳ ゴシック" pitchFamily="49" charset="-128"/>
              <a:ea typeface="ＭＳ ゴシック" pitchFamily="49" charset="-128"/>
            </a:rPr>
            <a:t>年度以降の平均となるため、</a:t>
          </a:r>
          <a:r>
            <a:rPr kumimoji="1" lang="en-US" altLang="ja-JP" sz="1400">
              <a:latin typeface="ＭＳ ゴシック" pitchFamily="49" charset="-128"/>
              <a:ea typeface="ＭＳ ゴシック" pitchFamily="49" charset="-128"/>
            </a:rPr>
            <a:t>4.6%</a:t>
          </a:r>
          <a:r>
            <a:rPr kumimoji="1" lang="ja-JP" altLang="en-US" sz="1400">
              <a:latin typeface="ＭＳ ゴシック" pitchFamily="49" charset="-128"/>
              <a:ea typeface="ＭＳ ゴシック" pitchFamily="49" charset="-128"/>
            </a:rPr>
            <a:t>と横ばいとなった。</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該当なし</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奈良県生駒市</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令和</a:t>
          </a:r>
          <a:r>
            <a:rPr kumimoji="1" lang="en-US" altLang="ja-JP" sz="1400">
              <a:latin typeface="ＭＳ ゴシック" pitchFamily="49" charset="-128"/>
              <a:ea typeface="ＭＳ ゴシック" pitchFamily="49" charset="-128"/>
            </a:rPr>
            <a:t>2</a:t>
          </a:r>
          <a:r>
            <a:rPr kumimoji="1" lang="ja-JP" altLang="en-US" sz="1400">
              <a:latin typeface="ＭＳ ゴシック" pitchFamily="49" charset="-128"/>
              <a:ea typeface="ＭＳ ゴシック" pitchFamily="49" charset="-128"/>
            </a:rPr>
            <a:t>年度は前年度と比較して、一般会計等の地方債現在高や債務負担行為に基づく支出予定額等の将来負担額において減少するとともに、充当可能基金残高の増加等により充当可能財源等も増加し、黒字の比率は</a:t>
          </a:r>
          <a:r>
            <a:rPr kumimoji="1" lang="en-US" altLang="ja-JP" sz="1400">
              <a:latin typeface="ＭＳ ゴシック" pitchFamily="49" charset="-128"/>
              <a:ea typeface="ＭＳ ゴシック" pitchFamily="49" charset="-128"/>
            </a:rPr>
            <a:t>10.9</a:t>
          </a:r>
          <a:r>
            <a:rPr kumimoji="1" lang="ja-JP" altLang="en-US" sz="1400">
              <a:latin typeface="ＭＳ ゴシック" pitchFamily="49" charset="-128"/>
              <a:ea typeface="ＭＳ ゴシック" pitchFamily="49" charset="-128"/>
            </a:rPr>
            <a:t>ポイント上昇した。</a:t>
          </a:r>
          <a:endParaRPr kumimoji="1" lang="en-US" altLang="ja-JP" sz="1400">
            <a:latin typeface="ＭＳ ゴシック" pitchFamily="49" charset="-128"/>
            <a:ea typeface="ＭＳ ゴシック" pitchFamily="49" charset="-128"/>
          </a:endParaRPr>
        </a:p>
        <a:p>
          <a:r>
            <a:rPr kumimoji="1" lang="ja-JP" altLang="en-US" sz="1400">
              <a:latin typeface="ＭＳ ゴシック" pitchFamily="49" charset="-128"/>
              <a:ea typeface="ＭＳ ゴシック" pitchFamily="49" charset="-128"/>
            </a:rPr>
            <a:t>なお、将来負担比率がないことは平成</a:t>
          </a:r>
          <a:r>
            <a:rPr kumimoji="1" lang="en-US" altLang="ja-JP" sz="1400">
              <a:latin typeface="ＭＳ ゴシック" pitchFamily="49" charset="-128"/>
              <a:ea typeface="ＭＳ ゴシック" pitchFamily="49" charset="-128"/>
            </a:rPr>
            <a:t>19</a:t>
          </a:r>
          <a:r>
            <a:rPr kumimoji="1" lang="ja-JP" altLang="en-US" sz="1400">
              <a:latin typeface="ＭＳ ゴシック" pitchFamily="49" charset="-128"/>
              <a:ea typeface="ＭＳ ゴシック" pitchFamily="49" charset="-128"/>
            </a:rPr>
            <a:t>年度から変わりない。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奈良県生駒市</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年度は前年度と比較して、基金残高が大幅に改善した。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これは、令和元年度実質収支が平成</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年度と比べて大きかったことに伴う決算剰余金積立額の増加に加えて、</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退職者が少なかったことに伴う職員退職給与基金の取り崩しを行わなかったことが主な要因となっている。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社会保障関係費の増加等に伴い、年々財政状況も厳しくなっており、目的に合った効果的な基金の活用を進めていく。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・北部地域整備促進基金：北部地域の整備に必要な資金を確保し、当該北部地域の計画的なまちづくりを促進するため。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・職員退職給与基金：職員の退職金に充当するため。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・公共施設整備基金：公共施設の整備事業資金に充てるため。</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・公共施設等総合管理基金：公共施設等の更新・改築・修繕及び除却に必要な資金に充てるため。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・市営住宅整備基金：市営住宅の整備事業資金に充てるため。</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・職員退職給与基金：令和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年度実質収支が比較的大きい決算見込みだったことから取り崩しを行わず、</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計画的な積み立てのみを行ったことで増加した。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・公共施設等総合管理基金：今後の公共施設の更新等に対応できるよう決算剰余金の一部を含む約</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4.2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億円の積み立てを行ったことで増加した。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・公共施設等総合管理基金：公共施設等の老朽化等に伴う費用が今後も嵩んでいくことが予想されるため、基金残高を意識しながら調整を行っていく。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決算剰余金の一部を積み立てたため増加した。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・不測の事態に備えて、財政調整基金の残高は標準財政規模の</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1</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割程度を保持していく。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決算剰余金の一部を積み立てたものの、市の債務や公債費負担分に取り崩した額の方が大きく、減少となった。</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3</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年度以降の取り崩し額は、令和</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2</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年度と比較して大きく増減しない想定でいるが、今後も基金残高に注視し、</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基金繰入に過度に依存しないよう進めていく。</a:t>
          </a:r>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91104396-A66F-44CB-AD62-4347A20F22D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C0B36A81-0FE5-46B4-A04C-92C43214FA54}"/>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a:extLst>
            <a:ext uri="{FF2B5EF4-FFF2-40B4-BE49-F238E27FC236}">
              <a16:creationId xmlns:a16="http://schemas.microsoft.com/office/drawing/2014/main" id="{0D8AC5F0-86CB-487C-AE41-049947F0FD47}"/>
            </a:ext>
          </a:extLst>
        </xdr:cNvPr>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a:extLst>
            <a:ext uri="{FF2B5EF4-FFF2-40B4-BE49-F238E27FC236}">
              <a16:creationId xmlns:a16="http://schemas.microsoft.com/office/drawing/2014/main" id="{4F42BD79-865C-477C-B6A6-A64F558FD844}"/>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a:extLst>
            <a:ext uri="{FF2B5EF4-FFF2-40B4-BE49-F238E27FC236}">
              <a16:creationId xmlns:a16="http://schemas.microsoft.com/office/drawing/2014/main" id="{B92CB321-C283-472F-AD2F-34322CB6B8E7}"/>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a:extLst>
            <a:ext uri="{FF2B5EF4-FFF2-40B4-BE49-F238E27FC236}">
              <a16:creationId xmlns:a16="http://schemas.microsoft.com/office/drawing/2014/main" id="{F5697DAD-EE88-4EB7-A83C-5BCEBB7A89E6}"/>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a:extLst>
            <a:ext uri="{FF2B5EF4-FFF2-40B4-BE49-F238E27FC236}">
              <a16:creationId xmlns:a16="http://schemas.microsoft.com/office/drawing/2014/main" id="{F76EDC8F-FB8D-40DD-A849-FC12C2C4C115}"/>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a:extLst>
            <a:ext uri="{FF2B5EF4-FFF2-40B4-BE49-F238E27FC236}">
              <a16:creationId xmlns:a16="http://schemas.microsoft.com/office/drawing/2014/main" id="{28872329-D926-4010-A788-C9A3F33423FD}"/>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a:extLst>
            <a:ext uri="{FF2B5EF4-FFF2-40B4-BE49-F238E27FC236}">
              <a16:creationId xmlns:a16="http://schemas.microsoft.com/office/drawing/2014/main" id="{97882454-2836-47A6-AD3F-82118B3EC6BC}"/>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a:extLst>
            <a:ext uri="{FF2B5EF4-FFF2-40B4-BE49-F238E27FC236}">
              <a16:creationId xmlns:a16="http://schemas.microsoft.com/office/drawing/2014/main" id="{A2488F9B-CE2E-456A-9BA5-5BE2923DD52C}"/>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a:extLst>
            <a:ext uri="{FF2B5EF4-FFF2-40B4-BE49-F238E27FC236}">
              <a16:creationId xmlns:a16="http://schemas.microsoft.com/office/drawing/2014/main" id="{32005052-EC9F-4A4E-B602-151F79AAADCF}"/>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a:extLst>
            <a:ext uri="{FF2B5EF4-FFF2-40B4-BE49-F238E27FC236}">
              <a16:creationId xmlns:a16="http://schemas.microsoft.com/office/drawing/2014/main" id="{667D00CD-8519-4A61-9058-707FDD395449}"/>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a:extLst>
            <a:ext uri="{FF2B5EF4-FFF2-40B4-BE49-F238E27FC236}">
              <a16:creationId xmlns:a16="http://schemas.microsoft.com/office/drawing/2014/main" id="{936ADAAB-1D71-453E-B745-D90D2EF4BA4C}"/>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a:extLst>
            <a:ext uri="{FF2B5EF4-FFF2-40B4-BE49-F238E27FC236}">
              <a16:creationId xmlns:a16="http://schemas.microsoft.com/office/drawing/2014/main" id="{F6025330-FDFE-4BD5-A68E-AA49AAAF070F}"/>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a:extLst>
            <a:ext uri="{FF2B5EF4-FFF2-40B4-BE49-F238E27FC236}">
              <a16:creationId xmlns:a16="http://schemas.microsoft.com/office/drawing/2014/main" id="{A427B78A-CC98-4DFF-96F5-CF667BB0F724}"/>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a:extLst>
            <a:ext uri="{FF2B5EF4-FFF2-40B4-BE49-F238E27FC236}">
              <a16:creationId xmlns:a16="http://schemas.microsoft.com/office/drawing/2014/main" id="{82D8978E-3B50-4DDD-8D7E-2E3101E6348C}"/>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a:extLst>
            <a:ext uri="{FF2B5EF4-FFF2-40B4-BE49-F238E27FC236}">
              <a16:creationId xmlns:a16="http://schemas.microsoft.com/office/drawing/2014/main" id="{DA00E12F-C95D-48CD-AC33-A9451CB78724}"/>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a:extLst>
            <a:ext uri="{FF2B5EF4-FFF2-40B4-BE49-F238E27FC236}">
              <a16:creationId xmlns:a16="http://schemas.microsoft.com/office/drawing/2014/main" id="{4C0E9D7A-760B-4AD3-9968-4B5716A09BE9}"/>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a:extLst>
            <a:ext uri="{FF2B5EF4-FFF2-40B4-BE49-F238E27FC236}">
              <a16:creationId xmlns:a16="http://schemas.microsoft.com/office/drawing/2014/main" id="{3CA8904C-EDA3-4B3D-9BC8-4FDE99E400C7}"/>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a:extLst>
            <a:ext uri="{FF2B5EF4-FFF2-40B4-BE49-F238E27FC236}">
              <a16:creationId xmlns:a16="http://schemas.microsoft.com/office/drawing/2014/main" id="{8951B026-B499-4BC2-9B3C-D99A5B045F7F}"/>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a:extLst>
            <a:ext uri="{FF2B5EF4-FFF2-40B4-BE49-F238E27FC236}">
              <a16:creationId xmlns:a16="http://schemas.microsoft.com/office/drawing/2014/main" id="{2D339147-A674-454E-A18B-3DF1F1CC4FFF}"/>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a:extLst>
            <a:ext uri="{FF2B5EF4-FFF2-40B4-BE49-F238E27FC236}">
              <a16:creationId xmlns:a16="http://schemas.microsoft.com/office/drawing/2014/main" id="{ADF9E21C-9ED7-4AEC-B135-B4C44F7BE74E}"/>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a:extLst>
            <a:ext uri="{FF2B5EF4-FFF2-40B4-BE49-F238E27FC236}">
              <a16:creationId xmlns:a16="http://schemas.microsoft.com/office/drawing/2014/main" id="{E727CE1E-13B5-4C4B-8228-30C3FDB2B9EA}"/>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a:extLst>
            <a:ext uri="{FF2B5EF4-FFF2-40B4-BE49-F238E27FC236}">
              <a16:creationId xmlns:a16="http://schemas.microsoft.com/office/drawing/2014/main" id="{4379C49F-08F8-43ED-B357-B6FFA0E5B136}"/>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a:extLst>
            <a:ext uri="{FF2B5EF4-FFF2-40B4-BE49-F238E27FC236}">
              <a16:creationId xmlns:a16="http://schemas.microsoft.com/office/drawing/2014/main" id="{D4E9E0C6-63F9-4BAB-A0F5-027588128E9F}"/>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a:extLst>
            <a:ext uri="{FF2B5EF4-FFF2-40B4-BE49-F238E27FC236}">
              <a16:creationId xmlns:a16="http://schemas.microsoft.com/office/drawing/2014/main" id="{BD20E124-B37C-481C-A861-EF4EA8BD69CC}"/>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a:extLst>
            <a:ext uri="{FF2B5EF4-FFF2-40B4-BE49-F238E27FC236}">
              <a16:creationId xmlns:a16="http://schemas.microsoft.com/office/drawing/2014/main" id="{1170BBB6-85B0-4AE9-80A9-349493493CEA}"/>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a:extLst>
            <a:ext uri="{FF2B5EF4-FFF2-40B4-BE49-F238E27FC236}">
              <a16:creationId xmlns:a16="http://schemas.microsoft.com/office/drawing/2014/main" id="{BE8F9289-5AA0-49A0-AEA3-BDF041DF1EB6}"/>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a:extLst>
            <a:ext uri="{FF2B5EF4-FFF2-40B4-BE49-F238E27FC236}">
              <a16:creationId xmlns:a16="http://schemas.microsoft.com/office/drawing/2014/main" id="{390227E5-65C3-4212-9221-08ADB4FC7E4B}"/>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a:extLst>
            <a:ext uri="{FF2B5EF4-FFF2-40B4-BE49-F238E27FC236}">
              <a16:creationId xmlns:a16="http://schemas.microsoft.com/office/drawing/2014/main" id="{2AA7BEB5-4F8A-456E-944D-78B7F639E367}"/>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a:extLst>
            <a:ext uri="{FF2B5EF4-FFF2-40B4-BE49-F238E27FC236}">
              <a16:creationId xmlns:a16="http://schemas.microsoft.com/office/drawing/2014/main" id="{D00BD008-F82B-4EE8-AABD-13D353F31DA5}"/>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a:extLst>
            <a:ext uri="{FF2B5EF4-FFF2-40B4-BE49-F238E27FC236}">
              <a16:creationId xmlns:a16="http://schemas.microsoft.com/office/drawing/2014/main" id="{14A33608-F313-471C-AF95-D9FC8E9D5011}"/>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a:extLst>
            <a:ext uri="{FF2B5EF4-FFF2-40B4-BE49-F238E27FC236}">
              <a16:creationId xmlns:a16="http://schemas.microsoft.com/office/drawing/2014/main" id="{25A2D347-3713-4223-B659-03167E7F6662}"/>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a:extLst>
            <a:ext uri="{FF2B5EF4-FFF2-40B4-BE49-F238E27FC236}">
              <a16:creationId xmlns:a16="http://schemas.microsoft.com/office/drawing/2014/main" id="{8D0141C3-C334-4AF2-BD01-B0D773C81DBD}"/>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a:extLst>
            <a:ext uri="{FF2B5EF4-FFF2-40B4-BE49-F238E27FC236}">
              <a16:creationId xmlns:a16="http://schemas.microsoft.com/office/drawing/2014/main" id="{A3373869-C3A9-45C0-A58F-36A9F4E4DB8A}"/>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a:extLst>
            <a:ext uri="{FF2B5EF4-FFF2-40B4-BE49-F238E27FC236}">
              <a16:creationId xmlns:a16="http://schemas.microsoft.com/office/drawing/2014/main" id="{2C5AE9BE-6E21-4831-964E-F910BD30A98F}"/>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a:extLst>
            <a:ext uri="{FF2B5EF4-FFF2-40B4-BE49-F238E27FC236}">
              <a16:creationId xmlns:a16="http://schemas.microsoft.com/office/drawing/2014/main" id="{6CD73DB9-1FAB-446B-96ED-46FE456E81D8}"/>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a:extLst>
            <a:ext uri="{FF2B5EF4-FFF2-40B4-BE49-F238E27FC236}">
              <a16:creationId xmlns:a16="http://schemas.microsoft.com/office/drawing/2014/main" id="{BA7C64FE-EF50-4AED-99F0-5FEC28101B08}"/>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a:extLst>
            <a:ext uri="{FF2B5EF4-FFF2-40B4-BE49-F238E27FC236}">
              <a16:creationId xmlns:a16="http://schemas.microsoft.com/office/drawing/2014/main" id="{BAC1299B-98B2-4600-8CE4-3295A4805918}"/>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a:extLst>
            <a:ext uri="{FF2B5EF4-FFF2-40B4-BE49-F238E27FC236}">
              <a16:creationId xmlns:a16="http://schemas.microsoft.com/office/drawing/2014/main" id="{CD4B2279-2222-4D25-9D72-78EEE2EAD893}"/>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a:extLst>
            <a:ext uri="{FF2B5EF4-FFF2-40B4-BE49-F238E27FC236}">
              <a16:creationId xmlns:a16="http://schemas.microsoft.com/office/drawing/2014/main" id="{8D7F6D4A-407B-4BA6-B5EC-8E94AA806FE8}"/>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a:extLst>
            <a:ext uri="{FF2B5EF4-FFF2-40B4-BE49-F238E27FC236}">
              <a16:creationId xmlns:a16="http://schemas.microsoft.com/office/drawing/2014/main" id="{775EE847-AC01-47FA-98BC-CCF27A28F3F9}"/>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a:extLst>
            <a:ext uri="{FF2B5EF4-FFF2-40B4-BE49-F238E27FC236}">
              <a16:creationId xmlns:a16="http://schemas.microsoft.com/office/drawing/2014/main" id="{079899BD-68FB-4600-BD89-E2C17F7535D6}"/>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a:extLst>
            <a:ext uri="{FF2B5EF4-FFF2-40B4-BE49-F238E27FC236}">
              <a16:creationId xmlns:a16="http://schemas.microsoft.com/office/drawing/2014/main" id="{25EE90E8-291F-4B4F-B6A0-DA59DC2EA4A0}"/>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a:extLst>
            <a:ext uri="{FF2B5EF4-FFF2-40B4-BE49-F238E27FC236}">
              <a16:creationId xmlns:a16="http://schemas.microsoft.com/office/drawing/2014/main" id="{9DF754C0-3914-4786-AFE4-5BC24C64725F}"/>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a:extLst>
            <a:ext uri="{FF2B5EF4-FFF2-40B4-BE49-F238E27FC236}">
              <a16:creationId xmlns:a16="http://schemas.microsoft.com/office/drawing/2014/main" id="{76D6F713-067C-40C2-A7BF-2E69F11617E3}"/>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a:extLst>
            <a:ext uri="{FF2B5EF4-FFF2-40B4-BE49-F238E27FC236}">
              <a16:creationId xmlns:a16="http://schemas.microsoft.com/office/drawing/2014/main" id="{D87C3B49-BEA1-461F-9934-AD7C2346BA1A}"/>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[ 63.3</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a:extLst>
            <a:ext uri="{FF2B5EF4-FFF2-40B4-BE49-F238E27FC236}">
              <a16:creationId xmlns:a16="http://schemas.microsoft.com/office/drawing/2014/main" id="{3BBAEB72-394D-430C-B834-BEB550182871}"/>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a:extLst>
            <a:ext uri="{FF2B5EF4-FFF2-40B4-BE49-F238E27FC236}">
              <a16:creationId xmlns:a16="http://schemas.microsoft.com/office/drawing/2014/main" id="{30F9D3E9-E43B-40E7-8D45-F1EA6CEED4A5}"/>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a:extLst>
            <a:ext uri="{FF2B5EF4-FFF2-40B4-BE49-F238E27FC236}">
              <a16:creationId xmlns:a16="http://schemas.microsoft.com/office/drawing/2014/main" id="{E5F6469D-4CA3-4241-81CA-E3EFFDE1C7A1}"/>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a:extLst>
            <a:ext uri="{FF2B5EF4-FFF2-40B4-BE49-F238E27FC236}">
              <a16:creationId xmlns:a16="http://schemas.microsoft.com/office/drawing/2014/main" id="{CBA18ED5-038A-453F-A392-F6AFDF920B57}"/>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a:extLst>
            <a:ext uri="{FF2B5EF4-FFF2-40B4-BE49-F238E27FC236}">
              <a16:creationId xmlns:a16="http://schemas.microsoft.com/office/drawing/2014/main" id="{51CA0C52-9D53-4DF4-8948-E124C7D0A89C}"/>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a:extLst>
            <a:ext uri="{FF2B5EF4-FFF2-40B4-BE49-F238E27FC236}">
              <a16:creationId xmlns:a16="http://schemas.microsoft.com/office/drawing/2014/main" id="{DE6379B6-28CC-4E50-A916-4E84A219BC0A}"/>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a:extLst>
            <a:ext uri="{FF2B5EF4-FFF2-40B4-BE49-F238E27FC236}">
              <a16:creationId xmlns:a16="http://schemas.microsoft.com/office/drawing/2014/main" id="{47D17E0B-D486-47FB-AA7F-19B1D7615C3F}"/>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a:extLst>
            <a:ext uri="{FF2B5EF4-FFF2-40B4-BE49-F238E27FC236}">
              <a16:creationId xmlns:a16="http://schemas.microsoft.com/office/drawing/2014/main" id="{5098F6F4-D714-4F29-87DD-BBDAF41E6691}"/>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a:extLst>
            <a:ext uri="{FF2B5EF4-FFF2-40B4-BE49-F238E27FC236}">
              <a16:creationId xmlns:a16="http://schemas.microsoft.com/office/drawing/2014/main" id="{38AF1AA0-4BAE-4EE7-9299-C814B2435CCD}"/>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a:extLst>
            <a:ext uri="{FF2B5EF4-FFF2-40B4-BE49-F238E27FC236}">
              <a16:creationId xmlns:a16="http://schemas.microsoft.com/office/drawing/2014/main" id="{192BE6A0-CE5A-4A09-9B2C-F7094C8A2C88}"/>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本市は昭和</a:t>
          </a:r>
          <a:r>
            <a:rPr kumimoji="1" lang="en-US" altLang="ja-JP" sz="1100">
              <a:solidFill>
                <a:schemeClr val="dk1"/>
              </a:solidFill>
              <a:effectLst/>
              <a:latin typeface="+mn-lt"/>
              <a:ea typeface="+mn-ea"/>
              <a:cs typeface="+mn-cs"/>
            </a:rPr>
            <a:t>50</a:t>
          </a:r>
          <a:r>
            <a:rPr kumimoji="1" lang="ja-JP" altLang="ja-JP" sz="1100">
              <a:solidFill>
                <a:schemeClr val="dk1"/>
              </a:solidFill>
              <a:effectLst/>
              <a:latin typeface="+mn-lt"/>
              <a:ea typeface="+mn-ea"/>
              <a:cs typeface="+mn-cs"/>
            </a:rPr>
            <a:t>年代から急速に開発が進んだため、建設から</a:t>
          </a:r>
          <a:r>
            <a:rPr kumimoji="1" lang="en-US" altLang="ja-JP" sz="1100">
              <a:solidFill>
                <a:schemeClr val="dk1"/>
              </a:solidFill>
              <a:effectLst/>
              <a:latin typeface="+mn-lt"/>
              <a:ea typeface="+mn-ea"/>
              <a:cs typeface="+mn-cs"/>
            </a:rPr>
            <a:t>30</a:t>
          </a:r>
          <a:r>
            <a:rPr kumimoji="1" lang="ja-JP" altLang="ja-JP" sz="1100">
              <a:solidFill>
                <a:schemeClr val="dk1"/>
              </a:solidFill>
              <a:effectLst/>
              <a:latin typeface="+mn-lt"/>
              <a:ea typeface="+mn-ea"/>
              <a:cs typeface="+mn-cs"/>
            </a:rPr>
            <a:t>年以上経過している建物が多い。類似団体と比較してもほぼ平均値であるが、比率は今後も上昇していくことが予想される。施設の統廃合を含めた今後の在り方を考える必要がある。</a:t>
          </a:r>
          <a:endParaRPr lang="ja-JP" altLang="ja-JP">
            <a:effectLst/>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a:extLst>
            <a:ext uri="{FF2B5EF4-FFF2-40B4-BE49-F238E27FC236}">
              <a16:creationId xmlns:a16="http://schemas.microsoft.com/office/drawing/2014/main" id="{265B940F-F5CE-42AC-99FA-ACBE67E07D48}"/>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a:extLst>
            <a:ext uri="{FF2B5EF4-FFF2-40B4-BE49-F238E27FC236}">
              <a16:creationId xmlns:a16="http://schemas.microsoft.com/office/drawing/2014/main" id="{DD72D00D-C7BF-4972-9610-4B77F249583F}"/>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36</xdr:row>
      <xdr:rowOff>74474</xdr:rowOff>
    </xdr:from>
    <xdr:ext cx="359394" cy="225703"/>
    <xdr:sp macro="" textlink="">
      <xdr:nvSpPr>
        <xdr:cNvPr id="61" name="テキスト ボックス 60">
          <a:extLst>
            <a:ext uri="{FF2B5EF4-FFF2-40B4-BE49-F238E27FC236}">
              <a16:creationId xmlns:a16="http://schemas.microsoft.com/office/drawing/2014/main" id="{0B530225-5E24-4318-902C-DA4BCECB147E}"/>
            </a:ext>
          </a:extLst>
        </xdr:cNvPr>
        <xdr:cNvSpPr txBox="1"/>
      </xdr:nvSpPr>
      <xdr:spPr>
        <a:xfrm>
          <a:off x="847106" y="7018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90.0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2" name="直線コネクタ 61">
          <a:extLst>
            <a:ext uri="{FF2B5EF4-FFF2-40B4-BE49-F238E27FC236}">
              <a16:creationId xmlns:a16="http://schemas.microsoft.com/office/drawing/2014/main" id="{332BBAA5-8E08-4F96-8D34-B242408F9F59}"/>
            </a:ext>
          </a:extLst>
        </xdr:cNvPr>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33</xdr:row>
      <xdr:rowOff>157024</xdr:rowOff>
    </xdr:from>
    <xdr:ext cx="359394" cy="225703"/>
    <xdr:sp macro="" textlink="">
      <xdr:nvSpPr>
        <xdr:cNvPr id="63" name="テキスト ボックス 62">
          <a:extLst>
            <a:ext uri="{FF2B5EF4-FFF2-40B4-BE49-F238E27FC236}">
              <a16:creationId xmlns:a16="http://schemas.microsoft.com/office/drawing/2014/main" id="{EB1820AE-A6C3-4192-95B1-A85C6EBF32BF}"/>
            </a:ext>
          </a:extLst>
        </xdr:cNvPr>
        <xdr:cNvSpPr txBox="1"/>
      </xdr:nvSpPr>
      <xdr:spPr>
        <a:xfrm>
          <a:off x="847106" y="65863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4" name="直線コネクタ 63">
          <a:extLst>
            <a:ext uri="{FF2B5EF4-FFF2-40B4-BE49-F238E27FC236}">
              <a16:creationId xmlns:a16="http://schemas.microsoft.com/office/drawing/2014/main" id="{DAB08CBA-12D7-4CFD-BBD6-650793E8A318}"/>
            </a:ext>
          </a:extLst>
        </xdr:cNvPr>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5" name="テキスト ボックス 64">
          <a:extLst>
            <a:ext uri="{FF2B5EF4-FFF2-40B4-BE49-F238E27FC236}">
              <a16:creationId xmlns:a16="http://schemas.microsoft.com/office/drawing/2014/main" id="{FCEBBDCE-2FD5-4716-B689-C8D11B291812}"/>
            </a:ext>
          </a:extLst>
        </xdr:cNvPr>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70.0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6" name="直線コネクタ 65">
          <a:extLst>
            <a:ext uri="{FF2B5EF4-FFF2-40B4-BE49-F238E27FC236}">
              <a16:creationId xmlns:a16="http://schemas.microsoft.com/office/drawing/2014/main" id="{51AF829A-8521-48B1-A50C-E9C33A47FFEE}"/>
            </a:ext>
          </a:extLst>
        </xdr:cNvPr>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7" name="テキスト ボックス 66">
          <a:extLst>
            <a:ext uri="{FF2B5EF4-FFF2-40B4-BE49-F238E27FC236}">
              <a16:creationId xmlns:a16="http://schemas.microsoft.com/office/drawing/2014/main" id="{F78DFB7A-D58F-4F93-BEDF-00A86F351F3C}"/>
            </a:ext>
          </a:extLst>
        </xdr:cNvPr>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8" name="直線コネクタ 67">
          <a:extLst>
            <a:ext uri="{FF2B5EF4-FFF2-40B4-BE49-F238E27FC236}">
              <a16:creationId xmlns:a16="http://schemas.microsoft.com/office/drawing/2014/main" id="{E1CAC8E5-626F-4E29-85B1-5BD640F45EE9}"/>
            </a:ext>
          </a:extLst>
        </xdr:cNvPr>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9" name="テキスト ボックス 68">
          <a:extLst>
            <a:ext uri="{FF2B5EF4-FFF2-40B4-BE49-F238E27FC236}">
              <a16:creationId xmlns:a16="http://schemas.microsoft.com/office/drawing/2014/main" id="{68998FDE-522E-4CD3-B9C8-269698C9EEDC}"/>
            </a:ext>
          </a:extLst>
        </xdr:cNvPr>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0" name="直線コネクタ 69">
          <a:extLst>
            <a:ext uri="{FF2B5EF4-FFF2-40B4-BE49-F238E27FC236}">
              <a16:creationId xmlns:a16="http://schemas.microsoft.com/office/drawing/2014/main" id="{9EFB68F2-013F-4823-ABEF-F38A34AA7962}"/>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1" name="テキスト ボックス 70">
          <a:extLst>
            <a:ext uri="{FF2B5EF4-FFF2-40B4-BE49-F238E27FC236}">
              <a16:creationId xmlns:a16="http://schemas.microsoft.com/office/drawing/2014/main" id="{53C7A852-4CFD-405F-B82D-7B8399D5FDD7}"/>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2" name="有形固定資産減価償却率グラフ枠">
          <a:extLst>
            <a:ext uri="{FF2B5EF4-FFF2-40B4-BE49-F238E27FC236}">
              <a16:creationId xmlns:a16="http://schemas.microsoft.com/office/drawing/2014/main" id="{E8855AC9-D4A8-4AAF-BA9B-1ABBDEF2C435}"/>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27</xdr:row>
      <xdr:rowOff>31623</xdr:rowOff>
    </xdr:from>
    <xdr:to>
      <xdr:col>23</xdr:col>
      <xdr:colOff>85090</xdr:colOff>
      <xdr:row>34</xdr:row>
      <xdr:rowOff>118237</xdr:rowOff>
    </xdr:to>
    <xdr:cxnSp macro="">
      <xdr:nvCxnSpPr>
        <xdr:cNvPr id="73" name="直線コネクタ 72">
          <a:extLst>
            <a:ext uri="{FF2B5EF4-FFF2-40B4-BE49-F238E27FC236}">
              <a16:creationId xmlns:a16="http://schemas.microsoft.com/office/drawing/2014/main" id="{31526759-9E85-4F3A-A602-5F29CEDB91CC}"/>
            </a:ext>
          </a:extLst>
        </xdr:cNvPr>
        <xdr:cNvCxnSpPr/>
      </xdr:nvCxnSpPr>
      <xdr:spPr>
        <a:xfrm flipV="1">
          <a:off x="4760595" y="5432298"/>
          <a:ext cx="1270" cy="12867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34</xdr:row>
      <xdr:rowOff>122064</xdr:rowOff>
    </xdr:from>
    <xdr:ext cx="405111" cy="259045"/>
    <xdr:sp macro="" textlink="">
      <xdr:nvSpPr>
        <xdr:cNvPr id="74" name="有形固定資産減価償却率最小値テキスト">
          <a:extLst>
            <a:ext uri="{FF2B5EF4-FFF2-40B4-BE49-F238E27FC236}">
              <a16:creationId xmlns:a16="http://schemas.microsoft.com/office/drawing/2014/main" id="{4CE5F89F-F1F1-44C3-8F4D-DB201223324C}"/>
            </a:ext>
          </a:extLst>
        </xdr:cNvPr>
        <xdr:cNvSpPr txBox="1"/>
      </xdr:nvSpPr>
      <xdr:spPr>
        <a:xfrm>
          <a:off x="4813300" y="67228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34</xdr:row>
      <xdr:rowOff>118237</xdr:rowOff>
    </xdr:from>
    <xdr:to>
      <xdr:col>23</xdr:col>
      <xdr:colOff>174625</xdr:colOff>
      <xdr:row>34</xdr:row>
      <xdr:rowOff>118237</xdr:rowOff>
    </xdr:to>
    <xdr:cxnSp macro="">
      <xdr:nvCxnSpPr>
        <xdr:cNvPr id="75" name="直線コネクタ 74">
          <a:extLst>
            <a:ext uri="{FF2B5EF4-FFF2-40B4-BE49-F238E27FC236}">
              <a16:creationId xmlns:a16="http://schemas.microsoft.com/office/drawing/2014/main" id="{61A3840D-26E5-4858-B70E-79BE0D954037}"/>
            </a:ext>
          </a:extLst>
        </xdr:cNvPr>
        <xdr:cNvCxnSpPr/>
      </xdr:nvCxnSpPr>
      <xdr:spPr>
        <a:xfrm>
          <a:off x="4673600" y="6719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149750</xdr:rowOff>
    </xdr:from>
    <xdr:ext cx="405111" cy="259045"/>
    <xdr:sp macro="" textlink="">
      <xdr:nvSpPr>
        <xdr:cNvPr id="76" name="有形固定資産減価償却率最大値テキスト">
          <a:extLst>
            <a:ext uri="{FF2B5EF4-FFF2-40B4-BE49-F238E27FC236}">
              <a16:creationId xmlns:a16="http://schemas.microsoft.com/office/drawing/2014/main" id="{72081644-434C-4092-A0EE-4D9C9D21A1AE}"/>
            </a:ext>
          </a:extLst>
        </xdr:cNvPr>
        <xdr:cNvSpPr txBox="1"/>
      </xdr:nvSpPr>
      <xdr:spPr>
        <a:xfrm>
          <a:off x="4813300" y="520752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27</xdr:row>
      <xdr:rowOff>31623</xdr:rowOff>
    </xdr:from>
    <xdr:to>
      <xdr:col>23</xdr:col>
      <xdr:colOff>174625</xdr:colOff>
      <xdr:row>27</xdr:row>
      <xdr:rowOff>31623</xdr:rowOff>
    </xdr:to>
    <xdr:cxnSp macro="">
      <xdr:nvCxnSpPr>
        <xdr:cNvPr id="77" name="直線コネクタ 76">
          <a:extLst>
            <a:ext uri="{FF2B5EF4-FFF2-40B4-BE49-F238E27FC236}">
              <a16:creationId xmlns:a16="http://schemas.microsoft.com/office/drawing/2014/main" id="{04629C44-77AE-4339-9B9A-6DDCAD65790C}"/>
            </a:ext>
          </a:extLst>
        </xdr:cNvPr>
        <xdr:cNvCxnSpPr/>
      </xdr:nvCxnSpPr>
      <xdr:spPr>
        <a:xfrm>
          <a:off x="4673600" y="54322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29</xdr:row>
      <xdr:rowOff>7510</xdr:rowOff>
    </xdr:from>
    <xdr:ext cx="405111" cy="259045"/>
    <xdr:sp macro="" textlink="">
      <xdr:nvSpPr>
        <xdr:cNvPr id="78" name="有形固定資産減価償却率平均値テキスト">
          <a:extLst>
            <a:ext uri="{FF2B5EF4-FFF2-40B4-BE49-F238E27FC236}">
              <a16:creationId xmlns:a16="http://schemas.microsoft.com/office/drawing/2014/main" id="{A19FE33D-BCB3-44D4-9F1A-8C4D5B5313E1}"/>
            </a:ext>
          </a:extLst>
        </xdr:cNvPr>
        <xdr:cNvSpPr txBox="1"/>
      </xdr:nvSpPr>
      <xdr:spPr>
        <a:xfrm>
          <a:off x="4813300" y="57510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156083</xdr:rowOff>
    </xdr:from>
    <xdr:to>
      <xdr:col>23</xdr:col>
      <xdr:colOff>136525</xdr:colOff>
      <xdr:row>30</xdr:row>
      <xdr:rowOff>86233</xdr:rowOff>
    </xdr:to>
    <xdr:sp macro="" textlink="">
      <xdr:nvSpPr>
        <xdr:cNvPr id="79" name="フローチャート: 判断 78">
          <a:extLst>
            <a:ext uri="{FF2B5EF4-FFF2-40B4-BE49-F238E27FC236}">
              <a16:creationId xmlns:a16="http://schemas.microsoft.com/office/drawing/2014/main" id="{154B29C3-C919-42FD-8CD1-F07F80F9789E}"/>
            </a:ext>
          </a:extLst>
        </xdr:cNvPr>
        <xdr:cNvSpPr/>
      </xdr:nvSpPr>
      <xdr:spPr>
        <a:xfrm>
          <a:off x="4711700" y="5899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134493</xdr:rowOff>
    </xdr:from>
    <xdr:to>
      <xdr:col>19</xdr:col>
      <xdr:colOff>187325</xdr:colOff>
      <xdr:row>30</xdr:row>
      <xdr:rowOff>64643</xdr:rowOff>
    </xdr:to>
    <xdr:sp macro="" textlink="">
      <xdr:nvSpPr>
        <xdr:cNvPr id="80" name="フローチャート: 判断 79">
          <a:extLst>
            <a:ext uri="{FF2B5EF4-FFF2-40B4-BE49-F238E27FC236}">
              <a16:creationId xmlns:a16="http://schemas.microsoft.com/office/drawing/2014/main" id="{85BDFF6E-DE70-4640-8469-EB368D08BFD5}"/>
            </a:ext>
          </a:extLst>
        </xdr:cNvPr>
        <xdr:cNvSpPr/>
      </xdr:nvSpPr>
      <xdr:spPr>
        <a:xfrm>
          <a:off x="4000500" y="5878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95631</xdr:rowOff>
    </xdr:from>
    <xdr:to>
      <xdr:col>15</xdr:col>
      <xdr:colOff>187325</xdr:colOff>
      <xdr:row>30</xdr:row>
      <xdr:rowOff>25781</xdr:rowOff>
    </xdr:to>
    <xdr:sp macro="" textlink="">
      <xdr:nvSpPr>
        <xdr:cNvPr id="81" name="フローチャート: 判断 80">
          <a:extLst>
            <a:ext uri="{FF2B5EF4-FFF2-40B4-BE49-F238E27FC236}">
              <a16:creationId xmlns:a16="http://schemas.microsoft.com/office/drawing/2014/main" id="{E0015AE9-B9C2-4869-8AA1-E6AA97CE6B93}"/>
            </a:ext>
          </a:extLst>
        </xdr:cNvPr>
        <xdr:cNvSpPr/>
      </xdr:nvSpPr>
      <xdr:spPr>
        <a:xfrm>
          <a:off x="3238500" y="58392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29</xdr:row>
      <xdr:rowOff>74041</xdr:rowOff>
    </xdr:from>
    <xdr:to>
      <xdr:col>11</xdr:col>
      <xdr:colOff>187325</xdr:colOff>
      <xdr:row>30</xdr:row>
      <xdr:rowOff>4191</xdr:rowOff>
    </xdr:to>
    <xdr:sp macro="" textlink="">
      <xdr:nvSpPr>
        <xdr:cNvPr id="82" name="フローチャート: 判断 81">
          <a:extLst>
            <a:ext uri="{FF2B5EF4-FFF2-40B4-BE49-F238E27FC236}">
              <a16:creationId xmlns:a16="http://schemas.microsoft.com/office/drawing/2014/main" id="{6FFBE301-578E-4CAB-9813-86D601248519}"/>
            </a:ext>
          </a:extLst>
        </xdr:cNvPr>
        <xdr:cNvSpPr/>
      </xdr:nvSpPr>
      <xdr:spPr>
        <a:xfrm>
          <a:off x="2476500" y="581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29</xdr:row>
      <xdr:rowOff>26543</xdr:rowOff>
    </xdr:from>
    <xdr:to>
      <xdr:col>7</xdr:col>
      <xdr:colOff>187325</xdr:colOff>
      <xdr:row>29</xdr:row>
      <xdr:rowOff>128143</xdr:rowOff>
    </xdr:to>
    <xdr:sp macro="" textlink="">
      <xdr:nvSpPr>
        <xdr:cNvPr id="83" name="フローチャート: 判断 82">
          <a:extLst>
            <a:ext uri="{FF2B5EF4-FFF2-40B4-BE49-F238E27FC236}">
              <a16:creationId xmlns:a16="http://schemas.microsoft.com/office/drawing/2014/main" id="{3F83C80F-F8C4-425B-BDEA-7B00BB0101D8}"/>
            </a:ext>
          </a:extLst>
        </xdr:cNvPr>
        <xdr:cNvSpPr/>
      </xdr:nvSpPr>
      <xdr:spPr>
        <a:xfrm>
          <a:off x="1714500" y="57701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4" name="テキスト ボックス 83">
          <a:extLst>
            <a:ext uri="{FF2B5EF4-FFF2-40B4-BE49-F238E27FC236}">
              <a16:creationId xmlns:a16="http://schemas.microsoft.com/office/drawing/2014/main" id="{18C1D103-BAF4-4BF3-B8B5-A614A922F81F}"/>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F80ED593-8998-45E8-AF43-105D84843219}"/>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4E2BE99D-485A-4CCF-966E-CACF48F2A532}"/>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22C460FD-E672-4D65-A02D-C0CBA0ADB4B8}"/>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4647CD37-9032-462F-9788-57AD109F1284}"/>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164719</xdr:rowOff>
    </xdr:from>
    <xdr:to>
      <xdr:col>23</xdr:col>
      <xdr:colOff>136525</xdr:colOff>
      <xdr:row>30</xdr:row>
      <xdr:rowOff>94869</xdr:rowOff>
    </xdr:to>
    <xdr:sp macro="" textlink="">
      <xdr:nvSpPr>
        <xdr:cNvPr id="89" name="楕円 88">
          <a:extLst>
            <a:ext uri="{FF2B5EF4-FFF2-40B4-BE49-F238E27FC236}">
              <a16:creationId xmlns:a16="http://schemas.microsoft.com/office/drawing/2014/main" id="{7849A059-3660-4827-8EDC-EA6CB62BBCFB}"/>
            </a:ext>
          </a:extLst>
        </xdr:cNvPr>
        <xdr:cNvSpPr/>
      </xdr:nvSpPr>
      <xdr:spPr>
        <a:xfrm>
          <a:off x="4711700" y="59082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143146</xdr:rowOff>
    </xdr:from>
    <xdr:ext cx="405111" cy="259045"/>
    <xdr:sp macro="" textlink="">
      <xdr:nvSpPr>
        <xdr:cNvPr id="90" name="有形固定資産減価償却率該当値テキスト">
          <a:extLst>
            <a:ext uri="{FF2B5EF4-FFF2-40B4-BE49-F238E27FC236}">
              <a16:creationId xmlns:a16="http://schemas.microsoft.com/office/drawing/2014/main" id="{D25A48BD-BE39-4B0C-AC6C-9C081B558D49}"/>
            </a:ext>
          </a:extLst>
        </xdr:cNvPr>
        <xdr:cNvSpPr txBox="1"/>
      </xdr:nvSpPr>
      <xdr:spPr>
        <a:xfrm>
          <a:off x="4813300" y="58867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86995</xdr:rowOff>
    </xdr:from>
    <xdr:to>
      <xdr:col>19</xdr:col>
      <xdr:colOff>187325</xdr:colOff>
      <xdr:row>30</xdr:row>
      <xdr:rowOff>17145</xdr:rowOff>
    </xdr:to>
    <xdr:sp macro="" textlink="">
      <xdr:nvSpPr>
        <xdr:cNvPr id="91" name="楕円 90">
          <a:extLst>
            <a:ext uri="{FF2B5EF4-FFF2-40B4-BE49-F238E27FC236}">
              <a16:creationId xmlns:a16="http://schemas.microsoft.com/office/drawing/2014/main" id="{0261F434-E577-4BEC-B64E-83A1DF4ECC98}"/>
            </a:ext>
          </a:extLst>
        </xdr:cNvPr>
        <xdr:cNvSpPr/>
      </xdr:nvSpPr>
      <xdr:spPr>
        <a:xfrm>
          <a:off x="4000500" y="5830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137795</xdr:rowOff>
    </xdr:from>
    <xdr:to>
      <xdr:col>23</xdr:col>
      <xdr:colOff>85725</xdr:colOff>
      <xdr:row>30</xdr:row>
      <xdr:rowOff>44069</xdr:rowOff>
    </xdr:to>
    <xdr:cxnSp macro="">
      <xdr:nvCxnSpPr>
        <xdr:cNvPr id="92" name="直線コネクタ 91">
          <a:extLst>
            <a:ext uri="{FF2B5EF4-FFF2-40B4-BE49-F238E27FC236}">
              <a16:creationId xmlns:a16="http://schemas.microsoft.com/office/drawing/2014/main" id="{C2A89C5C-957C-47A2-93E8-DE73B9C9880D}"/>
            </a:ext>
          </a:extLst>
        </xdr:cNvPr>
        <xdr:cNvCxnSpPr/>
      </xdr:nvCxnSpPr>
      <xdr:spPr>
        <a:xfrm>
          <a:off x="4051300" y="5881370"/>
          <a:ext cx="711200" cy="777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52451</xdr:rowOff>
    </xdr:from>
    <xdr:to>
      <xdr:col>15</xdr:col>
      <xdr:colOff>187325</xdr:colOff>
      <xdr:row>29</xdr:row>
      <xdr:rowOff>154051</xdr:rowOff>
    </xdr:to>
    <xdr:sp macro="" textlink="">
      <xdr:nvSpPr>
        <xdr:cNvPr id="93" name="楕円 92">
          <a:extLst>
            <a:ext uri="{FF2B5EF4-FFF2-40B4-BE49-F238E27FC236}">
              <a16:creationId xmlns:a16="http://schemas.microsoft.com/office/drawing/2014/main" id="{DF76A625-00FD-4B19-B264-2A0855B8B1B5}"/>
            </a:ext>
          </a:extLst>
        </xdr:cNvPr>
        <xdr:cNvSpPr/>
      </xdr:nvSpPr>
      <xdr:spPr>
        <a:xfrm>
          <a:off x="3238500" y="57960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103251</xdr:rowOff>
    </xdr:from>
    <xdr:to>
      <xdr:col>19</xdr:col>
      <xdr:colOff>136525</xdr:colOff>
      <xdr:row>29</xdr:row>
      <xdr:rowOff>137795</xdr:rowOff>
    </xdr:to>
    <xdr:cxnSp macro="">
      <xdr:nvCxnSpPr>
        <xdr:cNvPr id="94" name="直線コネクタ 93">
          <a:extLst>
            <a:ext uri="{FF2B5EF4-FFF2-40B4-BE49-F238E27FC236}">
              <a16:creationId xmlns:a16="http://schemas.microsoft.com/office/drawing/2014/main" id="{7CF2F392-22B9-4477-9284-F7001A6EEBFC}"/>
            </a:ext>
          </a:extLst>
        </xdr:cNvPr>
        <xdr:cNvCxnSpPr/>
      </xdr:nvCxnSpPr>
      <xdr:spPr>
        <a:xfrm>
          <a:off x="3289300" y="5846826"/>
          <a:ext cx="762000" cy="34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141859</xdr:rowOff>
    </xdr:from>
    <xdr:to>
      <xdr:col>11</xdr:col>
      <xdr:colOff>187325</xdr:colOff>
      <xdr:row>29</xdr:row>
      <xdr:rowOff>72009</xdr:rowOff>
    </xdr:to>
    <xdr:sp macro="" textlink="">
      <xdr:nvSpPr>
        <xdr:cNvPr id="95" name="楕円 94">
          <a:extLst>
            <a:ext uri="{FF2B5EF4-FFF2-40B4-BE49-F238E27FC236}">
              <a16:creationId xmlns:a16="http://schemas.microsoft.com/office/drawing/2014/main" id="{0F48079B-9FC6-4269-A0A4-9D69F4DFB676}"/>
            </a:ext>
          </a:extLst>
        </xdr:cNvPr>
        <xdr:cNvSpPr/>
      </xdr:nvSpPr>
      <xdr:spPr>
        <a:xfrm>
          <a:off x="2476500" y="57139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21209</xdr:rowOff>
    </xdr:from>
    <xdr:to>
      <xdr:col>15</xdr:col>
      <xdr:colOff>136525</xdr:colOff>
      <xdr:row>29</xdr:row>
      <xdr:rowOff>103251</xdr:rowOff>
    </xdr:to>
    <xdr:cxnSp macro="">
      <xdr:nvCxnSpPr>
        <xdr:cNvPr id="96" name="直線コネクタ 95">
          <a:extLst>
            <a:ext uri="{FF2B5EF4-FFF2-40B4-BE49-F238E27FC236}">
              <a16:creationId xmlns:a16="http://schemas.microsoft.com/office/drawing/2014/main" id="{09638DDE-96AF-47A5-AC55-19503B4FD66B}"/>
            </a:ext>
          </a:extLst>
        </xdr:cNvPr>
        <xdr:cNvCxnSpPr/>
      </xdr:nvCxnSpPr>
      <xdr:spPr>
        <a:xfrm>
          <a:off x="2527300" y="5764784"/>
          <a:ext cx="762000" cy="820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27</xdr:row>
      <xdr:rowOff>170815</xdr:rowOff>
    </xdr:from>
    <xdr:to>
      <xdr:col>7</xdr:col>
      <xdr:colOff>187325</xdr:colOff>
      <xdr:row>28</xdr:row>
      <xdr:rowOff>100965</xdr:rowOff>
    </xdr:to>
    <xdr:sp macro="" textlink="">
      <xdr:nvSpPr>
        <xdr:cNvPr id="97" name="楕円 96">
          <a:extLst>
            <a:ext uri="{FF2B5EF4-FFF2-40B4-BE49-F238E27FC236}">
              <a16:creationId xmlns:a16="http://schemas.microsoft.com/office/drawing/2014/main" id="{364792FC-016A-4ED9-9CBA-E9BB190851AF}"/>
            </a:ext>
          </a:extLst>
        </xdr:cNvPr>
        <xdr:cNvSpPr/>
      </xdr:nvSpPr>
      <xdr:spPr>
        <a:xfrm>
          <a:off x="1714500" y="5571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28</xdr:row>
      <xdr:rowOff>50165</xdr:rowOff>
    </xdr:from>
    <xdr:to>
      <xdr:col>11</xdr:col>
      <xdr:colOff>136525</xdr:colOff>
      <xdr:row>29</xdr:row>
      <xdr:rowOff>21209</xdr:rowOff>
    </xdr:to>
    <xdr:cxnSp macro="">
      <xdr:nvCxnSpPr>
        <xdr:cNvPr id="98" name="直線コネクタ 97">
          <a:extLst>
            <a:ext uri="{FF2B5EF4-FFF2-40B4-BE49-F238E27FC236}">
              <a16:creationId xmlns:a16="http://schemas.microsoft.com/office/drawing/2014/main" id="{C70F7FA5-823B-4F53-8EFD-C43261EFB362}"/>
            </a:ext>
          </a:extLst>
        </xdr:cNvPr>
        <xdr:cNvCxnSpPr/>
      </xdr:nvCxnSpPr>
      <xdr:spPr>
        <a:xfrm>
          <a:off x="1765300" y="5622290"/>
          <a:ext cx="762000" cy="14249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55770</xdr:rowOff>
    </xdr:from>
    <xdr:ext cx="405111" cy="259045"/>
    <xdr:sp macro="" textlink="">
      <xdr:nvSpPr>
        <xdr:cNvPr id="99" name="n_1aveValue有形固定資産減価償却率">
          <a:extLst>
            <a:ext uri="{FF2B5EF4-FFF2-40B4-BE49-F238E27FC236}">
              <a16:creationId xmlns:a16="http://schemas.microsoft.com/office/drawing/2014/main" id="{E0763474-1D48-4894-99B3-D5414418AC59}"/>
            </a:ext>
          </a:extLst>
        </xdr:cNvPr>
        <xdr:cNvSpPr txBox="1"/>
      </xdr:nvSpPr>
      <xdr:spPr>
        <a:xfrm>
          <a:off x="3836044" y="59707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30</xdr:row>
      <xdr:rowOff>16908</xdr:rowOff>
    </xdr:from>
    <xdr:ext cx="405111" cy="259045"/>
    <xdr:sp macro="" textlink="">
      <xdr:nvSpPr>
        <xdr:cNvPr id="100" name="n_2aveValue有形固定資産減価償却率">
          <a:extLst>
            <a:ext uri="{FF2B5EF4-FFF2-40B4-BE49-F238E27FC236}">
              <a16:creationId xmlns:a16="http://schemas.microsoft.com/office/drawing/2014/main" id="{A2B79C4A-3A57-4A86-B6B0-2E268D957A8E}"/>
            </a:ext>
          </a:extLst>
        </xdr:cNvPr>
        <xdr:cNvSpPr txBox="1"/>
      </xdr:nvSpPr>
      <xdr:spPr>
        <a:xfrm>
          <a:off x="3086744" y="593193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166768</xdr:rowOff>
    </xdr:from>
    <xdr:ext cx="405111" cy="259045"/>
    <xdr:sp macro="" textlink="">
      <xdr:nvSpPr>
        <xdr:cNvPr id="101" name="n_3aveValue有形固定資産減価償却率">
          <a:extLst>
            <a:ext uri="{FF2B5EF4-FFF2-40B4-BE49-F238E27FC236}">
              <a16:creationId xmlns:a16="http://schemas.microsoft.com/office/drawing/2014/main" id="{1249644B-78EC-4174-B73B-E79A7BF14B5C}"/>
            </a:ext>
          </a:extLst>
        </xdr:cNvPr>
        <xdr:cNvSpPr txBox="1"/>
      </xdr:nvSpPr>
      <xdr:spPr>
        <a:xfrm>
          <a:off x="2324744" y="59103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119270</xdr:rowOff>
    </xdr:from>
    <xdr:ext cx="405111" cy="259045"/>
    <xdr:sp macro="" textlink="">
      <xdr:nvSpPr>
        <xdr:cNvPr id="102" name="n_4aveValue有形固定資産減価償却率">
          <a:extLst>
            <a:ext uri="{FF2B5EF4-FFF2-40B4-BE49-F238E27FC236}">
              <a16:creationId xmlns:a16="http://schemas.microsoft.com/office/drawing/2014/main" id="{1C9DF8E8-E9C2-4BBA-B05D-91EA3E7DB056}"/>
            </a:ext>
          </a:extLst>
        </xdr:cNvPr>
        <xdr:cNvSpPr txBox="1"/>
      </xdr:nvSpPr>
      <xdr:spPr>
        <a:xfrm>
          <a:off x="1562744" y="58628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33672</xdr:rowOff>
    </xdr:from>
    <xdr:ext cx="405111" cy="259045"/>
    <xdr:sp macro="" textlink="">
      <xdr:nvSpPr>
        <xdr:cNvPr id="103" name="n_1mainValue有形固定資産減価償却率">
          <a:extLst>
            <a:ext uri="{FF2B5EF4-FFF2-40B4-BE49-F238E27FC236}">
              <a16:creationId xmlns:a16="http://schemas.microsoft.com/office/drawing/2014/main" id="{E6955A8B-B6C8-40D2-9A1F-27B16943AF21}"/>
            </a:ext>
          </a:extLst>
        </xdr:cNvPr>
        <xdr:cNvSpPr txBox="1"/>
      </xdr:nvSpPr>
      <xdr:spPr>
        <a:xfrm>
          <a:off x="3836044" y="5605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170578</xdr:rowOff>
    </xdr:from>
    <xdr:ext cx="405111" cy="259045"/>
    <xdr:sp macro="" textlink="">
      <xdr:nvSpPr>
        <xdr:cNvPr id="104" name="n_2mainValue有形固定資産減価償却率">
          <a:extLst>
            <a:ext uri="{FF2B5EF4-FFF2-40B4-BE49-F238E27FC236}">
              <a16:creationId xmlns:a16="http://schemas.microsoft.com/office/drawing/2014/main" id="{23725BB4-FCA3-4A83-8CD3-4D577F4D8EAF}"/>
            </a:ext>
          </a:extLst>
        </xdr:cNvPr>
        <xdr:cNvSpPr txBox="1"/>
      </xdr:nvSpPr>
      <xdr:spPr>
        <a:xfrm>
          <a:off x="3086744" y="557125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88536</xdr:rowOff>
    </xdr:from>
    <xdr:ext cx="405111" cy="259045"/>
    <xdr:sp macro="" textlink="">
      <xdr:nvSpPr>
        <xdr:cNvPr id="105" name="n_3mainValue有形固定資産減価償却率">
          <a:extLst>
            <a:ext uri="{FF2B5EF4-FFF2-40B4-BE49-F238E27FC236}">
              <a16:creationId xmlns:a16="http://schemas.microsoft.com/office/drawing/2014/main" id="{F6C68ED9-561A-4A44-8282-8D2E69DF5130}"/>
            </a:ext>
          </a:extLst>
        </xdr:cNvPr>
        <xdr:cNvSpPr txBox="1"/>
      </xdr:nvSpPr>
      <xdr:spPr>
        <a:xfrm>
          <a:off x="2324744" y="54892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26</xdr:row>
      <xdr:rowOff>117492</xdr:rowOff>
    </xdr:from>
    <xdr:ext cx="405111" cy="259045"/>
    <xdr:sp macro="" textlink="">
      <xdr:nvSpPr>
        <xdr:cNvPr id="106" name="n_4mainValue有形固定資産減価償却率">
          <a:extLst>
            <a:ext uri="{FF2B5EF4-FFF2-40B4-BE49-F238E27FC236}">
              <a16:creationId xmlns:a16="http://schemas.microsoft.com/office/drawing/2014/main" id="{54218C6E-6592-4809-8C2E-810BD17CC58E}"/>
            </a:ext>
          </a:extLst>
        </xdr:cNvPr>
        <xdr:cNvSpPr txBox="1"/>
      </xdr:nvSpPr>
      <xdr:spPr>
        <a:xfrm>
          <a:off x="1562744" y="5346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7" name="正方形/長方形 106">
          <a:extLst>
            <a:ext uri="{FF2B5EF4-FFF2-40B4-BE49-F238E27FC236}">
              <a16:creationId xmlns:a16="http://schemas.microsoft.com/office/drawing/2014/main" id="{108553AB-D47B-47CD-B779-A1A53326B857}"/>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8" name="正方形/長方形 107">
          <a:extLst>
            <a:ext uri="{FF2B5EF4-FFF2-40B4-BE49-F238E27FC236}">
              <a16:creationId xmlns:a16="http://schemas.microsoft.com/office/drawing/2014/main" id="{D6077C17-0556-4F94-A8AC-8FD8DE012478}"/>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9" name="正方形/長方形 108">
          <a:extLst>
            <a:ext uri="{FF2B5EF4-FFF2-40B4-BE49-F238E27FC236}">
              <a16:creationId xmlns:a16="http://schemas.microsoft.com/office/drawing/2014/main" id="{6E698933-F1E5-4F2D-9E82-82F36284A49D}"/>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[ 192.1</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0" name="正方形/長方形 109">
          <a:extLst>
            <a:ext uri="{FF2B5EF4-FFF2-40B4-BE49-F238E27FC236}">
              <a16:creationId xmlns:a16="http://schemas.microsoft.com/office/drawing/2014/main" id="{C7230BA6-D360-454A-82C5-635089065A0E}"/>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1" name="正方形/長方形 110">
          <a:extLst>
            <a:ext uri="{FF2B5EF4-FFF2-40B4-BE49-F238E27FC236}">
              <a16:creationId xmlns:a16="http://schemas.microsoft.com/office/drawing/2014/main" id="{ABC57FDC-4C53-42D7-A4E5-DDC7B00B7051}"/>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2" name="正方形/長方形 111">
          <a:extLst>
            <a:ext uri="{FF2B5EF4-FFF2-40B4-BE49-F238E27FC236}">
              <a16:creationId xmlns:a16="http://schemas.microsoft.com/office/drawing/2014/main" id="{A155E1ED-D42E-4919-9ADB-501D50C7D2EC}"/>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3" name="正方形/長方形 112">
          <a:extLst>
            <a:ext uri="{FF2B5EF4-FFF2-40B4-BE49-F238E27FC236}">
              <a16:creationId xmlns:a16="http://schemas.microsoft.com/office/drawing/2014/main" id="{E2D57A57-F655-4668-A7FA-EC9E7C19DC41}"/>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4" name="正方形/長方形 113">
          <a:extLst>
            <a:ext uri="{FF2B5EF4-FFF2-40B4-BE49-F238E27FC236}">
              <a16:creationId xmlns:a16="http://schemas.microsoft.com/office/drawing/2014/main" id="{636B7675-98A0-4266-9021-C16AE60E1ACD}"/>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5" name="正方形/長方形 114">
          <a:extLst>
            <a:ext uri="{FF2B5EF4-FFF2-40B4-BE49-F238E27FC236}">
              <a16:creationId xmlns:a16="http://schemas.microsoft.com/office/drawing/2014/main" id="{7492ACE6-7BA8-4EF8-8A9C-A2E4931D3C79}"/>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783.8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6" name="正方形/長方形 115">
          <a:extLst>
            <a:ext uri="{FF2B5EF4-FFF2-40B4-BE49-F238E27FC236}">
              <a16:creationId xmlns:a16="http://schemas.microsoft.com/office/drawing/2014/main" id="{49000A06-4A15-4765-AD98-2C0987B619A2}"/>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7" name="正方形/長方形 116">
          <a:extLst>
            <a:ext uri="{FF2B5EF4-FFF2-40B4-BE49-F238E27FC236}">
              <a16:creationId xmlns:a16="http://schemas.microsoft.com/office/drawing/2014/main" id="{40CAFC9A-A599-4B73-9048-63C83FE72CC9}"/>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8" name="正方形/長方形 117">
          <a:extLst>
            <a:ext uri="{FF2B5EF4-FFF2-40B4-BE49-F238E27FC236}">
              <a16:creationId xmlns:a16="http://schemas.microsoft.com/office/drawing/2014/main" id="{FC111342-B92D-4984-9F61-D4E4B9152D89}"/>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9" name="テキスト ボックス 118">
          <a:extLst>
            <a:ext uri="{FF2B5EF4-FFF2-40B4-BE49-F238E27FC236}">
              <a16:creationId xmlns:a16="http://schemas.microsoft.com/office/drawing/2014/main" id="{D1B5B428-97DB-452F-BF6F-0725F8601BA0}"/>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ja-JP" sz="1100">
              <a:solidFill>
                <a:schemeClr val="dk1"/>
              </a:solidFill>
              <a:effectLst/>
              <a:latin typeface="+mn-lt"/>
              <a:ea typeface="+mn-ea"/>
              <a:cs typeface="+mn-cs"/>
            </a:rPr>
            <a:t>類似団体の平均値より低く、債務償還能力は比較的高いと考える。今後老朽化していく施設の改修費等の増加を見据えて、将来世代への過度の負担とならないよう、計画的な借り入れを行う。</a:t>
          </a:r>
          <a:endParaRPr lang="ja-JP" altLang="ja-JP">
            <a:effectLst/>
          </a:endParaRPr>
        </a:p>
      </xdr:txBody>
    </xdr:sp>
    <xdr:clientData/>
  </xdr:twoCellAnchor>
  <xdr:oneCellAnchor>
    <xdr:from>
      <xdr:col>57</xdr:col>
      <xdr:colOff>111125</xdr:colOff>
      <xdr:row>23</xdr:row>
      <xdr:rowOff>47625</xdr:rowOff>
    </xdr:from>
    <xdr:ext cx="349839" cy="225703"/>
    <xdr:sp macro="" textlink="">
      <xdr:nvSpPr>
        <xdr:cNvPr id="120" name="テキスト ボックス 119">
          <a:extLst>
            <a:ext uri="{FF2B5EF4-FFF2-40B4-BE49-F238E27FC236}">
              <a16:creationId xmlns:a16="http://schemas.microsoft.com/office/drawing/2014/main" id="{63EE9AEC-0A76-4B24-9232-D83A997A897C}"/>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1" name="直線コネクタ 120">
          <a:extLst>
            <a:ext uri="{FF2B5EF4-FFF2-40B4-BE49-F238E27FC236}">
              <a16:creationId xmlns:a16="http://schemas.microsoft.com/office/drawing/2014/main" id="{911414F8-A4CC-483B-A91B-A346A1F1B3B0}"/>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2" name="テキスト ボックス 121">
          <a:extLst>
            <a:ext uri="{FF2B5EF4-FFF2-40B4-BE49-F238E27FC236}">
              <a16:creationId xmlns:a16="http://schemas.microsoft.com/office/drawing/2014/main" id="{14600789-F9E5-42A4-BB8D-77C53AC7C036}"/>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3" name="直線コネクタ 122">
          <a:extLst>
            <a:ext uri="{FF2B5EF4-FFF2-40B4-BE49-F238E27FC236}">
              <a16:creationId xmlns:a16="http://schemas.microsoft.com/office/drawing/2014/main" id="{94E87C63-72FD-4768-B661-2CAFE47337DA}"/>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34</xdr:row>
      <xdr:rowOff>57541</xdr:rowOff>
    </xdr:from>
    <xdr:ext cx="482824" cy="225703"/>
    <xdr:sp macro="" textlink="">
      <xdr:nvSpPr>
        <xdr:cNvPr id="124" name="テキスト ボックス 123">
          <a:extLst>
            <a:ext uri="{FF2B5EF4-FFF2-40B4-BE49-F238E27FC236}">
              <a16:creationId xmlns:a16="http://schemas.microsoft.com/office/drawing/2014/main" id="{3D684408-61A0-4D98-83D0-DD8311315F08}"/>
            </a:ext>
          </a:extLst>
        </xdr:cNvPr>
        <xdr:cNvSpPr txBox="1"/>
      </xdr:nvSpPr>
      <xdr:spPr>
        <a:xfrm>
          <a:off x="10756676" y="6658366"/>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5" name="直線コネクタ 124">
          <a:extLst>
            <a:ext uri="{FF2B5EF4-FFF2-40B4-BE49-F238E27FC236}">
              <a16:creationId xmlns:a16="http://schemas.microsoft.com/office/drawing/2014/main" id="{C68C5750-0707-4017-AA7F-7BBA12C0ED58}"/>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32</xdr:row>
      <xdr:rowOff>40607</xdr:rowOff>
    </xdr:from>
    <xdr:ext cx="482824" cy="225703"/>
    <xdr:sp macro="" textlink="">
      <xdr:nvSpPr>
        <xdr:cNvPr id="126" name="テキスト ボックス 125">
          <a:extLst>
            <a:ext uri="{FF2B5EF4-FFF2-40B4-BE49-F238E27FC236}">
              <a16:creationId xmlns:a16="http://schemas.microsoft.com/office/drawing/2014/main" id="{3506EB4E-9170-4A35-97EB-12EC295B4B93}"/>
            </a:ext>
          </a:extLst>
        </xdr:cNvPr>
        <xdr:cNvSpPr txBox="1"/>
      </xdr:nvSpPr>
      <xdr:spPr>
        <a:xfrm>
          <a:off x="10756676" y="6298532"/>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7" name="直線コネクタ 126">
          <a:extLst>
            <a:ext uri="{FF2B5EF4-FFF2-40B4-BE49-F238E27FC236}">
              <a16:creationId xmlns:a16="http://schemas.microsoft.com/office/drawing/2014/main" id="{18CF06E5-23E5-48FF-AC8E-7B6F7FD83D79}"/>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30</xdr:row>
      <xdr:rowOff>23674</xdr:rowOff>
    </xdr:from>
    <xdr:ext cx="482824" cy="225703"/>
    <xdr:sp macro="" textlink="">
      <xdr:nvSpPr>
        <xdr:cNvPr id="128" name="テキスト ボックス 127">
          <a:extLst>
            <a:ext uri="{FF2B5EF4-FFF2-40B4-BE49-F238E27FC236}">
              <a16:creationId xmlns:a16="http://schemas.microsoft.com/office/drawing/2014/main" id="{9700AD58-9601-4847-8B06-B88F2989B2B8}"/>
            </a:ext>
          </a:extLst>
        </xdr:cNvPr>
        <xdr:cNvSpPr txBox="1"/>
      </xdr:nvSpPr>
      <xdr:spPr>
        <a:xfrm>
          <a:off x="10756676" y="59386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9" name="直線コネクタ 128">
          <a:extLst>
            <a:ext uri="{FF2B5EF4-FFF2-40B4-BE49-F238E27FC236}">
              <a16:creationId xmlns:a16="http://schemas.microsoft.com/office/drawing/2014/main" id="{72D101F6-35FC-4C2E-B239-05BD996F5B55}"/>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0" name="テキスト ボックス 129">
          <a:extLst>
            <a:ext uri="{FF2B5EF4-FFF2-40B4-BE49-F238E27FC236}">
              <a16:creationId xmlns:a16="http://schemas.microsoft.com/office/drawing/2014/main" id="{97D11D9C-45F9-4E17-950F-90FDA0685BB9}"/>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500.0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1" name="直線コネクタ 130">
          <a:extLst>
            <a:ext uri="{FF2B5EF4-FFF2-40B4-BE49-F238E27FC236}">
              <a16:creationId xmlns:a16="http://schemas.microsoft.com/office/drawing/2014/main" id="{0B1BB81D-5F25-4B55-82AA-63F7F0C5BBC5}"/>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2" name="テキスト ボックス 131">
          <a:extLst>
            <a:ext uri="{FF2B5EF4-FFF2-40B4-BE49-F238E27FC236}">
              <a16:creationId xmlns:a16="http://schemas.microsoft.com/office/drawing/2014/main" id="{6D4A7C34-B1CF-4478-930D-A3DD28557FE9}"/>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3" name="直線コネクタ 132">
          <a:extLst>
            <a:ext uri="{FF2B5EF4-FFF2-40B4-BE49-F238E27FC236}">
              <a16:creationId xmlns:a16="http://schemas.microsoft.com/office/drawing/2014/main" id="{8700A929-8006-4D6B-9EF1-4FB0E8114D95}"/>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4" name="債務償還比率グラフ枠">
          <a:extLst>
            <a:ext uri="{FF2B5EF4-FFF2-40B4-BE49-F238E27FC236}">
              <a16:creationId xmlns:a16="http://schemas.microsoft.com/office/drawing/2014/main" id="{439ED55C-30A5-467A-AF82-6C807F903103}"/>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33</xdr:row>
      <xdr:rowOff>106316</xdr:rowOff>
    </xdr:to>
    <xdr:cxnSp macro="">
      <xdr:nvCxnSpPr>
        <xdr:cNvPr id="135" name="直線コネクタ 134">
          <a:extLst>
            <a:ext uri="{FF2B5EF4-FFF2-40B4-BE49-F238E27FC236}">
              <a16:creationId xmlns:a16="http://schemas.microsoft.com/office/drawing/2014/main" id="{25D84EC6-8BCC-45B0-AB66-B90D433F591C}"/>
            </a:ext>
          </a:extLst>
        </xdr:cNvPr>
        <xdr:cNvCxnSpPr/>
      </xdr:nvCxnSpPr>
      <xdr:spPr>
        <a:xfrm flipV="1">
          <a:off x="14793595" y="5312833"/>
          <a:ext cx="1269" cy="122285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33</xdr:row>
      <xdr:rowOff>110143</xdr:rowOff>
    </xdr:from>
    <xdr:ext cx="560923" cy="259045"/>
    <xdr:sp macro="" textlink="">
      <xdr:nvSpPr>
        <xdr:cNvPr id="136" name="債務償還比率最小値テキスト">
          <a:extLst>
            <a:ext uri="{FF2B5EF4-FFF2-40B4-BE49-F238E27FC236}">
              <a16:creationId xmlns:a16="http://schemas.microsoft.com/office/drawing/2014/main" id="{C852E2AC-7AE2-4013-9B0C-52869468934B}"/>
            </a:ext>
          </a:extLst>
        </xdr:cNvPr>
        <xdr:cNvSpPr txBox="1"/>
      </xdr:nvSpPr>
      <xdr:spPr>
        <a:xfrm>
          <a:off x="14846300" y="6539518"/>
          <a:ext cx="560923"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1,699.2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33</xdr:row>
      <xdr:rowOff>106316</xdr:rowOff>
    </xdr:from>
    <xdr:to>
      <xdr:col>76</xdr:col>
      <xdr:colOff>111125</xdr:colOff>
      <xdr:row>33</xdr:row>
      <xdr:rowOff>106316</xdr:rowOff>
    </xdr:to>
    <xdr:cxnSp macro="">
      <xdr:nvCxnSpPr>
        <xdr:cNvPr id="137" name="直線コネクタ 136">
          <a:extLst>
            <a:ext uri="{FF2B5EF4-FFF2-40B4-BE49-F238E27FC236}">
              <a16:creationId xmlns:a16="http://schemas.microsoft.com/office/drawing/2014/main" id="{0B313B90-4A91-4961-9F7A-21B64B0B6734}"/>
            </a:ext>
          </a:extLst>
        </xdr:cNvPr>
        <xdr:cNvCxnSpPr/>
      </xdr:nvCxnSpPr>
      <xdr:spPr>
        <a:xfrm>
          <a:off x="14706600" y="6535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8" name="債務償還比率最大値テキスト">
          <a:extLst>
            <a:ext uri="{FF2B5EF4-FFF2-40B4-BE49-F238E27FC236}">
              <a16:creationId xmlns:a16="http://schemas.microsoft.com/office/drawing/2014/main" id="{BEB503BD-50A0-4E72-A5D8-8E8814F8C7A7}"/>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9" name="直線コネクタ 138">
          <a:extLst>
            <a:ext uri="{FF2B5EF4-FFF2-40B4-BE49-F238E27FC236}">
              <a16:creationId xmlns:a16="http://schemas.microsoft.com/office/drawing/2014/main" id="{1B60FE7E-C2EC-413A-BAA7-5586020ED18F}"/>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28</xdr:row>
      <xdr:rowOff>91499</xdr:rowOff>
    </xdr:from>
    <xdr:ext cx="469744" cy="259045"/>
    <xdr:sp macro="" textlink="">
      <xdr:nvSpPr>
        <xdr:cNvPr id="140" name="債務償還比率平均値テキスト">
          <a:extLst>
            <a:ext uri="{FF2B5EF4-FFF2-40B4-BE49-F238E27FC236}">
              <a16:creationId xmlns:a16="http://schemas.microsoft.com/office/drawing/2014/main" id="{35AD85C4-B8DA-40ED-850C-3C1997DB5CDB}"/>
            </a:ext>
          </a:extLst>
        </xdr:cNvPr>
        <xdr:cNvSpPr txBox="1"/>
      </xdr:nvSpPr>
      <xdr:spPr>
        <a:xfrm>
          <a:off x="14846300" y="566362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113072</xdr:rowOff>
    </xdr:from>
    <xdr:to>
      <xdr:col>76</xdr:col>
      <xdr:colOff>73025</xdr:colOff>
      <xdr:row>29</xdr:row>
      <xdr:rowOff>43222</xdr:rowOff>
    </xdr:to>
    <xdr:sp macro="" textlink="">
      <xdr:nvSpPr>
        <xdr:cNvPr id="141" name="フローチャート: 判断 140">
          <a:extLst>
            <a:ext uri="{FF2B5EF4-FFF2-40B4-BE49-F238E27FC236}">
              <a16:creationId xmlns:a16="http://schemas.microsoft.com/office/drawing/2014/main" id="{F8DC7A34-BED4-4603-855B-5B2876B098A8}"/>
            </a:ext>
          </a:extLst>
        </xdr:cNvPr>
        <xdr:cNvSpPr/>
      </xdr:nvSpPr>
      <xdr:spPr>
        <a:xfrm>
          <a:off x="14744700" y="56851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28</xdr:row>
      <xdr:rowOff>125523</xdr:rowOff>
    </xdr:from>
    <xdr:to>
      <xdr:col>72</xdr:col>
      <xdr:colOff>123825</xdr:colOff>
      <xdr:row>29</xdr:row>
      <xdr:rowOff>55673</xdr:rowOff>
    </xdr:to>
    <xdr:sp macro="" textlink="">
      <xdr:nvSpPr>
        <xdr:cNvPr id="142" name="フローチャート: 判断 141">
          <a:extLst>
            <a:ext uri="{FF2B5EF4-FFF2-40B4-BE49-F238E27FC236}">
              <a16:creationId xmlns:a16="http://schemas.microsoft.com/office/drawing/2014/main" id="{90D26996-0850-40E4-90AE-FDED6FA06E10}"/>
            </a:ext>
          </a:extLst>
        </xdr:cNvPr>
        <xdr:cNvSpPr/>
      </xdr:nvSpPr>
      <xdr:spPr>
        <a:xfrm>
          <a:off x="14033500" y="56976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116671</xdr:rowOff>
    </xdr:from>
    <xdr:to>
      <xdr:col>68</xdr:col>
      <xdr:colOff>123825</xdr:colOff>
      <xdr:row>29</xdr:row>
      <xdr:rowOff>46821</xdr:rowOff>
    </xdr:to>
    <xdr:sp macro="" textlink="">
      <xdr:nvSpPr>
        <xdr:cNvPr id="143" name="フローチャート: 判断 142">
          <a:extLst>
            <a:ext uri="{FF2B5EF4-FFF2-40B4-BE49-F238E27FC236}">
              <a16:creationId xmlns:a16="http://schemas.microsoft.com/office/drawing/2014/main" id="{C6142492-8D2E-4F2E-9B39-75C1B3B78753}"/>
            </a:ext>
          </a:extLst>
        </xdr:cNvPr>
        <xdr:cNvSpPr/>
      </xdr:nvSpPr>
      <xdr:spPr>
        <a:xfrm>
          <a:off x="13271500" y="56887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129913</xdr:rowOff>
    </xdr:from>
    <xdr:to>
      <xdr:col>64</xdr:col>
      <xdr:colOff>123825</xdr:colOff>
      <xdr:row>29</xdr:row>
      <xdr:rowOff>60063</xdr:rowOff>
    </xdr:to>
    <xdr:sp macro="" textlink="">
      <xdr:nvSpPr>
        <xdr:cNvPr id="144" name="フローチャート: 判断 143">
          <a:extLst>
            <a:ext uri="{FF2B5EF4-FFF2-40B4-BE49-F238E27FC236}">
              <a16:creationId xmlns:a16="http://schemas.microsoft.com/office/drawing/2014/main" id="{4FFC43C8-E0C7-49EA-90C6-86563C6D156B}"/>
            </a:ext>
          </a:extLst>
        </xdr:cNvPr>
        <xdr:cNvSpPr/>
      </xdr:nvSpPr>
      <xdr:spPr>
        <a:xfrm>
          <a:off x="12509500" y="57020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28</xdr:row>
      <xdr:rowOff>145169</xdr:rowOff>
    </xdr:from>
    <xdr:to>
      <xdr:col>60</xdr:col>
      <xdr:colOff>123825</xdr:colOff>
      <xdr:row>29</xdr:row>
      <xdr:rowOff>75319</xdr:rowOff>
    </xdr:to>
    <xdr:sp macro="" textlink="">
      <xdr:nvSpPr>
        <xdr:cNvPr id="145" name="フローチャート: 判断 144">
          <a:extLst>
            <a:ext uri="{FF2B5EF4-FFF2-40B4-BE49-F238E27FC236}">
              <a16:creationId xmlns:a16="http://schemas.microsoft.com/office/drawing/2014/main" id="{E2FC81A9-3927-447B-B764-39C874FC970C}"/>
            </a:ext>
          </a:extLst>
        </xdr:cNvPr>
        <xdr:cNvSpPr/>
      </xdr:nvSpPr>
      <xdr:spPr>
        <a:xfrm>
          <a:off x="11747500" y="57172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0DB35DFD-61DF-40CD-BE0C-A26F6A0D2FD4}"/>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7" name="テキスト ボックス 146">
          <a:extLst>
            <a:ext uri="{FF2B5EF4-FFF2-40B4-BE49-F238E27FC236}">
              <a16:creationId xmlns:a16="http://schemas.microsoft.com/office/drawing/2014/main" id="{3A5EC79D-6355-4A6E-8950-8CDF2C2D7BD9}"/>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8" name="テキスト ボックス 147">
          <a:extLst>
            <a:ext uri="{FF2B5EF4-FFF2-40B4-BE49-F238E27FC236}">
              <a16:creationId xmlns:a16="http://schemas.microsoft.com/office/drawing/2014/main" id="{648595C2-707B-4A71-A005-5516E8614797}"/>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9" name="テキスト ボックス 148">
          <a:extLst>
            <a:ext uri="{FF2B5EF4-FFF2-40B4-BE49-F238E27FC236}">
              <a16:creationId xmlns:a16="http://schemas.microsoft.com/office/drawing/2014/main" id="{097157F7-B5FB-41C2-A504-DBFEAEF50F18}"/>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2960BFE4-A692-4598-BD82-8D02ACFAC3ED}"/>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26</xdr:row>
      <xdr:rowOff>171056</xdr:rowOff>
    </xdr:from>
    <xdr:to>
      <xdr:col>76</xdr:col>
      <xdr:colOff>73025</xdr:colOff>
      <xdr:row>27</xdr:row>
      <xdr:rowOff>101206</xdr:rowOff>
    </xdr:to>
    <xdr:sp macro="" textlink="">
      <xdr:nvSpPr>
        <xdr:cNvPr id="151" name="楕円 150">
          <a:extLst>
            <a:ext uri="{FF2B5EF4-FFF2-40B4-BE49-F238E27FC236}">
              <a16:creationId xmlns:a16="http://schemas.microsoft.com/office/drawing/2014/main" id="{860E4609-5014-4E91-B46D-11D613B235EC}"/>
            </a:ext>
          </a:extLst>
        </xdr:cNvPr>
        <xdr:cNvSpPr/>
      </xdr:nvSpPr>
      <xdr:spPr>
        <a:xfrm>
          <a:off x="14744700" y="54002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26</xdr:row>
      <xdr:rowOff>22483</xdr:rowOff>
    </xdr:from>
    <xdr:ext cx="469744" cy="259045"/>
    <xdr:sp macro="" textlink="">
      <xdr:nvSpPr>
        <xdr:cNvPr id="152" name="債務償還比率該当値テキスト">
          <a:extLst>
            <a:ext uri="{FF2B5EF4-FFF2-40B4-BE49-F238E27FC236}">
              <a16:creationId xmlns:a16="http://schemas.microsoft.com/office/drawing/2014/main" id="{B00C1DB4-FFE6-4E50-A1C0-B8AF3375F288}"/>
            </a:ext>
          </a:extLst>
        </xdr:cNvPr>
        <xdr:cNvSpPr txBox="1"/>
      </xdr:nvSpPr>
      <xdr:spPr>
        <a:xfrm>
          <a:off x="14846300" y="525170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27</xdr:row>
      <xdr:rowOff>45593</xdr:rowOff>
    </xdr:from>
    <xdr:to>
      <xdr:col>72</xdr:col>
      <xdr:colOff>123825</xdr:colOff>
      <xdr:row>27</xdr:row>
      <xdr:rowOff>147193</xdr:rowOff>
    </xdr:to>
    <xdr:sp macro="" textlink="">
      <xdr:nvSpPr>
        <xdr:cNvPr id="153" name="楕円 152">
          <a:extLst>
            <a:ext uri="{FF2B5EF4-FFF2-40B4-BE49-F238E27FC236}">
              <a16:creationId xmlns:a16="http://schemas.microsoft.com/office/drawing/2014/main" id="{FDA79B1B-C32E-4FB8-B0A8-77F5D8CE7C39}"/>
            </a:ext>
          </a:extLst>
        </xdr:cNvPr>
        <xdr:cNvSpPr/>
      </xdr:nvSpPr>
      <xdr:spPr>
        <a:xfrm>
          <a:off x="14033500" y="544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27</xdr:row>
      <xdr:rowOff>50406</xdr:rowOff>
    </xdr:from>
    <xdr:to>
      <xdr:col>76</xdr:col>
      <xdr:colOff>22225</xdr:colOff>
      <xdr:row>27</xdr:row>
      <xdr:rowOff>96393</xdr:rowOff>
    </xdr:to>
    <xdr:cxnSp macro="">
      <xdr:nvCxnSpPr>
        <xdr:cNvPr id="154" name="直線コネクタ 153">
          <a:extLst>
            <a:ext uri="{FF2B5EF4-FFF2-40B4-BE49-F238E27FC236}">
              <a16:creationId xmlns:a16="http://schemas.microsoft.com/office/drawing/2014/main" id="{0FCCD017-4F6E-46A8-906C-2124D502C8F0}"/>
            </a:ext>
          </a:extLst>
        </xdr:cNvPr>
        <xdr:cNvCxnSpPr/>
      </xdr:nvCxnSpPr>
      <xdr:spPr>
        <a:xfrm flipV="1">
          <a:off x="14084300" y="5451081"/>
          <a:ext cx="711200" cy="459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27</xdr:row>
      <xdr:rowOff>93307</xdr:rowOff>
    </xdr:from>
    <xdr:to>
      <xdr:col>68</xdr:col>
      <xdr:colOff>123825</xdr:colOff>
      <xdr:row>28</xdr:row>
      <xdr:rowOff>23457</xdr:rowOff>
    </xdr:to>
    <xdr:sp macro="" textlink="">
      <xdr:nvSpPr>
        <xdr:cNvPr id="155" name="楕円 154">
          <a:extLst>
            <a:ext uri="{FF2B5EF4-FFF2-40B4-BE49-F238E27FC236}">
              <a16:creationId xmlns:a16="http://schemas.microsoft.com/office/drawing/2014/main" id="{A5B2F44E-36D9-4DF7-86D3-93064C1345DE}"/>
            </a:ext>
          </a:extLst>
        </xdr:cNvPr>
        <xdr:cNvSpPr/>
      </xdr:nvSpPr>
      <xdr:spPr>
        <a:xfrm>
          <a:off x="13271500" y="54939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27</xdr:row>
      <xdr:rowOff>96393</xdr:rowOff>
    </xdr:from>
    <xdr:to>
      <xdr:col>72</xdr:col>
      <xdr:colOff>73025</xdr:colOff>
      <xdr:row>27</xdr:row>
      <xdr:rowOff>144107</xdr:rowOff>
    </xdr:to>
    <xdr:cxnSp macro="">
      <xdr:nvCxnSpPr>
        <xdr:cNvPr id="156" name="直線コネクタ 155">
          <a:extLst>
            <a:ext uri="{FF2B5EF4-FFF2-40B4-BE49-F238E27FC236}">
              <a16:creationId xmlns:a16="http://schemas.microsoft.com/office/drawing/2014/main" id="{EA5ECC1A-6DEB-412D-BB51-42AC144A4A5F}"/>
            </a:ext>
          </a:extLst>
        </xdr:cNvPr>
        <xdr:cNvCxnSpPr/>
      </xdr:nvCxnSpPr>
      <xdr:spPr>
        <a:xfrm flipV="1">
          <a:off x="13322300" y="5497068"/>
          <a:ext cx="762000" cy="47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27</xdr:row>
      <xdr:rowOff>81720</xdr:rowOff>
    </xdr:from>
    <xdr:to>
      <xdr:col>64</xdr:col>
      <xdr:colOff>123825</xdr:colOff>
      <xdr:row>28</xdr:row>
      <xdr:rowOff>11870</xdr:rowOff>
    </xdr:to>
    <xdr:sp macro="" textlink="">
      <xdr:nvSpPr>
        <xdr:cNvPr id="157" name="楕円 156">
          <a:extLst>
            <a:ext uri="{FF2B5EF4-FFF2-40B4-BE49-F238E27FC236}">
              <a16:creationId xmlns:a16="http://schemas.microsoft.com/office/drawing/2014/main" id="{41CFF942-9C56-476E-9A75-778F0338F027}"/>
            </a:ext>
          </a:extLst>
        </xdr:cNvPr>
        <xdr:cNvSpPr/>
      </xdr:nvSpPr>
      <xdr:spPr>
        <a:xfrm>
          <a:off x="12509500" y="5482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27</xdr:row>
      <xdr:rowOff>132520</xdr:rowOff>
    </xdr:from>
    <xdr:to>
      <xdr:col>68</xdr:col>
      <xdr:colOff>73025</xdr:colOff>
      <xdr:row>27</xdr:row>
      <xdr:rowOff>144107</xdr:rowOff>
    </xdr:to>
    <xdr:cxnSp macro="">
      <xdr:nvCxnSpPr>
        <xdr:cNvPr id="158" name="直線コネクタ 157">
          <a:extLst>
            <a:ext uri="{FF2B5EF4-FFF2-40B4-BE49-F238E27FC236}">
              <a16:creationId xmlns:a16="http://schemas.microsoft.com/office/drawing/2014/main" id="{562D31C3-DE48-4E76-870C-9842E9F69991}"/>
            </a:ext>
          </a:extLst>
        </xdr:cNvPr>
        <xdr:cNvCxnSpPr/>
      </xdr:nvCxnSpPr>
      <xdr:spPr>
        <a:xfrm>
          <a:off x="12560300" y="5533195"/>
          <a:ext cx="762000" cy="115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27</xdr:row>
      <xdr:rowOff>89853</xdr:rowOff>
    </xdr:from>
    <xdr:to>
      <xdr:col>60</xdr:col>
      <xdr:colOff>123825</xdr:colOff>
      <xdr:row>28</xdr:row>
      <xdr:rowOff>20003</xdr:rowOff>
    </xdr:to>
    <xdr:sp macro="" textlink="">
      <xdr:nvSpPr>
        <xdr:cNvPr id="159" name="楕円 158">
          <a:extLst>
            <a:ext uri="{FF2B5EF4-FFF2-40B4-BE49-F238E27FC236}">
              <a16:creationId xmlns:a16="http://schemas.microsoft.com/office/drawing/2014/main" id="{A9D1ABA9-D462-412F-90B9-89920B31E0C8}"/>
            </a:ext>
          </a:extLst>
        </xdr:cNvPr>
        <xdr:cNvSpPr/>
      </xdr:nvSpPr>
      <xdr:spPr>
        <a:xfrm>
          <a:off x="11747500" y="5490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27</xdr:row>
      <xdr:rowOff>132520</xdr:rowOff>
    </xdr:from>
    <xdr:to>
      <xdr:col>64</xdr:col>
      <xdr:colOff>73025</xdr:colOff>
      <xdr:row>27</xdr:row>
      <xdr:rowOff>140653</xdr:rowOff>
    </xdr:to>
    <xdr:cxnSp macro="">
      <xdr:nvCxnSpPr>
        <xdr:cNvPr id="160" name="直線コネクタ 159">
          <a:extLst>
            <a:ext uri="{FF2B5EF4-FFF2-40B4-BE49-F238E27FC236}">
              <a16:creationId xmlns:a16="http://schemas.microsoft.com/office/drawing/2014/main" id="{6ABD0624-B06D-4DD2-B1BD-D9ADE635F91A}"/>
            </a:ext>
          </a:extLst>
        </xdr:cNvPr>
        <xdr:cNvCxnSpPr/>
      </xdr:nvCxnSpPr>
      <xdr:spPr>
        <a:xfrm flipV="1">
          <a:off x="11798300" y="5533195"/>
          <a:ext cx="762000" cy="81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29</xdr:row>
      <xdr:rowOff>46800</xdr:rowOff>
    </xdr:from>
    <xdr:ext cx="469744" cy="259045"/>
    <xdr:sp macro="" textlink="">
      <xdr:nvSpPr>
        <xdr:cNvPr id="161" name="n_1aveValue債務償還比率">
          <a:extLst>
            <a:ext uri="{FF2B5EF4-FFF2-40B4-BE49-F238E27FC236}">
              <a16:creationId xmlns:a16="http://schemas.microsoft.com/office/drawing/2014/main" id="{0F69DF77-922D-4C99-A7CA-BAF5DE7AE027}"/>
            </a:ext>
          </a:extLst>
        </xdr:cNvPr>
        <xdr:cNvSpPr txBox="1"/>
      </xdr:nvSpPr>
      <xdr:spPr>
        <a:xfrm>
          <a:off x="13836727" y="57903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29</xdr:row>
      <xdr:rowOff>37948</xdr:rowOff>
    </xdr:from>
    <xdr:ext cx="469744" cy="259045"/>
    <xdr:sp macro="" textlink="">
      <xdr:nvSpPr>
        <xdr:cNvPr id="162" name="n_2aveValue債務償還比率">
          <a:extLst>
            <a:ext uri="{FF2B5EF4-FFF2-40B4-BE49-F238E27FC236}">
              <a16:creationId xmlns:a16="http://schemas.microsoft.com/office/drawing/2014/main" id="{43694120-5179-4089-AC7A-936C17C5D8FA}"/>
            </a:ext>
          </a:extLst>
        </xdr:cNvPr>
        <xdr:cNvSpPr txBox="1"/>
      </xdr:nvSpPr>
      <xdr:spPr>
        <a:xfrm>
          <a:off x="13087427" y="57815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29</xdr:row>
      <xdr:rowOff>51190</xdr:rowOff>
    </xdr:from>
    <xdr:ext cx="469744" cy="259045"/>
    <xdr:sp macro="" textlink="">
      <xdr:nvSpPr>
        <xdr:cNvPr id="163" name="n_3aveValue債務償還比率">
          <a:extLst>
            <a:ext uri="{FF2B5EF4-FFF2-40B4-BE49-F238E27FC236}">
              <a16:creationId xmlns:a16="http://schemas.microsoft.com/office/drawing/2014/main" id="{8682F451-E5F2-43E2-9AEE-E41DA7FFB9AD}"/>
            </a:ext>
          </a:extLst>
        </xdr:cNvPr>
        <xdr:cNvSpPr txBox="1"/>
      </xdr:nvSpPr>
      <xdr:spPr>
        <a:xfrm>
          <a:off x="12325427" y="57947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29</xdr:row>
      <xdr:rowOff>66446</xdr:rowOff>
    </xdr:from>
    <xdr:ext cx="469744" cy="259045"/>
    <xdr:sp macro="" textlink="">
      <xdr:nvSpPr>
        <xdr:cNvPr id="164" name="n_4aveValue債務償還比率">
          <a:extLst>
            <a:ext uri="{FF2B5EF4-FFF2-40B4-BE49-F238E27FC236}">
              <a16:creationId xmlns:a16="http://schemas.microsoft.com/office/drawing/2014/main" id="{9E37A9C1-48B8-4EDF-8DB3-C99FDA826B9A}"/>
            </a:ext>
          </a:extLst>
        </xdr:cNvPr>
        <xdr:cNvSpPr txBox="1"/>
      </xdr:nvSpPr>
      <xdr:spPr>
        <a:xfrm>
          <a:off x="11563427" y="5810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25</xdr:row>
      <xdr:rowOff>163720</xdr:rowOff>
    </xdr:from>
    <xdr:ext cx="469744" cy="259045"/>
    <xdr:sp macro="" textlink="">
      <xdr:nvSpPr>
        <xdr:cNvPr id="165" name="n_1mainValue債務償還比率">
          <a:extLst>
            <a:ext uri="{FF2B5EF4-FFF2-40B4-BE49-F238E27FC236}">
              <a16:creationId xmlns:a16="http://schemas.microsoft.com/office/drawing/2014/main" id="{B59EC2A7-EC8C-4837-8AAB-08169A41FC7C}"/>
            </a:ext>
          </a:extLst>
        </xdr:cNvPr>
        <xdr:cNvSpPr txBox="1"/>
      </xdr:nvSpPr>
      <xdr:spPr>
        <a:xfrm>
          <a:off x="13836727" y="52214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26</xdr:row>
      <xdr:rowOff>39984</xdr:rowOff>
    </xdr:from>
    <xdr:ext cx="469744" cy="259045"/>
    <xdr:sp macro="" textlink="">
      <xdr:nvSpPr>
        <xdr:cNvPr id="166" name="n_2mainValue債務償還比率">
          <a:extLst>
            <a:ext uri="{FF2B5EF4-FFF2-40B4-BE49-F238E27FC236}">
              <a16:creationId xmlns:a16="http://schemas.microsoft.com/office/drawing/2014/main" id="{8B507CE1-2133-485D-8AD1-A3A2BF5B8588}"/>
            </a:ext>
          </a:extLst>
        </xdr:cNvPr>
        <xdr:cNvSpPr txBox="1"/>
      </xdr:nvSpPr>
      <xdr:spPr>
        <a:xfrm>
          <a:off x="13087427" y="52692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26</xdr:row>
      <xdr:rowOff>28397</xdr:rowOff>
    </xdr:from>
    <xdr:ext cx="469744" cy="259045"/>
    <xdr:sp macro="" textlink="">
      <xdr:nvSpPr>
        <xdr:cNvPr id="167" name="n_3mainValue債務償還比率">
          <a:extLst>
            <a:ext uri="{FF2B5EF4-FFF2-40B4-BE49-F238E27FC236}">
              <a16:creationId xmlns:a16="http://schemas.microsoft.com/office/drawing/2014/main" id="{EEFC6C1F-262A-4285-B242-84C7A0B1279F}"/>
            </a:ext>
          </a:extLst>
        </xdr:cNvPr>
        <xdr:cNvSpPr txBox="1"/>
      </xdr:nvSpPr>
      <xdr:spPr>
        <a:xfrm>
          <a:off x="12325427" y="5257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26</xdr:row>
      <xdr:rowOff>36530</xdr:rowOff>
    </xdr:from>
    <xdr:ext cx="469744" cy="259045"/>
    <xdr:sp macro="" textlink="">
      <xdr:nvSpPr>
        <xdr:cNvPr id="168" name="n_4mainValue債務償還比率">
          <a:extLst>
            <a:ext uri="{FF2B5EF4-FFF2-40B4-BE49-F238E27FC236}">
              <a16:creationId xmlns:a16="http://schemas.microsoft.com/office/drawing/2014/main" id="{6E8BEA7D-C482-432E-9391-7EF32B3E709D}"/>
            </a:ext>
          </a:extLst>
        </xdr:cNvPr>
        <xdr:cNvSpPr txBox="1"/>
      </xdr:nvSpPr>
      <xdr:spPr>
        <a:xfrm>
          <a:off x="11563427" y="5265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9" name="正方形/長方形 168">
          <a:extLst>
            <a:ext uri="{FF2B5EF4-FFF2-40B4-BE49-F238E27FC236}">
              <a16:creationId xmlns:a16="http://schemas.microsoft.com/office/drawing/2014/main" id="{9616BFF5-F698-419E-AADE-1D4C25D4EBBD}"/>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0" name="正方形/長方形 169">
          <a:extLst>
            <a:ext uri="{FF2B5EF4-FFF2-40B4-BE49-F238E27FC236}">
              <a16:creationId xmlns:a16="http://schemas.microsoft.com/office/drawing/2014/main" id="{082688AA-F1E8-4B07-A893-D35F585EE3C4}"/>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1" name="テキスト ボックス 170">
          <a:extLst>
            <a:ext uri="{FF2B5EF4-FFF2-40B4-BE49-F238E27FC236}">
              <a16:creationId xmlns:a16="http://schemas.microsoft.com/office/drawing/2014/main" id="{458CB24B-F809-446B-A9D2-07EF5E085B46}"/>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2" name="テキスト ボックス 171">
          <a:extLst>
            <a:ext uri="{FF2B5EF4-FFF2-40B4-BE49-F238E27FC236}">
              <a16:creationId xmlns:a16="http://schemas.microsoft.com/office/drawing/2014/main" id="{97ED9D26-CA0B-479D-9E11-B9AA6BBF2B1C}"/>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3" name="テキスト ボックス 172">
          <a:extLst>
            <a:ext uri="{FF2B5EF4-FFF2-40B4-BE49-F238E27FC236}">
              <a16:creationId xmlns:a16="http://schemas.microsoft.com/office/drawing/2014/main" id="{009D8203-8EDE-4FD7-A811-9CD3AE808D9D}"/>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4" name="テキスト ボックス 173">
          <a:extLst>
            <a:ext uri="{FF2B5EF4-FFF2-40B4-BE49-F238E27FC236}">
              <a16:creationId xmlns:a16="http://schemas.microsoft.com/office/drawing/2014/main" id="{2A7F9F5A-07E7-41F1-BF26-AB622AB0B09D}"/>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58A9FA79-7E9D-4414-B605-66086C7180F1}"/>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ECD3C744-420A-41C1-B821-6E10092CBAE1}"/>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CC77801E-3493-4324-8AFD-F04D849F4D8E}"/>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5DB19BD1-620A-4B69-BA66-2ACD5DA31368}"/>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EB0EA23C-BE72-4636-83EB-6388E52C13B6}"/>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136034E2-D1D0-4D3D-A4C7-3BEEBF82D12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AA017AD5-907B-4B55-9F0A-15C88B37EAC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838BCDD4-CBBA-4F03-B2AC-D0521B8B1E55}"/>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307E2CC4-F5FA-41FF-BA36-0C5C4ECF4635}"/>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2EE6543D-A3FF-4E6E-B1BE-049A0A853E8D}"/>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D365FC3-90EA-4D11-A2E3-F75189BCB9FE}"/>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E5E60D62-6EE4-4351-8B25-BC54BBEDD0FD}"/>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66AAE698-07E0-4A2B-90B2-DA605439AB46}"/>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4635A91-5773-45BC-9CD1-1251A197DB07}"/>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CCC81B61-6DC1-4A47-84E7-159365C45EA9}"/>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BCB8CA7B-13BC-42E9-BCE5-6EAB2DDC9239}"/>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6FC840AD-CD9E-4C19-993F-7F4DBD3F5A93}"/>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B2C5F692-9BC4-4CE4-A5B2-38DF33B7373C}"/>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9BA757AF-D6D0-41E1-A855-3F69894150F4}"/>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16CFF057-997A-4AF2-9CA0-3C3F980108EE}"/>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28BA5DBB-2284-43FA-8480-0D0269A6BFEB}"/>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4C7B6FB9-7F61-4A50-8087-DD0D95E76B4B}"/>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1020ED05-47D4-42F7-8F48-DB5E40EF5DD7}"/>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0C70D5A8-E053-4EC7-8EA8-1FFC0ED1A71A}"/>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394A3648-0B2C-4570-BF0B-6D01E3613A6B}"/>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A5C4A1C4-3149-49FD-9937-31E5D1D6B0E6}"/>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1922DECA-78A2-4238-AE75-2C238D3134DA}"/>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D2CDED24-41F4-4A05-A844-A1876DFCAF53}"/>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A55A2039-A793-4821-82E9-17BF399B80D7}"/>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A0A30825-70DB-4AFF-AF10-768EB20595E7}"/>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D6CDCDBC-5E2D-4937-902E-A2D47F8B60E9}"/>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3965550E-0A0E-40BA-AE8D-752895F3FF12}"/>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A13869F9-BE96-4A15-A320-39A377D1FED6}"/>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194378F8-B833-4AB6-8251-1E5504CDFB9B}"/>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29/47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6C73995D-B8A6-472E-B2AF-C17EF4AAE777}"/>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70C27F39-D4E1-43BF-ACF0-FED97B6230E1}"/>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26116E6B-CEEC-4352-9808-47A696AFDB4D}"/>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301C56BF-1396-41F3-A288-55D249DB832E}"/>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4D84849D-2AA2-4447-8244-61B52EF97920}"/>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FF14BEF1-8807-40DC-826F-FE9ECE10C641}"/>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61C22E0C-3AE8-4AAA-9391-B2823E25CAC1}"/>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4B75DEC7-7A00-4282-A66E-892E51186247}"/>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133350</xdr:rowOff>
    </xdr:from>
    <xdr:to>
      <xdr:col>28</xdr:col>
      <xdr:colOff>114300</xdr:colOff>
      <xdr:row>41</xdr:row>
      <xdr:rowOff>133350</xdr:rowOff>
    </xdr:to>
    <xdr:cxnSp macro="">
      <xdr:nvCxnSpPr>
        <xdr:cNvPr id="44" name="直線コネクタ 43">
          <a:extLst>
            <a:ext uri="{FF2B5EF4-FFF2-40B4-BE49-F238E27FC236}">
              <a16:creationId xmlns:a16="http://schemas.microsoft.com/office/drawing/2014/main" id="{E443339A-C7A6-4C2F-8910-EC1FD81EF68F}"/>
            </a:ext>
          </a:extLst>
        </xdr:cNvPr>
        <xdr:cNvCxnSpPr/>
      </xdr:nvCxnSpPr>
      <xdr:spPr>
        <a:xfrm>
          <a:off x="762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40</xdr:row>
      <xdr:rowOff>162577</xdr:rowOff>
    </xdr:from>
    <xdr:ext cx="467179" cy="259045"/>
    <xdr:sp macro="" textlink="">
      <xdr:nvSpPr>
        <xdr:cNvPr id="45" name="テキスト ボックス 44">
          <a:extLst>
            <a:ext uri="{FF2B5EF4-FFF2-40B4-BE49-F238E27FC236}">
              <a16:creationId xmlns:a16="http://schemas.microsoft.com/office/drawing/2014/main" id="{2493AC01-2CBE-4464-9FCB-5D8CFEEE9842}"/>
            </a:ext>
          </a:extLst>
        </xdr:cNvPr>
        <xdr:cNvSpPr txBox="1"/>
      </xdr:nvSpPr>
      <xdr:spPr>
        <a:xfrm>
          <a:off x="294821" y="702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19050</xdr:rowOff>
    </xdr:from>
    <xdr:to>
      <xdr:col>28</xdr:col>
      <xdr:colOff>114300</xdr:colOff>
      <xdr:row>39</xdr:row>
      <xdr:rowOff>19050</xdr:rowOff>
    </xdr:to>
    <xdr:cxnSp macro="">
      <xdr:nvCxnSpPr>
        <xdr:cNvPr id="46" name="直線コネクタ 45">
          <a:extLst>
            <a:ext uri="{FF2B5EF4-FFF2-40B4-BE49-F238E27FC236}">
              <a16:creationId xmlns:a16="http://schemas.microsoft.com/office/drawing/2014/main" id="{9663FEB9-8A44-47FE-B905-A1FCF7A7FD44}"/>
            </a:ext>
          </a:extLst>
        </xdr:cNvPr>
        <xdr:cNvCxnSpPr/>
      </xdr:nvCxnSpPr>
      <xdr:spPr>
        <a:xfrm>
          <a:off x="762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38</xdr:row>
      <xdr:rowOff>48277</xdr:rowOff>
    </xdr:from>
    <xdr:ext cx="403059" cy="259045"/>
    <xdr:sp macro="" textlink="">
      <xdr:nvSpPr>
        <xdr:cNvPr id="47" name="テキスト ボックス 46">
          <a:extLst>
            <a:ext uri="{FF2B5EF4-FFF2-40B4-BE49-F238E27FC236}">
              <a16:creationId xmlns:a16="http://schemas.microsoft.com/office/drawing/2014/main" id="{8BCF6DE2-E202-4BB0-86D7-3D97756FC34B}"/>
            </a:ext>
          </a:extLst>
        </xdr:cNvPr>
        <xdr:cNvSpPr txBox="1"/>
      </xdr:nvSpPr>
      <xdr:spPr>
        <a:xfrm>
          <a:off x="358941" y="65633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76200</xdr:rowOff>
    </xdr:from>
    <xdr:to>
      <xdr:col>28</xdr:col>
      <xdr:colOff>114300</xdr:colOff>
      <xdr:row>36</xdr:row>
      <xdr:rowOff>76200</xdr:rowOff>
    </xdr:to>
    <xdr:cxnSp macro="">
      <xdr:nvCxnSpPr>
        <xdr:cNvPr id="48" name="直線コネクタ 47">
          <a:extLst>
            <a:ext uri="{FF2B5EF4-FFF2-40B4-BE49-F238E27FC236}">
              <a16:creationId xmlns:a16="http://schemas.microsoft.com/office/drawing/2014/main" id="{A90BDEED-BFCA-4B7E-ACBA-B0DB39AFDC0A}"/>
            </a:ext>
          </a:extLst>
        </xdr:cNvPr>
        <xdr:cNvCxnSpPr/>
      </xdr:nvCxnSpPr>
      <xdr:spPr>
        <a:xfrm>
          <a:off x="762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105427</xdr:rowOff>
    </xdr:from>
    <xdr:ext cx="403059" cy="259045"/>
    <xdr:sp macro="" textlink="">
      <xdr:nvSpPr>
        <xdr:cNvPr id="49" name="テキスト ボックス 48">
          <a:extLst>
            <a:ext uri="{FF2B5EF4-FFF2-40B4-BE49-F238E27FC236}">
              <a16:creationId xmlns:a16="http://schemas.microsoft.com/office/drawing/2014/main" id="{617A1BBD-9F65-4300-B14F-307145232838}"/>
            </a:ext>
          </a:extLst>
        </xdr:cNvPr>
        <xdr:cNvSpPr txBox="1"/>
      </xdr:nvSpPr>
      <xdr:spPr>
        <a:xfrm>
          <a:off x="358941" y="61061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133350</xdr:rowOff>
    </xdr:from>
    <xdr:to>
      <xdr:col>28</xdr:col>
      <xdr:colOff>114300</xdr:colOff>
      <xdr:row>33</xdr:row>
      <xdr:rowOff>133350</xdr:rowOff>
    </xdr:to>
    <xdr:cxnSp macro="">
      <xdr:nvCxnSpPr>
        <xdr:cNvPr id="50" name="直線コネクタ 49">
          <a:extLst>
            <a:ext uri="{FF2B5EF4-FFF2-40B4-BE49-F238E27FC236}">
              <a16:creationId xmlns:a16="http://schemas.microsoft.com/office/drawing/2014/main" id="{E77F3B09-0AE8-43EA-AED0-9CB8A5975651}"/>
            </a:ext>
          </a:extLst>
        </xdr:cNvPr>
        <xdr:cNvCxnSpPr/>
      </xdr:nvCxnSpPr>
      <xdr:spPr>
        <a:xfrm>
          <a:off x="762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162577</xdr:rowOff>
    </xdr:from>
    <xdr:ext cx="403059" cy="259045"/>
    <xdr:sp macro="" textlink="">
      <xdr:nvSpPr>
        <xdr:cNvPr id="51" name="テキスト ボックス 50">
          <a:extLst>
            <a:ext uri="{FF2B5EF4-FFF2-40B4-BE49-F238E27FC236}">
              <a16:creationId xmlns:a16="http://schemas.microsoft.com/office/drawing/2014/main" id="{6FFFBD17-16BE-4927-BBCE-BF73C77BB0AA}"/>
            </a:ext>
          </a:extLst>
        </xdr:cNvPr>
        <xdr:cNvSpPr txBox="1"/>
      </xdr:nvSpPr>
      <xdr:spPr>
        <a:xfrm>
          <a:off x="358941" y="56489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2" name="直線コネクタ 51">
          <a:extLst>
            <a:ext uri="{FF2B5EF4-FFF2-40B4-BE49-F238E27FC236}">
              <a16:creationId xmlns:a16="http://schemas.microsoft.com/office/drawing/2014/main" id="{73A9261F-4B82-414E-8D5C-11D940C6881C}"/>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30</xdr:row>
      <xdr:rowOff>48277</xdr:rowOff>
    </xdr:from>
    <xdr:ext cx="403059" cy="259045"/>
    <xdr:sp macro="" textlink="">
      <xdr:nvSpPr>
        <xdr:cNvPr id="53" name="テキスト ボックス 52">
          <a:extLst>
            <a:ext uri="{FF2B5EF4-FFF2-40B4-BE49-F238E27FC236}">
              <a16:creationId xmlns:a16="http://schemas.microsoft.com/office/drawing/2014/main" id="{DE357205-4428-4CE5-B20A-7EB38D84AACB}"/>
            </a:ext>
          </a:extLst>
        </xdr:cNvPr>
        <xdr:cNvSpPr txBox="1"/>
      </xdr:nvSpPr>
      <xdr:spPr>
        <a:xfrm>
          <a:off x="358941" y="519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4" name="【道路】&#10;有形固定資産減価償却率グラフ枠">
          <a:extLst>
            <a:ext uri="{FF2B5EF4-FFF2-40B4-BE49-F238E27FC236}">
              <a16:creationId xmlns:a16="http://schemas.microsoft.com/office/drawing/2014/main" id="{A7421F90-95F6-41F0-9DC7-E6E103EB3DF4}"/>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762</xdr:rowOff>
    </xdr:from>
    <xdr:to>
      <xdr:col>24</xdr:col>
      <xdr:colOff>62865</xdr:colOff>
      <xdr:row>41</xdr:row>
      <xdr:rowOff>35052</xdr:rowOff>
    </xdr:to>
    <xdr:cxnSp macro="">
      <xdr:nvCxnSpPr>
        <xdr:cNvPr id="55" name="直線コネクタ 54">
          <a:extLst>
            <a:ext uri="{FF2B5EF4-FFF2-40B4-BE49-F238E27FC236}">
              <a16:creationId xmlns:a16="http://schemas.microsoft.com/office/drawing/2014/main" id="{395EBF70-50A7-4718-8109-01CB4CC80646}"/>
            </a:ext>
          </a:extLst>
        </xdr:cNvPr>
        <xdr:cNvCxnSpPr/>
      </xdr:nvCxnSpPr>
      <xdr:spPr>
        <a:xfrm flipV="1">
          <a:off x="4634865" y="5830062"/>
          <a:ext cx="0" cy="12344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38879</xdr:rowOff>
    </xdr:from>
    <xdr:ext cx="405111" cy="259045"/>
    <xdr:sp macro="" textlink="">
      <xdr:nvSpPr>
        <xdr:cNvPr id="56" name="【道路】&#10;有形固定資産減価償却率最小値テキスト">
          <a:extLst>
            <a:ext uri="{FF2B5EF4-FFF2-40B4-BE49-F238E27FC236}">
              <a16:creationId xmlns:a16="http://schemas.microsoft.com/office/drawing/2014/main" id="{A57844E3-ECC0-4965-A991-A937A003463D}"/>
            </a:ext>
          </a:extLst>
        </xdr:cNvPr>
        <xdr:cNvSpPr txBox="1"/>
      </xdr:nvSpPr>
      <xdr:spPr>
        <a:xfrm>
          <a:off x="4673600" y="70683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35052</xdr:rowOff>
    </xdr:from>
    <xdr:to>
      <xdr:col>24</xdr:col>
      <xdr:colOff>152400</xdr:colOff>
      <xdr:row>41</xdr:row>
      <xdr:rowOff>35052</xdr:rowOff>
    </xdr:to>
    <xdr:cxnSp macro="">
      <xdr:nvCxnSpPr>
        <xdr:cNvPr id="57" name="直線コネクタ 56">
          <a:extLst>
            <a:ext uri="{FF2B5EF4-FFF2-40B4-BE49-F238E27FC236}">
              <a16:creationId xmlns:a16="http://schemas.microsoft.com/office/drawing/2014/main" id="{21A1BCBC-0683-44AB-A421-2EE7F07E3445}"/>
            </a:ext>
          </a:extLst>
        </xdr:cNvPr>
        <xdr:cNvCxnSpPr/>
      </xdr:nvCxnSpPr>
      <xdr:spPr>
        <a:xfrm>
          <a:off x="4546600" y="706450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118889</xdr:rowOff>
    </xdr:from>
    <xdr:ext cx="405111" cy="259045"/>
    <xdr:sp macro="" textlink="">
      <xdr:nvSpPr>
        <xdr:cNvPr id="58" name="【道路】&#10;有形固定資産減価償却率最大値テキスト">
          <a:extLst>
            <a:ext uri="{FF2B5EF4-FFF2-40B4-BE49-F238E27FC236}">
              <a16:creationId xmlns:a16="http://schemas.microsoft.com/office/drawing/2014/main" id="{F9F65464-94A0-4B11-81A6-FCD31D1D33C2}"/>
            </a:ext>
          </a:extLst>
        </xdr:cNvPr>
        <xdr:cNvSpPr txBox="1"/>
      </xdr:nvSpPr>
      <xdr:spPr>
        <a:xfrm>
          <a:off x="4673600" y="56052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762</xdr:rowOff>
    </xdr:from>
    <xdr:to>
      <xdr:col>24</xdr:col>
      <xdr:colOff>152400</xdr:colOff>
      <xdr:row>34</xdr:row>
      <xdr:rowOff>762</xdr:rowOff>
    </xdr:to>
    <xdr:cxnSp macro="">
      <xdr:nvCxnSpPr>
        <xdr:cNvPr id="59" name="直線コネクタ 58">
          <a:extLst>
            <a:ext uri="{FF2B5EF4-FFF2-40B4-BE49-F238E27FC236}">
              <a16:creationId xmlns:a16="http://schemas.microsoft.com/office/drawing/2014/main" id="{5F6BB0C1-EF69-4DBE-A5A9-B17DAEC288E3}"/>
            </a:ext>
          </a:extLst>
        </xdr:cNvPr>
        <xdr:cNvCxnSpPr/>
      </xdr:nvCxnSpPr>
      <xdr:spPr>
        <a:xfrm>
          <a:off x="4546600" y="58300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2557</xdr:rowOff>
    </xdr:from>
    <xdr:ext cx="405111" cy="259045"/>
    <xdr:sp macro="" textlink="">
      <xdr:nvSpPr>
        <xdr:cNvPr id="60" name="【道路】&#10;有形固定資産減価償却率平均値テキスト">
          <a:extLst>
            <a:ext uri="{FF2B5EF4-FFF2-40B4-BE49-F238E27FC236}">
              <a16:creationId xmlns:a16="http://schemas.microsoft.com/office/drawing/2014/main" id="{A312E31A-F317-4B78-9716-F9E262F050E5}"/>
            </a:ext>
          </a:extLst>
        </xdr:cNvPr>
        <xdr:cNvSpPr txBox="1"/>
      </xdr:nvSpPr>
      <xdr:spPr>
        <a:xfrm>
          <a:off x="4673600" y="6174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151130</xdr:rowOff>
    </xdr:from>
    <xdr:to>
      <xdr:col>24</xdr:col>
      <xdr:colOff>114300</xdr:colOff>
      <xdr:row>37</xdr:row>
      <xdr:rowOff>81280</xdr:rowOff>
    </xdr:to>
    <xdr:sp macro="" textlink="">
      <xdr:nvSpPr>
        <xdr:cNvPr id="61" name="フローチャート: 判断 60">
          <a:extLst>
            <a:ext uri="{FF2B5EF4-FFF2-40B4-BE49-F238E27FC236}">
              <a16:creationId xmlns:a16="http://schemas.microsoft.com/office/drawing/2014/main" id="{71396207-8641-4B73-A6A5-8B7BB35F5067}"/>
            </a:ext>
          </a:extLst>
        </xdr:cNvPr>
        <xdr:cNvSpPr/>
      </xdr:nvSpPr>
      <xdr:spPr>
        <a:xfrm>
          <a:off x="4584700" y="632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36</xdr:row>
      <xdr:rowOff>141986</xdr:rowOff>
    </xdr:from>
    <xdr:to>
      <xdr:col>20</xdr:col>
      <xdr:colOff>38100</xdr:colOff>
      <xdr:row>37</xdr:row>
      <xdr:rowOff>72136</xdr:rowOff>
    </xdr:to>
    <xdr:sp macro="" textlink="">
      <xdr:nvSpPr>
        <xdr:cNvPr id="62" name="フローチャート: 判断 61">
          <a:extLst>
            <a:ext uri="{FF2B5EF4-FFF2-40B4-BE49-F238E27FC236}">
              <a16:creationId xmlns:a16="http://schemas.microsoft.com/office/drawing/2014/main" id="{FF6C3B17-2960-4EC0-B2DF-480D41025B04}"/>
            </a:ext>
          </a:extLst>
        </xdr:cNvPr>
        <xdr:cNvSpPr/>
      </xdr:nvSpPr>
      <xdr:spPr>
        <a:xfrm>
          <a:off x="3746500" y="6314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36</xdr:row>
      <xdr:rowOff>103124</xdr:rowOff>
    </xdr:from>
    <xdr:to>
      <xdr:col>15</xdr:col>
      <xdr:colOff>101600</xdr:colOff>
      <xdr:row>37</xdr:row>
      <xdr:rowOff>33274</xdr:rowOff>
    </xdr:to>
    <xdr:sp macro="" textlink="">
      <xdr:nvSpPr>
        <xdr:cNvPr id="63" name="フローチャート: 判断 62">
          <a:extLst>
            <a:ext uri="{FF2B5EF4-FFF2-40B4-BE49-F238E27FC236}">
              <a16:creationId xmlns:a16="http://schemas.microsoft.com/office/drawing/2014/main" id="{3D3EBD39-C959-408A-9F42-2B443E142FFA}"/>
            </a:ext>
          </a:extLst>
        </xdr:cNvPr>
        <xdr:cNvSpPr/>
      </xdr:nvSpPr>
      <xdr:spPr>
        <a:xfrm>
          <a:off x="2857500" y="62753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80264</xdr:rowOff>
    </xdr:from>
    <xdr:to>
      <xdr:col>10</xdr:col>
      <xdr:colOff>165100</xdr:colOff>
      <xdr:row>37</xdr:row>
      <xdr:rowOff>10414</xdr:rowOff>
    </xdr:to>
    <xdr:sp macro="" textlink="">
      <xdr:nvSpPr>
        <xdr:cNvPr id="64" name="フローチャート: 判断 63">
          <a:extLst>
            <a:ext uri="{FF2B5EF4-FFF2-40B4-BE49-F238E27FC236}">
              <a16:creationId xmlns:a16="http://schemas.microsoft.com/office/drawing/2014/main" id="{81A6102C-5D27-4459-9775-FC00501952C2}"/>
            </a:ext>
          </a:extLst>
        </xdr:cNvPr>
        <xdr:cNvSpPr/>
      </xdr:nvSpPr>
      <xdr:spPr>
        <a:xfrm>
          <a:off x="1968500" y="62524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36</xdr:row>
      <xdr:rowOff>55118</xdr:rowOff>
    </xdr:from>
    <xdr:to>
      <xdr:col>6</xdr:col>
      <xdr:colOff>38100</xdr:colOff>
      <xdr:row>36</xdr:row>
      <xdr:rowOff>156718</xdr:rowOff>
    </xdr:to>
    <xdr:sp macro="" textlink="">
      <xdr:nvSpPr>
        <xdr:cNvPr id="65" name="フローチャート: 判断 64">
          <a:extLst>
            <a:ext uri="{FF2B5EF4-FFF2-40B4-BE49-F238E27FC236}">
              <a16:creationId xmlns:a16="http://schemas.microsoft.com/office/drawing/2014/main" id="{CEF52C1F-9129-469B-AFD1-555D9B92C42B}"/>
            </a:ext>
          </a:extLst>
        </xdr:cNvPr>
        <xdr:cNvSpPr/>
      </xdr:nvSpPr>
      <xdr:spPr>
        <a:xfrm>
          <a:off x="1079500" y="62273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6" name="テキスト ボックス 65">
          <a:extLst>
            <a:ext uri="{FF2B5EF4-FFF2-40B4-BE49-F238E27FC236}">
              <a16:creationId xmlns:a16="http://schemas.microsoft.com/office/drawing/2014/main" id="{BB175793-20FC-4DB8-B7ED-11EFD548C4FB}"/>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7" name="テキスト ボックス 66">
          <a:extLst>
            <a:ext uri="{FF2B5EF4-FFF2-40B4-BE49-F238E27FC236}">
              <a16:creationId xmlns:a16="http://schemas.microsoft.com/office/drawing/2014/main" id="{0A6AEB76-20C8-49B9-985A-7FDE6EDBA116}"/>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ED340A99-2572-4EEE-BF11-AA366F7DE467}"/>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11777AFE-9789-42D0-8AC8-39516CC2E6C9}"/>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A6FA182B-A744-421A-9256-54B7FD40F2F1}"/>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34544</xdr:rowOff>
    </xdr:from>
    <xdr:to>
      <xdr:col>24</xdr:col>
      <xdr:colOff>114300</xdr:colOff>
      <xdr:row>37</xdr:row>
      <xdr:rowOff>136144</xdr:rowOff>
    </xdr:to>
    <xdr:sp macro="" textlink="">
      <xdr:nvSpPr>
        <xdr:cNvPr id="71" name="楕円 70">
          <a:extLst>
            <a:ext uri="{FF2B5EF4-FFF2-40B4-BE49-F238E27FC236}">
              <a16:creationId xmlns:a16="http://schemas.microsoft.com/office/drawing/2014/main" id="{7DB2F88D-059A-4671-8779-802884D0A9BA}"/>
            </a:ext>
          </a:extLst>
        </xdr:cNvPr>
        <xdr:cNvSpPr/>
      </xdr:nvSpPr>
      <xdr:spPr>
        <a:xfrm>
          <a:off x="4584700" y="63781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12971</xdr:rowOff>
    </xdr:from>
    <xdr:ext cx="405111" cy="259045"/>
    <xdr:sp macro="" textlink="">
      <xdr:nvSpPr>
        <xdr:cNvPr id="72" name="【道路】&#10;有形固定資産減価償却率該当値テキスト">
          <a:extLst>
            <a:ext uri="{FF2B5EF4-FFF2-40B4-BE49-F238E27FC236}">
              <a16:creationId xmlns:a16="http://schemas.microsoft.com/office/drawing/2014/main" id="{E8A10F6F-2D43-4A12-8673-4B15324FCE41}"/>
            </a:ext>
          </a:extLst>
        </xdr:cNvPr>
        <xdr:cNvSpPr txBox="1"/>
      </xdr:nvSpPr>
      <xdr:spPr>
        <a:xfrm>
          <a:off x="4673600" y="63566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167132</xdr:rowOff>
    </xdr:from>
    <xdr:to>
      <xdr:col>20</xdr:col>
      <xdr:colOff>38100</xdr:colOff>
      <xdr:row>37</xdr:row>
      <xdr:rowOff>97282</xdr:rowOff>
    </xdr:to>
    <xdr:sp macro="" textlink="">
      <xdr:nvSpPr>
        <xdr:cNvPr id="73" name="楕円 72">
          <a:extLst>
            <a:ext uri="{FF2B5EF4-FFF2-40B4-BE49-F238E27FC236}">
              <a16:creationId xmlns:a16="http://schemas.microsoft.com/office/drawing/2014/main" id="{A2C0CAE4-DC6C-443A-B6BE-BDC365BB5F54}"/>
            </a:ext>
          </a:extLst>
        </xdr:cNvPr>
        <xdr:cNvSpPr/>
      </xdr:nvSpPr>
      <xdr:spPr>
        <a:xfrm>
          <a:off x="3746500" y="63393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46482</xdr:rowOff>
    </xdr:from>
    <xdr:to>
      <xdr:col>24</xdr:col>
      <xdr:colOff>63500</xdr:colOff>
      <xdr:row>37</xdr:row>
      <xdr:rowOff>85344</xdr:rowOff>
    </xdr:to>
    <xdr:cxnSp macro="">
      <xdr:nvCxnSpPr>
        <xdr:cNvPr id="74" name="直線コネクタ 73">
          <a:extLst>
            <a:ext uri="{FF2B5EF4-FFF2-40B4-BE49-F238E27FC236}">
              <a16:creationId xmlns:a16="http://schemas.microsoft.com/office/drawing/2014/main" id="{AF4E14A2-B0B5-4732-897B-EB10D99AAA1B}"/>
            </a:ext>
          </a:extLst>
        </xdr:cNvPr>
        <xdr:cNvCxnSpPr/>
      </xdr:nvCxnSpPr>
      <xdr:spPr>
        <a:xfrm>
          <a:off x="3797300" y="6390132"/>
          <a:ext cx="838200" cy="388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36</xdr:row>
      <xdr:rowOff>125984</xdr:rowOff>
    </xdr:from>
    <xdr:to>
      <xdr:col>15</xdr:col>
      <xdr:colOff>101600</xdr:colOff>
      <xdr:row>37</xdr:row>
      <xdr:rowOff>56134</xdr:rowOff>
    </xdr:to>
    <xdr:sp macro="" textlink="">
      <xdr:nvSpPr>
        <xdr:cNvPr id="75" name="楕円 74">
          <a:extLst>
            <a:ext uri="{FF2B5EF4-FFF2-40B4-BE49-F238E27FC236}">
              <a16:creationId xmlns:a16="http://schemas.microsoft.com/office/drawing/2014/main" id="{0130AF1F-5813-4A87-ADF2-A83E2633EF37}"/>
            </a:ext>
          </a:extLst>
        </xdr:cNvPr>
        <xdr:cNvSpPr/>
      </xdr:nvSpPr>
      <xdr:spPr>
        <a:xfrm>
          <a:off x="2857500" y="629818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5334</xdr:rowOff>
    </xdr:from>
    <xdr:to>
      <xdr:col>19</xdr:col>
      <xdr:colOff>177800</xdr:colOff>
      <xdr:row>37</xdr:row>
      <xdr:rowOff>46482</xdr:rowOff>
    </xdr:to>
    <xdr:cxnSp macro="">
      <xdr:nvCxnSpPr>
        <xdr:cNvPr id="76" name="直線コネクタ 75">
          <a:extLst>
            <a:ext uri="{FF2B5EF4-FFF2-40B4-BE49-F238E27FC236}">
              <a16:creationId xmlns:a16="http://schemas.microsoft.com/office/drawing/2014/main" id="{C6B391B0-9F99-4F8A-9DEC-81B511F06A22}"/>
            </a:ext>
          </a:extLst>
        </xdr:cNvPr>
        <xdr:cNvCxnSpPr/>
      </xdr:nvCxnSpPr>
      <xdr:spPr>
        <a:xfrm>
          <a:off x="2908300" y="6348984"/>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36</xdr:row>
      <xdr:rowOff>39116</xdr:rowOff>
    </xdr:from>
    <xdr:to>
      <xdr:col>10</xdr:col>
      <xdr:colOff>165100</xdr:colOff>
      <xdr:row>36</xdr:row>
      <xdr:rowOff>140716</xdr:rowOff>
    </xdr:to>
    <xdr:sp macro="" textlink="">
      <xdr:nvSpPr>
        <xdr:cNvPr id="77" name="楕円 76">
          <a:extLst>
            <a:ext uri="{FF2B5EF4-FFF2-40B4-BE49-F238E27FC236}">
              <a16:creationId xmlns:a16="http://schemas.microsoft.com/office/drawing/2014/main" id="{F52A89FF-8E49-4FA3-A34B-3048824468E1}"/>
            </a:ext>
          </a:extLst>
        </xdr:cNvPr>
        <xdr:cNvSpPr/>
      </xdr:nvSpPr>
      <xdr:spPr>
        <a:xfrm>
          <a:off x="1968500" y="6211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36</xdr:row>
      <xdr:rowOff>89916</xdr:rowOff>
    </xdr:from>
    <xdr:to>
      <xdr:col>15</xdr:col>
      <xdr:colOff>50800</xdr:colOff>
      <xdr:row>37</xdr:row>
      <xdr:rowOff>5334</xdr:rowOff>
    </xdr:to>
    <xdr:cxnSp macro="">
      <xdr:nvCxnSpPr>
        <xdr:cNvPr id="78" name="直線コネクタ 77">
          <a:extLst>
            <a:ext uri="{FF2B5EF4-FFF2-40B4-BE49-F238E27FC236}">
              <a16:creationId xmlns:a16="http://schemas.microsoft.com/office/drawing/2014/main" id="{FE4398CC-10BB-4EDA-B1AD-15BE844E40C5}"/>
            </a:ext>
          </a:extLst>
        </xdr:cNvPr>
        <xdr:cNvCxnSpPr/>
      </xdr:nvCxnSpPr>
      <xdr:spPr>
        <a:xfrm>
          <a:off x="2019300" y="6262116"/>
          <a:ext cx="889000" cy="868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35</xdr:row>
      <xdr:rowOff>169418</xdr:rowOff>
    </xdr:from>
    <xdr:to>
      <xdr:col>6</xdr:col>
      <xdr:colOff>38100</xdr:colOff>
      <xdr:row>36</xdr:row>
      <xdr:rowOff>99568</xdr:rowOff>
    </xdr:to>
    <xdr:sp macro="" textlink="">
      <xdr:nvSpPr>
        <xdr:cNvPr id="79" name="楕円 78">
          <a:extLst>
            <a:ext uri="{FF2B5EF4-FFF2-40B4-BE49-F238E27FC236}">
              <a16:creationId xmlns:a16="http://schemas.microsoft.com/office/drawing/2014/main" id="{E641925F-A51F-4692-B26C-CCEA824B3AB0}"/>
            </a:ext>
          </a:extLst>
        </xdr:cNvPr>
        <xdr:cNvSpPr/>
      </xdr:nvSpPr>
      <xdr:spPr>
        <a:xfrm>
          <a:off x="1079500" y="6170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36</xdr:row>
      <xdr:rowOff>48768</xdr:rowOff>
    </xdr:from>
    <xdr:to>
      <xdr:col>10</xdr:col>
      <xdr:colOff>114300</xdr:colOff>
      <xdr:row>36</xdr:row>
      <xdr:rowOff>89916</xdr:rowOff>
    </xdr:to>
    <xdr:cxnSp macro="">
      <xdr:nvCxnSpPr>
        <xdr:cNvPr id="80" name="直線コネクタ 79">
          <a:extLst>
            <a:ext uri="{FF2B5EF4-FFF2-40B4-BE49-F238E27FC236}">
              <a16:creationId xmlns:a16="http://schemas.microsoft.com/office/drawing/2014/main" id="{9411CEF1-C081-4290-AF7A-C7DCEA6C0FBE}"/>
            </a:ext>
          </a:extLst>
        </xdr:cNvPr>
        <xdr:cNvCxnSpPr/>
      </xdr:nvCxnSpPr>
      <xdr:spPr>
        <a:xfrm>
          <a:off x="1130300" y="6220968"/>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88663</xdr:rowOff>
    </xdr:from>
    <xdr:ext cx="405111" cy="259045"/>
    <xdr:sp macro="" textlink="">
      <xdr:nvSpPr>
        <xdr:cNvPr id="81" name="n_1aveValue【道路】&#10;有形固定資産減価償却率">
          <a:extLst>
            <a:ext uri="{FF2B5EF4-FFF2-40B4-BE49-F238E27FC236}">
              <a16:creationId xmlns:a16="http://schemas.microsoft.com/office/drawing/2014/main" id="{2F8FF792-215A-4487-A3BD-D13348CE5C82}"/>
            </a:ext>
          </a:extLst>
        </xdr:cNvPr>
        <xdr:cNvSpPr txBox="1"/>
      </xdr:nvSpPr>
      <xdr:spPr>
        <a:xfrm>
          <a:off x="3582044" y="6089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49801</xdr:rowOff>
    </xdr:from>
    <xdr:ext cx="405111" cy="259045"/>
    <xdr:sp macro="" textlink="">
      <xdr:nvSpPr>
        <xdr:cNvPr id="82" name="n_2aveValue【道路】&#10;有形固定資産減価償却率">
          <a:extLst>
            <a:ext uri="{FF2B5EF4-FFF2-40B4-BE49-F238E27FC236}">
              <a16:creationId xmlns:a16="http://schemas.microsoft.com/office/drawing/2014/main" id="{EE65409C-29B4-4FB6-BE49-1CA7CF2A49E7}"/>
            </a:ext>
          </a:extLst>
        </xdr:cNvPr>
        <xdr:cNvSpPr txBox="1"/>
      </xdr:nvSpPr>
      <xdr:spPr>
        <a:xfrm>
          <a:off x="2705744" y="6050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1541</xdr:rowOff>
    </xdr:from>
    <xdr:ext cx="405111" cy="259045"/>
    <xdr:sp macro="" textlink="">
      <xdr:nvSpPr>
        <xdr:cNvPr id="83" name="n_3aveValue【道路】&#10;有形固定資産減価償却率">
          <a:extLst>
            <a:ext uri="{FF2B5EF4-FFF2-40B4-BE49-F238E27FC236}">
              <a16:creationId xmlns:a16="http://schemas.microsoft.com/office/drawing/2014/main" id="{80A01DCC-648E-4D43-AE17-67664ACBA41F}"/>
            </a:ext>
          </a:extLst>
        </xdr:cNvPr>
        <xdr:cNvSpPr txBox="1"/>
      </xdr:nvSpPr>
      <xdr:spPr>
        <a:xfrm>
          <a:off x="1816744" y="6345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36</xdr:row>
      <xdr:rowOff>147845</xdr:rowOff>
    </xdr:from>
    <xdr:ext cx="405111" cy="259045"/>
    <xdr:sp macro="" textlink="">
      <xdr:nvSpPr>
        <xdr:cNvPr id="84" name="n_4aveValue【道路】&#10;有形固定資産減価償却率">
          <a:extLst>
            <a:ext uri="{FF2B5EF4-FFF2-40B4-BE49-F238E27FC236}">
              <a16:creationId xmlns:a16="http://schemas.microsoft.com/office/drawing/2014/main" id="{B882AB49-99CB-4AED-8941-3B451B635026}"/>
            </a:ext>
          </a:extLst>
        </xdr:cNvPr>
        <xdr:cNvSpPr txBox="1"/>
      </xdr:nvSpPr>
      <xdr:spPr>
        <a:xfrm>
          <a:off x="927744" y="6320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37</xdr:row>
      <xdr:rowOff>88409</xdr:rowOff>
    </xdr:from>
    <xdr:ext cx="405111" cy="259045"/>
    <xdr:sp macro="" textlink="">
      <xdr:nvSpPr>
        <xdr:cNvPr id="85" name="n_1mainValue【道路】&#10;有形固定資産減価償却率">
          <a:extLst>
            <a:ext uri="{FF2B5EF4-FFF2-40B4-BE49-F238E27FC236}">
              <a16:creationId xmlns:a16="http://schemas.microsoft.com/office/drawing/2014/main" id="{1853BDA7-3F44-4FB7-B1AD-D3B14FF0B832}"/>
            </a:ext>
          </a:extLst>
        </xdr:cNvPr>
        <xdr:cNvSpPr txBox="1"/>
      </xdr:nvSpPr>
      <xdr:spPr>
        <a:xfrm>
          <a:off x="3582044" y="6432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37</xdr:row>
      <xdr:rowOff>47261</xdr:rowOff>
    </xdr:from>
    <xdr:ext cx="405111" cy="259045"/>
    <xdr:sp macro="" textlink="">
      <xdr:nvSpPr>
        <xdr:cNvPr id="86" name="n_2mainValue【道路】&#10;有形固定資産減価償却率">
          <a:extLst>
            <a:ext uri="{FF2B5EF4-FFF2-40B4-BE49-F238E27FC236}">
              <a16:creationId xmlns:a16="http://schemas.microsoft.com/office/drawing/2014/main" id="{D42BD2A7-3E50-4ADD-9AFC-60F7B2CCB957}"/>
            </a:ext>
          </a:extLst>
        </xdr:cNvPr>
        <xdr:cNvSpPr txBox="1"/>
      </xdr:nvSpPr>
      <xdr:spPr>
        <a:xfrm>
          <a:off x="2705744" y="63909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34</xdr:row>
      <xdr:rowOff>157243</xdr:rowOff>
    </xdr:from>
    <xdr:ext cx="405111" cy="259045"/>
    <xdr:sp macro="" textlink="">
      <xdr:nvSpPr>
        <xdr:cNvPr id="87" name="n_3mainValue【道路】&#10;有形固定資産減価償却率">
          <a:extLst>
            <a:ext uri="{FF2B5EF4-FFF2-40B4-BE49-F238E27FC236}">
              <a16:creationId xmlns:a16="http://schemas.microsoft.com/office/drawing/2014/main" id="{B1BD0AD9-2459-41CB-B67D-FF793AAD47D2}"/>
            </a:ext>
          </a:extLst>
        </xdr:cNvPr>
        <xdr:cNvSpPr txBox="1"/>
      </xdr:nvSpPr>
      <xdr:spPr>
        <a:xfrm>
          <a:off x="1816744" y="59865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34</xdr:row>
      <xdr:rowOff>116095</xdr:rowOff>
    </xdr:from>
    <xdr:ext cx="405111" cy="259045"/>
    <xdr:sp macro="" textlink="">
      <xdr:nvSpPr>
        <xdr:cNvPr id="88" name="n_4mainValue【道路】&#10;有形固定資産減価償却率">
          <a:extLst>
            <a:ext uri="{FF2B5EF4-FFF2-40B4-BE49-F238E27FC236}">
              <a16:creationId xmlns:a16="http://schemas.microsoft.com/office/drawing/2014/main" id="{BAA0B0D6-05DB-400B-A7A7-306E011B5D82}"/>
            </a:ext>
          </a:extLst>
        </xdr:cNvPr>
        <xdr:cNvSpPr txBox="1"/>
      </xdr:nvSpPr>
      <xdr:spPr>
        <a:xfrm>
          <a:off x="927744" y="594539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89" name="正方形/長方形 88">
          <a:extLst>
            <a:ext uri="{FF2B5EF4-FFF2-40B4-BE49-F238E27FC236}">
              <a16:creationId xmlns:a16="http://schemas.microsoft.com/office/drawing/2014/main" id="{AD51EAB8-4610-4950-833F-35CCB79266DA}"/>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0" name="正方形/長方形 89">
          <a:extLst>
            <a:ext uri="{FF2B5EF4-FFF2-40B4-BE49-F238E27FC236}">
              <a16:creationId xmlns:a16="http://schemas.microsoft.com/office/drawing/2014/main" id="{263C0E09-0BC1-49EB-BEFC-2B46011BFF79}"/>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1" name="正方形/長方形 90">
          <a:extLst>
            <a:ext uri="{FF2B5EF4-FFF2-40B4-BE49-F238E27FC236}">
              <a16:creationId xmlns:a16="http://schemas.microsoft.com/office/drawing/2014/main" id="{C5F4B5C4-E3B7-4021-9271-8D638408539B}"/>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2" name="正方形/長方形 91">
          <a:extLst>
            <a:ext uri="{FF2B5EF4-FFF2-40B4-BE49-F238E27FC236}">
              <a16:creationId xmlns:a16="http://schemas.microsoft.com/office/drawing/2014/main" id="{83BFED96-6C9A-43FF-94F0-E4E2B6DD2F83}"/>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3" name="正方形/長方形 92">
          <a:extLst>
            <a:ext uri="{FF2B5EF4-FFF2-40B4-BE49-F238E27FC236}">
              <a16:creationId xmlns:a16="http://schemas.microsoft.com/office/drawing/2014/main" id="{D659FE3D-44C2-4C8F-B1F4-D22D2D60FF90}"/>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4" name="正方形/長方形 93">
          <a:extLst>
            <a:ext uri="{FF2B5EF4-FFF2-40B4-BE49-F238E27FC236}">
              <a16:creationId xmlns:a16="http://schemas.microsoft.com/office/drawing/2014/main" id="{07DFDDBC-338F-4146-B2F0-4081C7F84376}"/>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5" name="正方形/長方形 94">
          <a:extLst>
            <a:ext uri="{FF2B5EF4-FFF2-40B4-BE49-F238E27FC236}">
              <a16:creationId xmlns:a16="http://schemas.microsoft.com/office/drawing/2014/main" id="{703E8DE3-8F0D-44F9-A4B9-8FA129287F3E}"/>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6" name="正方形/長方形 95">
          <a:extLst>
            <a:ext uri="{FF2B5EF4-FFF2-40B4-BE49-F238E27FC236}">
              <a16:creationId xmlns:a16="http://schemas.microsoft.com/office/drawing/2014/main" id="{79BFEFFB-70E0-4C7C-A4B1-ED8690429200}"/>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7" name="テキスト ボックス 96">
          <a:extLst>
            <a:ext uri="{FF2B5EF4-FFF2-40B4-BE49-F238E27FC236}">
              <a16:creationId xmlns:a16="http://schemas.microsoft.com/office/drawing/2014/main" id="{45E187A8-B670-4134-9209-1926A2F14190}"/>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98" name="直線コネクタ 97">
          <a:extLst>
            <a:ext uri="{FF2B5EF4-FFF2-40B4-BE49-F238E27FC236}">
              <a16:creationId xmlns:a16="http://schemas.microsoft.com/office/drawing/2014/main" id="{3E5BFBBA-9543-41E1-BD7E-0EA48228F66B}"/>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99" name="直線コネクタ 98">
          <a:extLst>
            <a:ext uri="{FF2B5EF4-FFF2-40B4-BE49-F238E27FC236}">
              <a16:creationId xmlns:a16="http://schemas.microsoft.com/office/drawing/2014/main" id="{2C62F808-B7A6-4B1B-B60D-CA4F5E013101}"/>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0" name="テキスト ボックス 99">
          <a:extLst>
            <a:ext uri="{FF2B5EF4-FFF2-40B4-BE49-F238E27FC236}">
              <a16:creationId xmlns:a16="http://schemas.microsoft.com/office/drawing/2014/main" id="{A4004B53-76EC-4320-A40D-42B3F3FC7DF7}"/>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1" name="直線コネクタ 100">
          <a:extLst>
            <a:ext uri="{FF2B5EF4-FFF2-40B4-BE49-F238E27FC236}">
              <a16:creationId xmlns:a16="http://schemas.microsoft.com/office/drawing/2014/main" id="{DE9B695E-60AD-42F9-8F7D-A003CA090880}"/>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29227</xdr:rowOff>
    </xdr:from>
    <xdr:ext cx="467179" cy="259045"/>
    <xdr:sp macro="" textlink="">
      <xdr:nvSpPr>
        <xdr:cNvPr id="102" name="テキスト ボックス 101">
          <a:extLst>
            <a:ext uri="{FF2B5EF4-FFF2-40B4-BE49-F238E27FC236}">
              <a16:creationId xmlns:a16="http://schemas.microsoft.com/office/drawing/2014/main" id="{F6919699-6C71-4692-BC59-EDF900950D43}"/>
            </a:ext>
          </a:extLst>
        </xdr:cNvPr>
        <xdr:cNvSpPr txBox="1"/>
      </xdr:nvSpPr>
      <xdr:spPr>
        <a:xfrm>
          <a:off x="6136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3" name="直線コネクタ 102">
          <a:extLst>
            <a:ext uri="{FF2B5EF4-FFF2-40B4-BE49-F238E27FC236}">
              <a16:creationId xmlns:a16="http://schemas.microsoft.com/office/drawing/2014/main" id="{2AE94CE2-8D52-4E1F-BC7E-D2BBDF0D8576}"/>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36</xdr:row>
      <xdr:rowOff>162577</xdr:rowOff>
    </xdr:from>
    <xdr:ext cx="531299" cy="259045"/>
    <xdr:sp macro="" textlink="">
      <xdr:nvSpPr>
        <xdr:cNvPr id="104" name="テキスト ボックス 103">
          <a:extLst>
            <a:ext uri="{FF2B5EF4-FFF2-40B4-BE49-F238E27FC236}">
              <a16:creationId xmlns:a16="http://schemas.microsoft.com/office/drawing/2014/main" id="{B71117CF-E339-404F-B516-D51C90549020}"/>
            </a:ext>
          </a:extLst>
        </xdr:cNvPr>
        <xdr:cNvSpPr txBox="1"/>
      </xdr:nvSpPr>
      <xdr:spPr>
        <a:xfrm>
          <a:off x="6072701" y="633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5" name="直線コネクタ 104">
          <a:extLst>
            <a:ext uri="{FF2B5EF4-FFF2-40B4-BE49-F238E27FC236}">
              <a16:creationId xmlns:a16="http://schemas.microsoft.com/office/drawing/2014/main" id="{8FCEE27E-8503-4E6E-A2E9-778E157A600E}"/>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34</xdr:row>
      <xdr:rowOff>124477</xdr:rowOff>
    </xdr:from>
    <xdr:ext cx="531299" cy="259045"/>
    <xdr:sp macro="" textlink="">
      <xdr:nvSpPr>
        <xdr:cNvPr id="106" name="テキスト ボックス 105">
          <a:extLst>
            <a:ext uri="{FF2B5EF4-FFF2-40B4-BE49-F238E27FC236}">
              <a16:creationId xmlns:a16="http://schemas.microsoft.com/office/drawing/2014/main" id="{0E6F5BC0-A96C-4A6B-9E1A-E583C0844180}"/>
            </a:ext>
          </a:extLst>
        </xdr:cNvPr>
        <xdr:cNvSpPr txBox="1"/>
      </xdr:nvSpPr>
      <xdr:spPr>
        <a:xfrm>
          <a:off x="6072701" y="595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7" name="直線コネクタ 106">
          <a:extLst>
            <a:ext uri="{FF2B5EF4-FFF2-40B4-BE49-F238E27FC236}">
              <a16:creationId xmlns:a16="http://schemas.microsoft.com/office/drawing/2014/main" id="{CA00AC9A-A8E6-4522-A4EE-E56892F49CB1}"/>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32</xdr:row>
      <xdr:rowOff>86377</xdr:rowOff>
    </xdr:from>
    <xdr:ext cx="531299" cy="259045"/>
    <xdr:sp macro="" textlink="">
      <xdr:nvSpPr>
        <xdr:cNvPr id="108" name="テキスト ボックス 107">
          <a:extLst>
            <a:ext uri="{FF2B5EF4-FFF2-40B4-BE49-F238E27FC236}">
              <a16:creationId xmlns:a16="http://schemas.microsoft.com/office/drawing/2014/main" id="{4491EF55-36D7-4385-9BE3-6DAF6B70AD59}"/>
            </a:ext>
          </a:extLst>
        </xdr:cNvPr>
        <xdr:cNvSpPr txBox="1"/>
      </xdr:nvSpPr>
      <xdr:spPr>
        <a:xfrm>
          <a:off x="6072701" y="557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09" name="直線コネクタ 108">
          <a:extLst>
            <a:ext uri="{FF2B5EF4-FFF2-40B4-BE49-F238E27FC236}">
              <a16:creationId xmlns:a16="http://schemas.microsoft.com/office/drawing/2014/main" id="{13882AB1-5EDF-4719-9195-CE39EDCCF09E}"/>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30</xdr:row>
      <xdr:rowOff>48277</xdr:rowOff>
    </xdr:from>
    <xdr:ext cx="531299" cy="259045"/>
    <xdr:sp macro="" textlink="">
      <xdr:nvSpPr>
        <xdr:cNvPr id="110" name="テキスト ボックス 109">
          <a:extLst>
            <a:ext uri="{FF2B5EF4-FFF2-40B4-BE49-F238E27FC236}">
              <a16:creationId xmlns:a16="http://schemas.microsoft.com/office/drawing/2014/main" id="{7D6C6099-CFE1-49A9-A952-12FBDF07C4AC}"/>
            </a:ext>
          </a:extLst>
        </xdr:cNvPr>
        <xdr:cNvSpPr txBox="1"/>
      </xdr:nvSpPr>
      <xdr:spPr>
        <a:xfrm>
          <a:off x="6072701" y="519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1" name="【道路】&#10;一人当たり延長グラフ枠">
          <a:extLst>
            <a:ext uri="{FF2B5EF4-FFF2-40B4-BE49-F238E27FC236}">
              <a16:creationId xmlns:a16="http://schemas.microsoft.com/office/drawing/2014/main" id="{01A3822B-BC65-4D5E-B00B-0B661E4623B6}"/>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34</xdr:row>
      <xdr:rowOff>96317</xdr:rowOff>
    </xdr:from>
    <xdr:to>
      <xdr:col>54</xdr:col>
      <xdr:colOff>189865</xdr:colOff>
      <xdr:row>41</xdr:row>
      <xdr:rowOff>101879</xdr:rowOff>
    </xdr:to>
    <xdr:cxnSp macro="">
      <xdr:nvCxnSpPr>
        <xdr:cNvPr id="112" name="直線コネクタ 111">
          <a:extLst>
            <a:ext uri="{FF2B5EF4-FFF2-40B4-BE49-F238E27FC236}">
              <a16:creationId xmlns:a16="http://schemas.microsoft.com/office/drawing/2014/main" id="{C690BE78-DDE1-4DB4-9E1A-A78159B9E484}"/>
            </a:ext>
          </a:extLst>
        </xdr:cNvPr>
        <xdr:cNvCxnSpPr/>
      </xdr:nvCxnSpPr>
      <xdr:spPr>
        <a:xfrm flipV="1">
          <a:off x="10476865" y="5925617"/>
          <a:ext cx="0" cy="12057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105706</xdr:rowOff>
    </xdr:from>
    <xdr:ext cx="469744" cy="259045"/>
    <xdr:sp macro="" textlink="">
      <xdr:nvSpPr>
        <xdr:cNvPr id="113" name="【道路】&#10;一人当たり延長最小値テキスト">
          <a:extLst>
            <a:ext uri="{FF2B5EF4-FFF2-40B4-BE49-F238E27FC236}">
              <a16:creationId xmlns:a16="http://schemas.microsoft.com/office/drawing/2014/main" id="{C0C1010E-EB84-4078-A7DC-B4371EA5F804}"/>
            </a:ext>
          </a:extLst>
        </xdr:cNvPr>
        <xdr:cNvSpPr txBox="1"/>
      </xdr:nvSpPr>
      <xdr:spPr>
        <a:xfrm>
          <a:off x="10515600" y="71351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101879</xdr:rowOff>
    </xdr:from>
    <xdr:to>
      <xdr:col>55</xdr:col>
      <xdr:colOff>88900</xdr:colOff>
      <xdr:row>41</xdr:row>
      <xdr:rowOff>101879</xdr:rowOff>
    </xdr:to>
    <xdr:cxnSp macro="">
      <xdr:nvCxnSpPr>
        <xdr:cNvPr id="114" name="直線コネクタ 113">
          <a:extLst>
            <a:ext uri="{FF2B5EF4-FFF2-40B4-BE49-F238E27FC236}">
              <a16:creationId xmlns:a16="http://schemas.microsoft.com/office/drawing/2014/main" id="{7690653A-2036-49A4-B122-ECD6E7C6AAA0}"/>
            </a:ext>
          </a:extLst>
        </xdr:cNvPr>
        <xdr:cNvCxnSpPr/>
      </xdr:nvCxnSpPr>
      <xdr:spPr>
        <a:xfrm>
          <a:off x="10388600" y="71313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33</xdr:row>
      <xdr:rowOff>42994</xdr:rowOff>
    </xdr:from>
    <xdr:ext cx="534377" cy="259045"/>
    <xdr:sp macro="" textlink="">
      <xdr:nvSpPr>
        <xdr:cNvPr id="115" name="【道路】&#10;一人当たり延長最大値テキスト">
          <a:extLst>
            <a:ext uri="{FF2B5EF4-FFF2-40B4-BE49-F238E27FC236}">
              <a16:creationId xmlns:a16="http://schemas.microsoft.com/office/drawing/2014/main" id="{72F737E1-B066-4286-AE35-494A7815DB8E}"/>
            </a:ext>
          </a:extLst>
        </xdr:cNvPr>
        <xdr:cNvSpPr txBox="1"/>
      </xdr:nvSpPr>
      <xdr:spPr>
        <a:xfrm>
          <a:off x="10515600" y="57008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34</xdr:row>
      <xdr:rowOff>96317</xdr:rowOff>
    </xdr:from>
    <xdr:to>
      <xdr:col>55</xdr:col>
      <xdr:colOff>88900</xdr:colOff>
      <xdr:row>34</xdr:row>
      <xdr:rowOff>96317</xdr:rowOff>
    </xdr:to>
    <xdr:cxnSp macro="">
      <xdr:nvCxnSpPr>
        <xdr:cNvPr id="116" name="直線コネクタ 115">
          <a:extLst>
            <a:ext uri="{FF2B5EF4-FFF2-40B4-BE49-F238E27FC236}">
              <a16:creationId xmlns:a16="http://schemas.microsoft.com/office/drawing/2014/main" id="{B38C5A1D-2D5C-44DE-A1DB-9933B172E078}"/>
            </a:ext>
          </a:extLst>
        </xdr:cNvPr>
        <xdr:cNvCxnSpPr/>
      </xdr:nvCxnSpPr>
      <xdr:spPr>
        <a:xfrm>
          <a:off x="10388600" y="59256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87368</xdr:rowOff>
    </xdr:from>
    <xdr:ext cx="469744" cy="259045"/>
    <xdr:sp macro="" textlink="">
      <xdr:nvSpPr>
        <xdr:cNvPr id="117" name="【道路】&#10;一人当たり延長平均値テキスト">
          <a:extLst>
            <a:ext uri="{FF2B5EF4-FFF2-40B4-BE49-F238E27FC236}">
              <a16:creationId xmlns:a16="http://schemas.microsoft.com/office/drawing/2014/main" id="{54D2B3C4-D53C-4D2E-87C2-D1DCAB1C3754}"/>
            </a:ext>
          </a:extLst>
        </xdr:cNvPr>
        <xdr:cNvSpPr txBox="1"/>
      </xdr:nvSpPr>
      <xdr:spPr>
        <a:xfrm>
          <a:off x="10515600" y="660246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64491</xdr:rowOff>
    </xdr:from>
    <xdr:to>
      <xdr:col>55</xdr:col>
      <xdr:colOff>50800</xdr:colOff>
      <xdr:row>39</xdr:row>
      <xdr:rowOff>166091</xdr:rowOff>
    </xdr:to>
    <xdr:sp macro="" textlink="">
      <xdr:nvSpPr>
        <xdr:cNvPr id="118" name="フローチャート: 判断 117">
          <a:extLst>
            <a:ext uri="{FF2B5EF4-FFF2-40B4-BE49-F238E27FC236}">
              <a16:creationId xmlns:a16="http://schemas.microsoft.com/office/drawing/2014/main" id="{05BBB4CD-D34C-472A-9E0E-0F52F5B2A97B}"/>
            </a:ext>
          </a:extLst>
        </xdr:cNvPr>
        <xdr:cNvSpPr/>
      </xdr:nvSpPr>
      <xdr:spPr>
        <a:xfrm>
          <a:off x="10426700" y="675104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86055</xdr:rowOff>
    </xdr:from>
    <xdr:to>
      <xdr:col>50</xdr:col>
      <xdr:colOff>165100</xdr:colOff>
      <xdr:row>40</xdr:row>
      <xdr:rowOff>16205</xdr:rowOff>
    </xdr:to>
    <xdr:sp macro="" textlink="">
      <xdr:nvSpPr>
        <xdr:cNvPr id="119" name="フローチャート: 判断 118">
          <a:extLst>
            <a:ext uri="{FF2B5EF4-FFF2-40B4-BE49-F238E27FC236}">
              <a16:creationId xmlns:a16="http://schemas.microsoft.com/office/drawing/2014/main" id="{73EB7EDD-0514-42D8-BAE6-D3A039FBE233}"/>
            </a:ext>
          </a:extLst>
        </xdr:cNvPr>
        <xdr:cNvSpPr/>
      </xdr:nvSpPr>
      <xdr:spPr>
        <a:xfrm>
          <a:off x="9588500" y="67726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81864</xdr:rowOff>
    </xdr:from>
    <xdr:to>
      <xdr:col>46</xdr:col>
      <xdr:colOff>38100</xdr:colOff>
      <xdr:row>40</xdr:row>
      <xdr:rowOff>12014</xdr:rowOff>
    </xdr:to>
    <xdr:sp macro="" textlink="">
      <xdr:nvSpPr>
        <xdr:cNvPr id="120" name="フローチャート: 判断 119">
          <a:extLst>
            <a:ext uri="{FF2B5EF4-FFF2-40B4-BE49-F238E27FC236}">
              <a16:creationId xmlns:a16="http://schemas.microsoft.com/office/drawing/2014/main" id="{AD429B7B-9085-4C0D-AD4B-2B9CDC72B8E9}"/>
            </a:ext>
          </a:extLst>
        </xdr:cNvPr>
        <xdr:cNvSpPr/>
      </xdr:nvSpPr>
      <xdr:spPr>
        <a:xfrm>
          <a:off x="8699500" y="6768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85446</xdr:rowOff>
    </xdr:from>
    <xdr:to>
      <xdr:col>41</xdr:col>
      <xdr:colOff>101600</xdr:colOff>
      <xdr:row>40</xdr:row>
      <xdr:rowOff>15596</xdr:rowOff>
    </xdr:to>
    <xdr:sp macro="" textlink="">
      <xdr:nvSpPr>
        <xdr:cNvPr id="121" name="フローチャート: 判断 120">
          <a:extLst>
            <a:ext uri="{FF2B5EF4-FFF2-40B4-BE49-F238E27FC236}">
              <a16:creationId xmlns:a16="http://schemas.microsoft.com/office/drawing/2014/main" id="{33CD1A72-42C3-465B-9816-8CCC45E528CF}"/>
            </a:ext>
          </a:extLst>
        </xdr:cNvPr>
        <xdr:cNvSpPr/>
      </xdr:nvSpPr>
      <xdr:spPr>
        <a:xfrm>
          <a:off x="7810500" y="67719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79045</xdr:rowOff>
    </xdr:from>
    <xdr:to>
      <xdr:col>36</xdr:col>
      <xdr:colOff>165100</xdr:colOff>
      <xdr:row>40</xdr:row>
      <xdr:rowOff>9195</xdr:rowOff>
    </xdr:to>
    <xdr:sp macro="" textlink="">
      <xdr:nvSpPr>
        <xdr:cNvPr id="122" name="フローチャート: 判断 121">
          <a:extLst>
            <a:ext uri="{FF2B5EF4-FFF2-40B4-BE49-F238E27FC236}">
              <a16:creationId xmlns:a16="http://schemas.microsoft.com/office/drawing/2014/main" id="{4F1EC7C8-9549-44BC-84A3-4C9FA10216F9}"/>
            </a:ext>
          </a:extLst>
        </xdr:cNvPr>
        <xdr:cNvSpPr/>
      </xdr:nvSpPr>
      <xdr:spPr>
        <a:xfrm>
          <a:off x="6921500" y="67655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3" name="テキスト ボックス 122">
          <a:extLst>
            <a:ext uri="{FF2B5EF4-FFF2-40B4-BE49-F238E27FC236}">
              <a16:creationId xmlns:a16="http://schemas.microsoft.com/office/drawing/2014/main" id="{56735922-56AB-497F-96B3-CEC5505D5077}"/>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4" name="テキスト ボックス 123">
          <a:extLst>
            <a:ext uri="{FF2B5EF4-FFF2-40B4-BE49-F238E27FC236}">
              <a16:creationId xmlns:a16="http://schemas.microsoft.com/office/drawing/2014/main" id="{6B798522-1F7D-4F34-A19D-C2F2CBA8D212}"/>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631F334C-6C76-4E11-BE4C-E6889152A2E4}"/>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01A1A703-F548-475F-9898-093D93DD2193}"/>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9D1B99EC-CB70-40A8-B98E-131771073E66}"/>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109677</xdr:rowOff>
    </xdr:from>
    <xdr:to>
      <xdr:col>55</xdr:col>
      <xdr:colOff>50800</xdr:colOff>
      <xdr:row>40</xdr:row>
      <xdr:rowOff>39827</xdr:rowOff>
    </xdr:to>
    <xdr:sp macro="" textlink="">
      <xdr:nvSpPr>
        <xdr:cNvPr id="128" name="楕円 127">
          <a:extLst>
            <a:ext uri="{FF2B5EF4-FFF2-40B4-BE49-F238E27FC236}">
              <a16:creationId xmlns:a16="http://schemas.microsoft.com/office/drawing/2014/main" id="{07B0A228-C4FA-4A74-AE7E-739A17247E88}"/>
            </a:ext>
          </a:extLst>
        </xdr:cNvPr>
        <xdr:cNvSpPr/>
      </xdr:nvSpPr>
      <xdr:spPr>
        <a:xfrm>
          <a:off x="10426700" y="67962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39</xdr:row>
      <xdr:rowOff>88104</xdr:rowOff>
    </xdr:from>
    <xdr:ext cx="469744" cy="259045"/>
    <xdr:sp macro="" textlink="">
      <xdr:nvSpPr>
        <xdr:cNvPr id="129" name="【道路】&#10;一人当たり延長該当値テキスト">
          <a:extLst>
            <a:ext uri="{FF2B5EF4-FFF2-40B4-BE49-F238E27FC236}">
              <a16:creationId xmlns:a16="http://schemas.microsoft.com/office/drawing/2014/main" id="{6168F003-C274-4192-B73D-B53142D34217}"/>
            </a:ext>
          </a:extLst>
        </xdr:cNvPr>
        <xdr:cNvSpPr txBox="1"/>
      </xdr:nvSpPr>
      <xdr:spPr>
        <a:xfrm>
          <a:off x="10515600" y="677465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39</xdr:row>
      <xdr:rowOff>112116</xdr:rowOff>
    </xdr:from>
    <xdr:to>
      <xdr:col>50</xdr:col>
      <xdr:colOff>165100</xdr:colOff>
      <xdr:row>40</xdr:row>
      <xdr:rowOff>42266</xdr:rowOff>
    </xdr:to>
    <xdr:sp macro="" textlink="">
      <xdr:nvSpPr>
        <xdr:cNvPr id="130" name="楕円 129">
          <a:extLst>
            <a:ext uri="{FF2B5EF4-FFF2-40B4-BE49-F238E27FC236}">
              <a16:creationId xmlns:a16="http://schemas.microsoft.com/office/drawing/2014/main" id="{DC92E954-DB50-4743-A993-D166FF535259}"/>
            </a:ext>
          </a:extLst>
        </xdr:cNvPr>
        <xdr:cNvSpPr/>
      </xdr:nvSpPr>
      <xdr:spPr>
        <a:xfrm>
          <a:off x="9588500" y="67986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39</xdr:row>
      <xdr:rowOff>160477</xdr:rowOff>
    </xdr:from>
    <xdr:to>
      <xdr:col>55</xdr:col>
      <xdr:colOff>0</xdr:colOff>
      <xdr:row>39</xdr:row>
      <xdr:rowOff>162916</xdr:rowOff>
    </xdr:to>
    <xdr:cxnSp macro="">
      <xdr:nvCxnSpPr>
        <xdr:cNvPr id="131" name="直線コネクタ 130">
          <a:extLst>
            <a:ext uri="{FF2B5EF4-FFF2-40B4-BE49-F238E27FC236}">
              <a16:creationId xmlns:a16="http://schemas.microsoft.com/office/drawing/2014/main" id="{47ED9EAB-F66E-46F9-8923-52D372B01ADC}"/>
            </a:ext>
          </a:extLst>
        </xdr:cNvPr>
        <xdr:cNvCxnSpPr/>
      </xdr:nvCxnSpPr>
      <xdr:spPr>
        <a:xfrm flipV="1">
          <a:off x="9639300" y="6847027"/>
          <a:ext cx="838200" cy="24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39</xdr:row>
      <xdr:rowOff>114706</xdr:rowOff>
    </xdr:from>
    <xdr:to>
      <xdr:col>46</xdr:col>
      <xdr:colOff>38100</xdr:colOff>
      <xdr:row>40</xdr:row>
      <xdr:rowOff>44856</xdr:rowOff>
    </xdr:to>
    <xdr:sp macro="" textlink="">
      <xdr:nvSpPr>
        <xdr:cNvPr id="132" name="楕円 131">
          <a:extLst>
            <a:ext uri="{FF2B5EF4-FFF2-40B4-BE49-F238E27FC236}">
              <a16:creationId xmlns:a16="http://schemas.microsoft.com/office/drawing/2014/main" id="{D9E32D50-6C5C-45AE-A168-B4EF99575595}"/>
            </a:ext>
          </a:extLst>
        </xdr:cNvPr>
        <xdr:cNvSpPr/>
      </xdr:nvSpPr>
      <xdr:spPr>
        <a:xfrm>
          <a:off x="8699500" y="68012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39</xdr:row>
      <xdr:rowOff>162916</xdr:rowOff>
    </xdr:from>
    <xdr:to>
      <xdr:col>50</xdr:col>
      <xdr:colOff>114300</xdr:colOff>
      <xdr:row>39</xdr:row>
      <xdr:rowOff>165506</xdr:rowOff>
    </xdr:to>
    <xdr:cxnSp macro="">
      <xdr:nvCxnSpPr>
        <xdr:cNvPr id="133" name="直線コネクタ 132">
          <a:extLst>
            <a:ext uri="{FF2B5EF4-FFF2-40B4-BE49-F238E27FC236}">
              <a16:creationId xmlns:a16="http://schemas.microsoft.com/office/drawing/2014/main" id="{D4D938C7-A802-4CF5-B78E-19CA0ECD7D70}"/>
            </a:ext>
          </a:extLst>
        </xdr:cNvPr>
        <xdr:cNvCxnSpPr/>
      </xdr:nvCxnSpPr>
      <xdr:spPr>
        <a:xfrm flipV="1">
          <a:off x="8750300" y="6849466"/>
          <a:ext cx="889000" cy="25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39</xdr:row>
      <xdr:rowOff>116840</xdr:rowOff>
    </xdr:from>
    <xdr:to>
      <xdr:col>41</xdr:col>
      <xdr:colOff>101600</xdr:colOff>
      <xdr:row>40</xdr:row>
      <xdr:rowOff>46990</xdr:rowOff>
    </xdr:to>
    <xdr:sp macro="" textlink="">
      <xdr:nvSpPr>
        <xdr:cNvPr id="134" name="楕円 133">
          <a:extLst>
            <a:ext uri="{FF2B5EF4-FFF2-40B4-BE49-F238E27FC236}">
              <a16:creationId xmlns:a16="http://schemas.microsoft.com/office/drawing/2014/main" id="{81C89227-EE16-44B0-B9DF-45D6956940A3}"/>
            </a:ext>
          </a:extLst>
        </xdr:cNvPr>
        <xdr:cNvSpPr/>
      </xdr:nvSpPr>
      <xdr:spPr>
        <a:xfrm>
          <a:off x="7810500" y="6803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39</xdr:row>
      <xdr:rowOff>165506</xdr:rowOff>
    </xdr:from>
    <xdr:to>
      <xdr:col>45</xdr:col>
      <xdr:colOff>177800</xdr:colOff>
      <xdr:row>39</xdr:row>
      <xdr:rowOff>167640</xdr:rowOff>
    </xdr:to>
    <xdr:cxnSp macro="">
      <xdr:nvCxnSpPr>
        <xdr:cNvPr id="135" name="直線コネクタ 134">
          <a:extLst>
            <a:ext uri="{FF2B5EF4-FFF2-40B4-BE49-F238E27FC236}">
              <a16:creationId xmlns:a16="http://schemas.microsoft.com/office/drawing/2014/main" id="{E8246DB2-EB7C-4BA8-8C09-6E699EBDB254}"/>
            </a:ext>
          </a:extLst>
        </xdr:cNvPr>
        <xdr:cNvCxnSpPr/>
      </xdr:nvCxnSpPr>
      <xdr:spPr>
        <a:xfrm flipV="1">
          <a:off x="7861300" y="6852056"/>
          <a:ext cx="889000" cy="21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39</xdr:row>
      <xdr:rowOff>118821</xdr:rowOff>
    </xdr:from>
    <xdr:to>
      <xdr:col>36</xdr:col>
      <xdr:colOff>165100</xdr:colOff>
      <xdr:row>40</xdr:row>
      <xdr:rowOff>48971</xdr:rowOff>
    </xdr:to>
    <xdr:sp macro="" textlink="">
      <xdr:nvSpPr>
        <xdr:cNvPr id="136" name="楕円 135">
          <a:extLst>
            <a:ext uri="{FF2B5EF4-FFF2-40B4-BE49-F238E27FC236}">
              <a16:creationId xmlns:a16="http://schemas.microsoft.com/office/drawing/2014/main" id="{0E2E9C7C-09C2-4D13-81ED-6F1C6706AC7D}"/>
            </a:ext>
          </a:extLst>
        </xdr:cNvPr>
        <xdr:cNvSpPr/>
      </xdr:nvSpPr>
      <xdr:spPr>
        <a:xfrm>
          <a:off x="6921500" y="6805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39</xdr:row>
      <xdr:rowOff>167640</xdr:rowOff>
    </xdr:from>
    <xdr:to>
      <xdr:col>41</xdr:col>
      <xdr:colOff>50800</xdr:colOff>
      <xdr:row>39</xdr:row>
      <xdr:rowOff>169621</xdr:rowOff>
    </xdr:to>
    <xdr:cxnSp macro="">
      <xdr:nvCxnSpPr>
        <xdr:cNvPr id="137" name="直線コネクタ 136">
          <a:extLst>
            <a:ext uri="{FF2B5EF4-FFF2-40B4-BE49-F238E27FC236}">
              <a16:creationId xmlns:a16="http://schemas.microsoft.com/office/drawing/2014/main" id="{A8B8FC6D-761F-4A31-AAE6-489BBD79E198}"/>
            </a:ext>
          </a:extLst>
        </xdr:cNvPr>
        <xdr:cNvCxnSpPr/>
      </xdr:nvCxnSpPr>
      <xdr:spPr>
        <a:xfrm flipV="1">
          <a:off x="6972300" y="6854190"/>
          <a:ext cx="889000" cy="198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38</xdr:row>
      <xdr:rowOff>32732</xdr:rowOff>
    </xdr:from>
    <xdr:ext cx="469744" cy="259045"/>
    <xdr:sp macro="" textlink="">
      <xdr:nvSpPr>
        <xdr:cNvPr id="138" name="n_1aveValue【道路】&#10;一人当たり延長">
          <a:extLst>
            <a:ext uri="{FF2B5EF4-FFF2-40B4-BE49-F238E27FC236}">
              <a16:creationId xmlns:a16="http://schemas.microsoft.com/office/drawing/2014/main" id="{9078D088-0539-4089-993B-36825C9A4AFA}"/>
            </a:ext>
          </a:extLst>
        </xdr:cNvPr>
        <xdr:cNvSpPr txBox="1"/>
      </xdr:nvSpPr>
      <xdr:spPr>
        <a:xfrm>
          <a:off x="9391727" y="6547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38</xdr:row>
      <xdr:rowOff>28541</xdr:rowOff>
    </xdr:from>
    <xdr:ext cx="469744" cy="259045"/>
    <xdr:sp macro="" textlink="">
      <xdr:nvSpPr>
        <xdr:cNvPr id="139" name="n_2aveValue【道路】&#10;一人当たり延長">
          <a:extLst>
            <a:ext uri="{FF2B5EF4-FFF2-40B4-BE49-F238E27FC236}">
              <a16:creationId xmlns:a16="http://schemas.microsoft.com/office/drawing/2014/main" id="{98B6AFAA-9209-47AE-9949-F88D331B15D3}"/>
            </a:ext>
          </a:extLst>
        </xdr:cNvPr>
        <xdr:cNvSpPr txBox="1"/>
      </xdr:nvSpPr>
      <xdr:spPr>
        <a:xfrm>
          <a:off x="8515427" y="6543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38</xdr:row>
      <xdr:rowOff>32123</xdr:rowOff>
    </xdr:from>
    <xdr:ext cx="469744" cy="259045"/>
    <xdr:sp macro="" textlink="">
      <xdr:nvSpPr>
        <xdr:cNvPr id="140" name="n_3aveValue【道路】&#10;一人当たり延長">
          <a:extLst>
            <a:ext uri="{FF2B5EF4-FFF2-40B4-BE49-F238E27FC236}">
              <a16:creationId xmlns:a16="http://schemas.microsoft.com/office/drawing/2014/main" id="{3C2DB683-11C3-40B4-A6BD-9A2002658D1C}"/>
            </a:ext>
          </a:extLst>
        </xdr:cNvPr>
        <xdr:cNvSpPr txBox="1"/>
      </xdr:nvSpPr>
      <xdr:spPr>
        <a:xfrm>
          <a:off x="7626427" y="65472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38</xdr:row>
      <xdr:rowOff>25722</xdr:rowOff>
    </xdr:from>
    <xdr:ext cx="469744" cy="259045"/>
    <xdr:sp macro="" textlink="">
      <xdr:nvSpPr>
        <xdr:cNvPr id="141" name="n_4aveValue【道路】&#10;一人当たり延長">
          <a:extLst>
            <a:ext uri="{FF2B5EF4-FFF2-40B4-BE49-F238E27FC236}">
              <a16:creationId xmlns:a16="http://schemas.microsoft.com/office/drawing/2014/main" id="{F4AD6FC7-7005-4362-82D8-466AD4B4A5C6}"/>
            </a:ext>
          </a:extLst>
        </xdr:cNvPr>
        <xdr:cNvSpPr txBox="1"/>
      </xdr:nvSpPr>
      <xdr:spPr>
        <a:xfrm>
          <a:off x="6737427" y="65408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40</xdr:row>
      <xdr:rowOff>33393</xdr:rowOff>
    </xdr:from>
    <xdr:ext cx="469744" cy="259045"/>
    <xdr:sp macro="" textlink="">
      <xdr:nvSpPr>
        <xdr:cNvPr id="142" name="n_1mainValue【道路】&#10;一人当たり延長">
          <a:extLst>
            <a:ext uri="{FF2B5EF4-FFF2-40B4-BE49-F238E27FC236}">
              <a16:creationId xmlns:a16="http://schemas.microsoft.com/office/drawing/2014/main" id="{4E112096-E98B-4932-9BFD-90150DF88E14}"/>
            </a:ext>
          </a:extLst>
        </xdr:cNvPr>
        <xdr:cNvSpPr txBox="1"/>
      </xdr:nvSpPr>
      <xdr:spPr>
        <a:xfrm>
          <a:off x="9391727" y="68913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40</xdr:row>
      <xdr:rowOff>35983</xdr:rowOff>
    </xdr:from>
    <xdr:ext cx="469744" cy="259045"/>
    <xdr:sp macro="" textlink="">
      <xdr:nvSpPr>
        <xdr:cNvPr id="143" name="n_2mainValue【道路】&#10;一人当たり延長">
          <a:extLst>
            <a:ext uri="{FF2B5EF4-FFF2-40B4-BE49-F238E27FC236}">
              <a16:creationId xmlns:a16="http://schemas.microsoft.com/office/drawing/2014/main" id="{FD79F291-CFE2-40A1-A060-A954A69D0379}"/>
            </a:ext>
          </a:extLst>
        </xdr:cNvPr>
        <xdr:cNvSpPr txBox="1"/>
      </xdr:nvSpPr>
      <xdr:spPr>
        <a:xfrm>
          <a:off x="8515427" y="68939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40</xdr:row>
      <xdr:rowOff>38117</xdr:rowOff>
    </xdr:from>
    <xdr:ext cx="469744" cy="259045"/>
    <xdr:sp macro="" textlink="">
      <xdr:nvSpPr>
        <xdr:cNvPr id="144" name="n_3mainValue【道路】&#10;一人当たり延長">
          <a:extLst>
            <a:ext uri="{FF2B5EF4-FFF2-40B4-BE49-F238E27FC236}">
              <a16:creationId xmlns:a16="http://schemas.microsoft.com/office/drawing/2014/main" id="{68C26BE2-CFCB-46A2-9F4D-38B8E553487D}"/>
            </a:ext>
          </a:extLst>
        </xdr:cNvPr>
        <xdr:cNvSpPr txBox="1"/>
      </xdr:nvSpPr>
      <xdr:spPr>
        <a:xfrm>
          <a:off x="7626427" y="6896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40</xdr:row>
      <xdr:rowOff>40098</xdr:rowOff>
    </xdr:from>
    <xdr:ext cx="469744" cy="259045"/>
    <xdr:sp macro="" textlink="">
      <xdr:nvSpPr>
        <xdr:cNvPr id="145" name="n_4mainValue【道路】&#10;一人当たり延長">
          <a:extLst>
            <a:ext uri="{FF2B5EF4-FFF2-40B4-BE49-F238E27FC236}">
              <a16:creationId xmlns:a16="http://schemas.microsoft.com/office/drawing/2014/main" id="{094A57FD-F8E6-4BE3-B85F-51B33F5A3D81}"/>
            </a:ext>
          </a:extLst>
        </xdr:cNvPr>
        <xdr:cNvSpPr txBox="1"/>
      </xdr:nvSpPr>
      <xdr:spPr>
        <a:xfrm>
          <a:off x="6737427" y="68980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6" name="正方形/長方形 145">
          <a:extLst>
            <a:ext uri="{FF2B5EF4-FFF2-40B4-BE49-F238E27FC236}">
              <a16:creationId xmlns:a16="http://schemas.microsoft.com/office/drawing/2014/main" id="{B4ED6105-221E-4D04-97D9-12C4E7D396B2}"/>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7" name="正方形/長方形 146">
          <a:extLst>
            <a:ext uri="{FF2B5EF4-FFF2-40B4-BE49-F238E27FC236}">
              <a16:creationId xmlns:a16="http://schemas.microsoft.com/office/drawing/2014/main" id="{7E66A968-A3E3-4B53-954D-896C0236F8E3}"/>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48" name="正方形/長方形 147">
          <a:extLst>
            <a:ext uri="{FF2B5EF4-FFF2-40B4-BE49-F238E27FC236}">
              <a16:creationId xmlns:a16="http://schemas.microsoft.com/office/drawing/2014/main" id="{EB11CC59-5FFF-48D4-AF65-D8EF975A3B8C}"/>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49" name="正方形/長方形 148">
          <a:extLst>
            <a:ext uri="{FF2B5EF4-FFF2-40B4-BE49-F238E27FC236}">
              <a16:creationId xmlns:a16="http://schemas.microsoft.com/office/drawing/2014/main" id="{3BAA1B60-0FFC-4A78-85C4-374967275CA2}"/>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0" name="正方形/長方形 149">
          <a:extLst>
            <a:ext uri="{FF2B5EF4-FFF2-40B4-BE49-F238E27FC236}">
              <a16:creationId xmlns:a16="http://schemas.microsoft.com/office/drawing/2014/main" id="{FAE01106-33D1-450E-A070-784EB09B7498}"/>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1" name="正方形/長方形 150">
          <a:extLst>
            <a:ext uri="{FF2B5EF4-FFF2-40B4-BE49-F238E27FC236}">
              <a16:creationId xmlns:a16="http://schemas.microsoft.com/office/drawing/2014/main" id="{3A37AC8D-2B7C-4731-AECF-9734A3BA7403}"/>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2" name="正方形/長方形 151">
          <a:extLst>
            <a:ext uri="{FF2B5EF4-FFF2-40B4-BE49-F238E27FC236}">
              <a16:creationId xmlns:a16="http://schemas.microsoft.com/office/drawing/2014/main" id="{B632350A-6542-4889-9E49-31F1F231B3FB}"/>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3" name="正方形/長方形 152">
          <a:extLst>
            <a:ext uri="{FF2B5EF4-FFF2-40B4-BE49-F238E27FC236}">
              <a16:creationId xmlns:a16="http://schemas.microsoft.com/office/drawing/2014/main" id="{FE39CD25-5A8E-4CAA-A837-53C333191818}"/>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4" name="テキスト ボックス 153">
          <a:extLst>
            <a:ext uri="{FF2B5EF4-FFF2-40B4-BE49-F238E27FC236}">
              <a16:creationId xmlns:a16="http://schemas.microsoft.com/office/drawing/2014/main" id="{C170F0DC-4B19-49DB-8B43-CFEF61D0D39A}"/>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5" name="直線コネクタ 154">
          <a:extLst>
            <a:ext uri="{FF2B5EF4-FFF2-40B4-BE49-F238E27FC236}">
              <a16:creationId xmlns:a16="http://schemas.microsoft.com/office/drawing/2014/main" id="{D6436109-7AF4-40BF-8C61-B09458C63513}"/>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6" name="テキスト ボックス 155">
          <a:extLst>
            <a:ext uri="{FF2B5EF4-FFF2-40B4-BE49-F238E27FC236}">
              <a16:creationId xmlns:a16="http://schemas.microsoft.com/office/drawing/2014/main" id="{13971933-45A3-4FDD-91DB-FC723F209D5E}"/>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65</xdr:row>
      <xdr:rowOff>0</xdr:rowOff>
    </xdr:from>
    <xdr:to>
      <xdr:col>28</xdr:col>
      <xdr:colOff>114300</xdr:colOff>
      <xdr:row>65</xdr:row>
      <xdr:rowOff>0</xdr:rowOff>
    </xdr:to>
    <xdr:cxnSp macro="">
      <xdr:nvCxnSpPr>
        <xdr:cNvPr id="157" name="直線コネクタ 156">
          <a:extLst>
            <a:ext uri="{FF2B5EF4-FFF2-40B4-BE49-F238E27FC236}">
              <a16:creationId xmlns:a16="http://schemas.microsoft.com/office/drawing/2014/main" id="{58348E09-E359-431E-8BE4-25A0461AE03F}"/>
            </a:ext>
          </a:extLst>
        </xdr:cNvPr>
        <xdr:cNvCxnSpPr/>
      </xdr:nvCxnSpPr>
      <xdr:spPr>
        <a:xfrm>
          <a:off x="762000" y="11144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64</xdr:row>
      <xdr:rowOff>29227</xdr:rowOff>
    </xdr:from>
    <xdr:ext cx="467179" cy="259045"/>
    <xdr:sp macro="" textlink="">
      <xdr:nvSpPr>
        <xdr:cNvPr id="158" name="テキスト ボックス 157">
          <a:extLst>
            <a:ext uri="{FF2B5EF4-FFF2-40B4-BE49-F238E27FC236}">
              <a16:creationId xmlns:a16="http://schemas.microsoft.com/office/drawing/2014/main" id="{CA32CF68-F13B-496B-909C-B52C8D362555}"/>
            </a:ext>
          </a:extLst>
        </xdr:cNvPr>
        <xdr:cNvSpPr txBox="1"/>
      </xdr:nvSpPr>
      <xdr:spPr>
        <a:xfrm>
          <a:off x="294821" y="1100202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63</xdr:row>
      <xdr:rowOff>57150</xdr:rowOff>
    </xdr:to>
    <xdr:cxnSp macro="">
      <xdr:nvCxnSpPr>
        <xdr:cNvPr id="159" name="直線コネクタ 158">
          <a:extLst>
            <a:ext uri="{FF2B5EF4-FFF2-40B4-BE49-F238E27FC236}">
              <a16:creationId xmlns:a16="http://schemas.microsoft.com/office/drawing/2014/main" id="{420A2D90-7E16-4768-B6CF-D3BD75AF5B1C}"/>
            </a:ext>
          </a:extLst>
        </xdr:cNvPr>
        <xdr:cNvCxnSpPr/>
      </xdr:nvCxnSpPr>
      <xdr:spPr>
        <a:xfrm>
          <a:off x="762000" y="1085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86377</xdr:rowOff>
    </xdr:from>
    <xdr:ext cx="403059" cy="259045"/>
    <xdr:sp macro="" textlink="">
      <xdr:nvSpPr>
        <xdr:cNvPr id="160" name="テキスト ボックス 159">
          <a:extLst>
            <a:ext uri="{FF2B5EF4-FFF2-40B4-BE49-F238E27FC236}">
              <a16:creationId xmlns:a16="http://schemas.microsoft.com/office/drawing/2014/main" id="{BBD05C6A-7A96-4B92-A4E4-074D2A160E9E}"/>
            </a:ext>
          </a:extLst>
        </xdr:cNvPr>
        <xdr:cNvSpPr txBox="1"/>
      </xdr:nvSpPr>
      <xdr:spPr>
        <a:xfrm>
          <a:off x="358941" y="10716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114300</xdr:rowOff>
    </xdr:from>
    <xdr:to>
      <xdr:col>28</xdr:col>
      <xdr:colOff>114300</xdr:colOff>
      <xdr:row>61</xdr:row>
      <xdr:rowOff>114300</xdr:rowOff>
    </xdr:to>
    <xdr:cxnSp macro="">
      <xdr:nvCxnSpPr>
        <xdr:cNvPr id="161" name="直線コネクタ 160">
          <a:extLst>
            <a:ext uri="{FF2B5EF4-FFF2-40B4-BE49-F238E27FC236}">
              <a16:creationId xmlns:a16="http://schemas.microsoft.com/office/drawing/2014/main" id="{FF51D6B2-1E41-47B3-9E4B-79C34B46025F}"/>
            </a:ext>
          </a:extLst>
        </xdr:cNvPr>
        <xdr:cNvCxnSpPr/>
      </xdr:nvCxnSpPr>
      <xdr:spPr>
        <a:xfrm>
          <a:off x="762000" y="10572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143527</xdr:rowOff>
    </xdr:from>
    <xdr:ext cx="403059" cy="259045"/>
    <xdr:sp macro="" textlink="">
      <xdr:nvSpPr>
        <xdr:cNvPr id="162" name="テキスト ボックス 161">
          <a:extLst>
            <a:ext uri="{FF2B5EF4-FFF2-40B4-BE49-F238E27FC236}">
              <a16:creationId xmlns:a16="http://schemas.microsoft.com/office/drawing/2014/main" id="{B8E52F11-C096-4FCE-8E47-61E4ED410685}"/>
            </a:ext>
          </a:extLst>
        </xdr:cNvPr>
        <xdr:cNvSpPr txBox="1"/>
      </xdr:nvSpPr>
      <xdr:spPr>
        <a:xfrm>
          <a:off x="358941" y="10430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a:extLst>
            <a:ext uri="{FF2B5EF4-FFF2-40B4-BE49-F238E27FC236}">
              <a16:creationId xmlns:a16="http://schemas.microsoft.com/office/drawing/2014/main" id="{6A8F65D3-18DE-4401-8F1C-73155D569CE8}"/>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a:extLst>
            <a:ext uri="{FF2B5EF4-FFF2-40B4-BE49-F238E27FC236}">
              <a16:creationId xmlns:a16="http://schemas.microsoft.com/office/drawing/2014/main" id="{FD40FC16-E347-439E-8577-FDF331BAA16C}"/>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58</xdr:row>
      <xdr:rowOff>57150</xdr:rowOff>
    </xdr:from>
    <xdr:to>
      <xdr:col>28</xdr:col>
      <xdr:colOff>114300</xdr:colOff>
      <xdr:row>58</xdr:row>
      <xdr:rowOff>57150</xdr:rowOff>
    </xdr:to>
    <xdr:cxnSp macro="">
      <xdr:nvCxnSpPr>
        <xdr:cNvPr id="165" name="直線コネクタ 164">
          <a:extLst>
            <a:ext uri="{FF2B5EF4-FFF2-40B4-BE49-F238E27FC236}">
              <a16:creationId xmlns:a16="http://schemas.microsoft.com/office/drawing/2014/main" id="{450FD82D-3AB2-4166-909E-C669929BF160}"/>
            </a:ext>
          </a:extLst>
        </xdr:cNvPr>
        <xdr:cNvCxnSpPr/>
      </xdr:nvCxnSpPr>
      <xdr:spPr>
        <a:xfrm>
          <a:off x="762000" y="100012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57</xdr:row>
      <xdr:rowOff>86377</xdr:rowOff>
    </xdr:from>
    <xdr:ext cx="403059" cy="259045"/>
    <xdr:sp macro="" textlink="">
      <xdr:nvSpPr>
        <xdr:cNvPr id="166" name="テキスト ボックス 165">
          <a:extLst>
            <a:ext uri="{FF2B5EF4-FFF2-40B4-BE49-F238E27FC236}">
              <a16:creationId xmlns:a16="http://schemas.microsoft.com/office/drawing/2014/main" id="{1094C7B5-066F-4C09-AC19-F6012ED1A9F6}"/>
            </a:ext>
          </a:extLst>
        </xdr:cNvPr>
        <xdr:cNvSpPr txBox="1"/>
      </xdr:nvSpPr>
      <xdr:spPr>
        <a:xfrm>
          <a:off x="358941" y="98590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56</xdr:row>
      <xdr:rowOff>114300</xdr:rowOff>
    </xdr:from>
    <xdr:to>
      <xdr:col>28</xdr:col>
      <xdr:colOff>114300</xdr:colOff>
      <xdr:row>56</xdr:row>
      <xdr:rowOff>114300</xdr:rowOff>
    </xdr:to>
    <xdr:cxnSp macro="">
      <xdr:nvCxnSpPr>
        <xdr:cNvPr id="167" name="直線コネクタ 166">
          <a:extLst>
            <a:ext uri="{FF2B5EF4-FFF2-40B4-BE49-F238E27FC236}">
              <a16:creationId xmlns:a16="http://schemas.microsoft.com/office/drawing/2014/main" id="{24869A0B-C68F-4FFD-8FED-9A9F892BA914}"/>
            </a:ext>
          </a:extLst>
        </xdr:cNvPr>
        <xdr:cNvCxnSpPr/>
      </xdr:nvCxnSpPr>
      <xdr:spPr>
        <a:xfrm>
          <a:off x="762000" y="971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55</xdr:row>
      <xdr:rowOff>143527</xdr:rowOff>
    </xdr:from>
    <xdr:ext cx="403059" cy="259045"/>
    <xdr:sp macro="" textlink="">
      <xdr:nvSpPr>
        <xdr:cNvPr id="168" name="テキスト ボックス 167">
          <a:extLst>
            <a:ext uri="{FF2B5EF4-FFF2-40B4-BE49-F238E27FC236}">
              <a16:creationId xmlns:a16="http://schemas.microsoft.com/office/drawing/2014/main" id="{96AF4ABF-5AEB-45C7-865B-64550A47508D}"/>
            </a:ext>
          </a:extLst>
        </xdr:cNvPr>
        <xdr:cNvSpPr txBox="1"/>
      </xdr:nvSpPr>
      <xdr:spPr>
        <a:xfrm>
          <a:off x="358941" y="95732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0</xdr:rowOff>
    </xdr:from>
    <xdr:to>
      <xdr:col>28</xdr:col>
      <xdr:colOff>114300</xdr:colOff>
      <xdr:row>55</xdr:row>
      <xdr:rowOff>0</xdr:rowOff>
    </xdr:to>
    <xdr:cxnSp macro="">
      <xdr:nvCxnSpPr>
        <xdr:cNvPr id="169" name="直線コネクタ 168">
          <a:extLst>
            <a:ext uri="{FF2B5EF4-FFF2-40B4-BE49-F238E27FC236}">
              <a16:creationId xmlns:a16="http://schemas.microsoft.com/office/drawing/2014/main" id="{82512F91-F2BE-4042-8D16-88048BE967F3}"/>
            </a:ext>
          </a:extLst>
        </xdr:cNvPr>
        <xdr:cNvCxnSpPr/>
      </xdr:nvCxnSpPr>
      <xdr:spPr>
        <a:xfrm>
          <a:off x="762000" y="942975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29227</xdr:rowOff>
    </xdr:from>
    <xdr:ext cx="403059" cy="259045"/>
    <xdr:sp macro="" textlink="">
      <xdr:nvSpPr>
        <xdr:cNvPr id="170" name="テキスト ボックス 169">
          <a:extLst>
            <a:ext uri="{FF2B5EF4-FFF2-40B4-BE49-F238E27FC236}">
              <a16:creationId xmlns:a16="http://schemas.microsoft.com/office/drawing/2014/main" id="{AD878DC3-A11C-48C2-963A-BC6E1BD69F07}"/>
            </a:ext>
          </a:extLst>
        </xdr:cNvPr>
        <xdr:cNvSpPr txBox="1"/>
      </xdr:nvSpPr>
      <xdr:spPr>
        <a:xfrm>
          <a:off x="358941" y="928752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1" name="直線コネクタ 170">
          <a:extLst>
            <a:ext uri="{FF2B5EF4-FFF2-40B4-BE49-F238E27FC236}">
              <a16:creationId xmlns:a16="http://schemas.microsoft.com/office/drawing/2014/main" id="{C159BE06-C6AA-4EA2-A744-741F5AB5C701}"/>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52</xdr:row>
      <xdr:rowOff>86377</xdr:rowOff>
    </xdr:from>
    <xdr:ext cx="403059" cy="259045"/>
    <xdr:sp macro="" textlink="">
      <xdr:nvSpPr>
        <xdr:cNvPr id="172" name="テキスト ボックス 171">
          <a:extLst>
            <a:ext uri="{FF2B5EF4-FFF2-40B4-BE49-F238E27FC236}">
              <a16:creationId xmlns:a16="http://schemas.microsoft.com/office/drawing/2014/main" id="{85AACC0B-97AE-4B4E-A96D-BA2B09E572C6}"/>
            </a:ext>
          </a:extLst>
        </xdr:cNvPr>
        <xdr:cNvSpPr txBox="1"/>
      </xdr:nvSpPr>
      <xdr:spPr>
        <a:xfrm>
          <a:off x="358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3" name="【橋りょう・トンネル】&#10;有形固定資産減価償却率グラフ枠">
          <a:extLst>
            <a:ext uri="{FF2B5EF4-FFF2-40B4-BE49-F238E27FC236}">
              <a16:creationId xmlns:a16="http://schemas.microsoft.com/office/drawing/2014/main" id="{8DD8C978-C2B4-42F6-B525-41D866AA7586}"/>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117157</xdr:rowOff>
    </xdr:from>
    <xdr:to>
      <xdr:col>24</xdr:col>
      <xdr:colOff>62865</xdr:colOff>
      <xdr:row>63</xdr:row>
      <xdr:rowOff>151447</xdr:rowOff>
    </xdr:to>
    <xdr:cxnSp macro="">
      <xdr:nvCxnSpPr>
        <xdr:cNvPr id="174" name="直線コネクタ 173">
          <a:extLst>
            <a:ext uri="{FF2B5EF4-FFF2-40B4-BE49-F238E27FC236}">
              <a16:creationId xmlns:a16="http://schemas.microsoft.com/office/drawing/2014/main" id="{24F51198-22F6-462D-BAF7-6EC2C262F189}"/>
            </a:ext>
          </a:extLst>
        </xdr:cNvPr>
        <xdr:cNvCxnSpPr/>
      </xdr:nvCxnSpPr>
      <xdr:spPr>
        <a:xfrm flipV="1">
          <a:off x="4634865" y="9546907"/>
          <a:ext cx="0" cy="14058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155274</xdr:rowOff>
    </xdr:from>
    <xdr:ext cx="405111" cy="259045"/>
    <xdr:sp macro="" textlink="">
      <xdr:nvSpPr>
        <xdr:cNvPr id="175" name="【橋りょう・トンネル】&#10;有形固定資産減価償却率最小値テキスト">
          <a:extLst>
            <a:ext uri="{FF2B5EF4-FFF2-40B4-BE49-F238E27FC236}">
              <a16:creationId xmlns:a16="http://schemas.microsoft.com/office/drawing/2014/main" id="{1432D135-5558-4B7A-B04B-27AE1878C52A}"/>
            </a:ext>
          </a:extLst>
        </xdr:cNvPr>
        <xdr:cNvSpPr txBox="1"/>
      </xdr:nvSpPr>
      <xdr:spPr>
        <a:xfrm>
          <a:off x="4673600" y="1095662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151447</xdr:rowOff>
    </xdr:from>
    <xdr:to>
      <xdr:col>24</xdr:col>
      <xdr:colOff>152400</xdr:colOff>
      <xdr:row>63</xdr:row>
      <xdr:rowOff>151447</xdr:rowOff>
    </xdr:to>
    <xdr:cxnSp macro="">
      <xdr:nvCxnSpPr>
        <xdr:cNvPr id="176" name="直線コネクタ 175">
          <a:extLst>
            <a:ext uri="{FF2B5EF4-FFF2-40B4-BE49-F238E27FC236}">
              <a16:creationId xmlns:a16="http://schemas.microsoft.com/office/drawing/2014/main" id="{00F83C8E-BB53-4F10-88EF-83959DF9ED15}"/>
            </a:ext>
          </a:extLst>
        </xdr:cNvPr>
        <xdr:cNvCxnSpPr/>
      </xdr:nvCxnSpPr>
      <xdr:spPr>
        <a:xfrm>
          <a:off x="4546600" y="109527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63834</xdr:rowOff>
    </xdr:from>
    <xdr:ext cx="405111" cy="259045"/>
    <xdr:sp macro="" textlink="">
      <xdr:nvSpPr>
        <xdr:cNvPr id="177" name="【橋りょう・トンネル】&#10;有形固定資産減価償却率最大値テキスト">
          <a:extLst>
            <a:ext uri="{FF2B5EF4-FFF2-40B4-BE49-F238E27FC236}">
              <a16:creationId xmlns:a16="http://schemas.microsoft.com/office/drawing/2014/main" id="{91BDACBE-C187-4697-8255-6FCDB05FBF8B}"/>
            </a:ext>
          </a:extLst>
        </xdr:cNvPr>
        <xdr:cNvSpPr txBox="1"/>
      </xdr:nvSpPr>
      <xdr:spPr>
        <a:xfrm>
          <a:off x="4673600" y="93221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117157</xdr:rowOff>
    </xdr:from>
    <xdr:to>
      <xdr:col>24</xdr:col>
      <xdr:colOff>152400</xdr:colOff>
      <xdr:row>55</xdr:row>
      <xdr:rowOff>117157</xdr:rowOff>
    </xdr:to>
    <xdr:cxnSp macro="">
      <xdr:nvCxnSpPr>
        <xdr:cNvPr id="178" name="直線コネクタ 177">
          <a:extLst>
            <a:ext uri="{FF2B5EF4-FFF2-40B4-BE49-F238E27FC236}">
              <a16:creationId xmlns:a16="http://schemas.microsoft.com/office/drawing/2014/main" id="{73DB66B5-E943-4D2B-9F2D-451DE0673A55}"/>
            </a:ext>
          </a:extLst>
        </xdr:cNvPr>
        <xdr:cNvCxnSpPr/>
      </xdr:nvCxnSpPr>
      <xdr:spPr>
        <a:xfrm>
          <a:off x="4546600" y="95469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57</xdr:row>
      <xdr:rowOff>160672</xdr:rowOff>
    </xdr:from>
    <xdr:ext cx="405111" cy="259045"/>
    <xdr:sp macro="" textlink="">
      <xdr:nvSpPr>
        <xdr:cNvPr id="179" name="【橋りょう・トンネル】&#10;有形固定資産減価償却率平均値テキスト">
          <a:extLst>
            <a:ext uri="{FF2B5EF4-FFF2-40B4-BE49-F238E27FC236}">
              <a16:creationId xmlns:a16="http://schemas.microsoft.com/office/drawing/2014/main" id="{703ACE47-3B0F-4E20-BD31-8F14D0FF69F5}"/>
            </a:ext>
          </a:extLst>
        </xdr:cNvPr>
        <xdr:cNvSpPr txBox="1"/>
      </xdr:nvSpPr>
      <xdr:spPr>
        <a:xfrm>
          <a:off x="4673600" y="99333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58</xdr:row>
      <xdr:rowOff>137795</xdr:rowOff>
    </xdr:from>
    <xdr:to>
      <xdr:col>24</xdr:col>
      <xdr:colOff>114300</xdr:colOff>
      <xdr:row>59</xdr:row>
      <xdr:rowOff>67945</xdr:rowOff>
    </xdr:to>
    <xdr:sp macro="" textlink="">
      <xdr:nvSpPr>
        <xdr:cNvPr id="180" name="フローチャート: 判断 179">
          <a:extLst>
            <a:ext uri="{FF2B5EF4-FFF2-40B4-BE49-F238E27FC236}">
              <a16:creationId xmlns:a16="http://schemas.microsoft.com/office/drawing/2014/main" id="{7F284E38-6C3B-42EE-92CE-B29FDCDE5B0A}"/>
            </a:ext>
          </a:extLst>
        </xdr:cNvPr>
        <xdr:cNvSpPr/>
      </xdr:nvSpPr>
      <xdr:spPr>
        <a:xfrm>
          <a:off x="4584700" y="1008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58</xdr:row>
      <xdr:rowOff>120650</xdr:rowOff>
    </xdr:from>
    <xdr:to>
      <xdr:col>20</xdr:col>
      <xdr:colOff>38100</xdr:colOff>
      <xdr:row>59</xdr:row>
      <xdr:rowOff>50800</xdr:rowOff>
    </xdr:to>
    <xdr:sp macro="" textlink="">
      <xdr:nvSpPr>
        <xdr:cNvPr id="181" name="フローチャート: 判断 180">
          <a:extLst>
            <a:ext uri="{FF2B5EF4-FFF2-40B4-BE49-F238E27FC236}">
              <a16:creationId xmlns:a16="http://schemas.microsoft.com/office/drawing/2014/main" id="{55772281-C3E6-4467-9055-80183E33CBCC}"/>
            </a:ext>
          </a:extLst>
        </xdr:cNvPr>
        <xdr:cNvSpPr/>
      </xdr:nvSpPr>
      <xdr:spPr>
        <a:xfrm>
          <a:off x="3746500" y="100647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58</xdr:row>
      <xdr:rowOff>60643</xdr:rowOff>
    </xdr:from>
    <xdr:to>
      <xdr:col>15</xdr:col>
      <xdr:colOff>101600</xdr:colOff>
      <xdr:row>58</xdr:row>
      <xdr:rowOff>162243</xdr:rowOff>
    </xdr:to>
    <xdr:sp macro="" textlink="">
      <xdr:nvSpPr>
        <xdr:cNvPr id="182" name="フローチャート: 判断 181">
          <a:extLst>
            <a:ext uri="{FF2B5EF4-FFF2-40B4-BE49-F238E27FC236}">
              <a16:creationId xmlns:a16="http://schemas.microsoft.com/office/drawing/2014/main" id="{E3622FC7-22E5-4D4B-9542-73742C3F61A0}"/>
            </a:ext>
          </a:extLst>
        </xdr:cNvPr>
        <xdr:cNvSpPr/>
      </xdr:nvSpPr>
      <xdr:spPr>
        <a:xfrm>
          <a:off x="2857500" y="100047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58</xdr:row>
      <xdr:rowOff>57785</xdr:rowOff>
    </xdr:from>
    <xdr:to>
      <xdr:col>10</xdr:col>
      <xdr:colOff>165100</xdr:colOff>
      <xdr:row>58</xdr:row>
      <xdr:rowOff>159385</xdr:rowOff>
    </xdr:to>
    <xdr:sp macro="" textlink="">
      <xdr:nvSpPr>
        <xdr:cNvPr id="183" name="フローチャート: 判断 182">
          <a:extLst>
            <a:ext uri="{FF2B5EF4-FFF2-40B4-BE49-F238E27FC236}">
              <a16:creationId xmlns:a16="http://schemas.microsoft.com/office/drawing/2014/main" id="{42FE0B60-3A23-4E41-8755-AC3D079495A3}"/>
            </a:ext>
          </a:extLst>
        </xdr:cNvPr>
        <xdr:cNvSpPr/>
      </xdr:nvSpPr>
      <xdr:spPr>
        <a:xfrm>
          <a:off x="1968500" y="100018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58</xdr:row>
      <xdr:rowOff>17780</xdr:rowOff>
    </xdr:from>
    <xdr:to>
      <xdr:col>6</xdr:col>
      <xdr:colOff>38100</xdr:colOff>
      <xdr:row>58</xdr:row>
      <xdr:rowOff>119380</xdr:rowOff>
    </xdr:to>
    <xdr:sp macro="" textlink="">
      <xdr:nvSpPr>
        <xdr:cNvPr id="184" name="フローチャート: 判断 183">
          <a:extLst>
            <a:ext uri="{FF2B5EF4-FFF2-40B4-BE49-F238E27FC236}">
              <a16:creationId xmlns:a16="http://schemas.microsoft.com/office/drawing/2014/main" id="{71297348-5BAE-4176-93D8-0C898BCF2D59}"/>
            </a:ext>
          </a:extLst>
        </xdr:cNvPr>
        <xdr:cNvSpPr/>
      </xdr:nvSpPr>
      <xdr:spPr>
        <a:xfrm>
          <a:off x="1079500" y="9961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8C6507A1-D4C0-4800-8186-6151F280D3E5}"/>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9C873091-03AD-4332-B415-D1093CF3D5AE}"/>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90837197-128D-4122-A9C7-ECE48C126E22}"/>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5F34FE72-2266-4C57-B604-D78085276764}"/>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1964B8DC-6253-4E6E-964F-D8A50D05253C}"/>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37782</xdr:rowOff>
    </xdr:from>
    <xdr:to>
      <xdr:col>24</xdr:col>
      <xdr:colOff>114300</xdr:colOff>
      <xdr:row>60</xdr:row>
      <xdr:rowOff>139382</xdr:rowOff>
    </xdr:to>
    <xdr:sp macro="" textlink="">
      <xdr:nvSpPr>
        <xdr:cNvPr id="190" name="楕円 189">
          <a:extLst>
            <a:ext uri="{FF2B5EF4-FFF2-40B4-BE49-F238E27FC236}">
              <a16:creationId xmlns:a16="http://schemas.microsoft.com/office/drawing/2014/main" id="{CEC8B706-3F41-4615-B97B-F3CDE529CF62}"/>
            </a:ext>
          </a:extLst>
        </xdr:cNvPr>
        <xdr:cNvSpPr/>
      </xdr:nvSpPr>
      <xdr:spPr>
        <a:xfrm>
          <a:off x="4584700" y="10324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60</xdr:row>
      <xdr:rowOff>16209</xdr:rowOff>
    </xdr:from>
    <xdr:ext cx="405111" cy="259045"/>
    <xdr:sp macro="" textlink="">
      <xdr:nvSpPr>
        <xdr:cNvPr id="191" name="【橋りょう・トンネル】&#10;有形固定資産減価償却率該当値テキスト">
          <a:extLst>
            <a:ext uri="{FF2B5EF4-FFF2-40B4-BE49-F238E27FC236}">
              <a16:creationId xmlns:a16="http://schemas.microsoft.com/office/drawing/2014/main" id="{8DDEAD0F-68A4-40AC-B2AF-D0F5D47E88EA}"/>
            </a:ext>
          </a:extLst>
        </xdr:cNvPr>
        <xdr:cNvSpPr txBox="1"/>
      </xdr:nvSpPr>
      <xdr:spPr>
        <a:xfrm>
          <a:off x="4673600" y="103032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59</xdr:row>
      <xdr:rowOff>143510</xdr:rowOff>
    </xdr:from>
    <xdr:to>
      <xdr:col>20</xdr:col>
      <xdr:colOff>38100</xdr:colOff>
      <xdr:row>60</xdr:row>
      <xdr:rowOff>73660</xdr:rowOff>
    </xdr:to>
    <xdr:sp macro="" textlink="">
      <xdr:nvSpPr>
        <xdr:cNvPr id="192" name="楕円 191">
          <a:extLst>
            <a:ext uri="{FF2B5EF4-FFF2-40B4-BE49-F238E27FC236}">
              <a16:creationId xmlns:a16="http://schemas.microsoft.com/office/drawing/2014/main" id="{F73CDECC-08BC-4571-8A8D-0E381EFB41D8}"/>
            </a:ext>
          </a:extLst>
        </xdr:cNvPr>
        <xdr:cNvSpPr/>
      </xdr:nvSpPr>
      <xdr:spPr>
        <a:xfrm>
          <a:off x="3746500" y="10259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60</xdr:row>
      <xdr:rowOff>22860</xdr:rowOff>
    </xdr:from>
    <xdr:to>
      <xdr:col>24</xdr:col>
      <xdr:colOff>63500</xdr:colOff>
      <xdr:row>60</xdr:row>
      <xdr:rowOff>88582</xdr:rowOff>
    </xdr:to>
    <xdr:cxnSp macro="">
      <xdr:nvCxnSpPr>
        <xdr:cNvPr id="193" name="直線コネクタ 192">
          <a:extLst>
            <a:ext uri="{FF2B5EF4-FFF2-40B4-BE49-F238E27FC236}">
              <a16:creationId xmlns:a16="http://schemas.microsoft.com/office/drawing/2014/main" id="{481A6CBB-9ACC-4C7E-B351-D4AD06D01DA7}"/>
            </a:ext>
          </a:extLst>
        </xdr:cNvPr>
        <xdr:cNvCxnSpPr/>
      </xdr:nvCxnSpPr>
      <xdr:spPr>
        <a:xfrm>
          <a:off x="3797300" y="10309860"/>
          <a:ext cx="838200" cy="657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59</xdr:row>
      <xdr:rowOff>86360</xdr:rowOff>
    </xdr:from>
    <xdr:to>
      <xdr:col>15</xdr:col>
      <xdr:colOff>101600</xdr:colOff>
      <xdr:row>60</xdr:row>
      <xdr:rowOff>16510</xdr:rowOff>
    </xdr:to>
    <xdr:sp macro="" textlink="">
      <xdr:nvSpPr>
        <xdr:cNvPr id="194" name="楕円 193">
          <a:extLst>
            <a:ext uri="{FF2B5EF4-FFF2-40B4-BE49-F238E27FC236}">
              <a16:creationId xmlns:a16="http://schemas.microsoft.com/office/drawing/2014/main" id="{03886865-946F-464D-BDC2-D74AB2B00DBB}"/>
            </a:ext>
          </a:extLst>
        </xdr:cNvPr>
        <xdr:cNvSpPr/>
      </xdr:nvSpPr>
      <xdr:spPr>
        <a:xfrm>
          <a:off x="2857500" y="10201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59</xdr:row>
      <xdr:rowOff>137160</xdr:rowOff>
    </xdr:from>
    <xdr:to>
      <xdr:col>19</xdr:col>
      <xdr:colOff>177800</xdr:colOff>
      <xdr:row>60</xdr:row>
      <xdr:rowOff>22860</xdr:rowOff>
    </xdr:to>
    <xdr:cxnSp macro="">
      <xdr:nvCxnSpPr>
        <xdr:cNvPr id="195" name="直線コネクタ 194">
          <a:extLst>
            <a:ext uri="{FF2B5EF4-FFF2-40B4-BE49-F238E27FC236}">
              <a16:creationId xmlns:a16="http://schemas.microsoft.com/office/drawing/2014/main" id="{7FFB77CE-02CE-4C5E-A3AB-012E68328C3F}"/>
            </a:ext>
          </a:extLst>
        </xdr:cNvPr>
        <xdr:cNvCxnSpPr/>
      </xdr:nvCxnSpPr>
      <xdr:spPr>
        <a:xfrm>
          <a:off x="2908300" y="1025271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59</xdr:row>
      <xdr:rowOff>29210</xdr:rowOff>
    </xdr:from>
    <xdr:to>
      <xdr:col>10</xdr:col>
      <xdr:colOff>165100</xdr:colOff>
      <xdr:row>59</xdr:row>
      <xdr:rowOff>130810</xdr:rowOff>
    </xdr:to>
    <xdr:sp macro="" textlink="">
      <xdr:nvSpPr>
        <xdr:cNvPr id="196" name="楕円 195">
          <a:extLst>
            <a:ext uri="{FF2B5EF4-FFF2-40B4-BE49-F238E27FC236}">
              <a16:creationId xmlns:a16="http://schemas.microsoft.com/office/drawing/2014/main" id="{43797C57-8689-4943-AB9C-1C5A688DBBE2}"/>
            </a:ext>
          </a:extLst>
        </xdr:cNvPr>
        <xdr:cNvSpPr/>
      </xdr:nvSpPr>
      <xdr:spPr>
        <a:xfrm>
          <a:off x="1968500" y="10144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59</xdr:row>
      <xdr:rowOff>80010</xdr:rowOff>
    </xdr:from>
    <xdr:to>
      <xdr:col>15</xdr:col>
      <xdr:colOff>50800</xdr:colOff>
      <xdr:row>59</xdr:row>
      <xdr:rowOff>137160</xdr:rowOff>
    </xdr:to>
    <xdr:cxnSp macro="">
      <xdr:nvCxnSpPr>
        <xdr:cNvPr id="197" name="直線コネクタ 196">
          <a:extLst>
            <a:ext uri="{FF2B5EF4-FFF2-40B4-BE49-F238E27FC236}">
              <a16:creationId xmlns:a16="http://schemas.microsoft.com/office/drawing/2014/main" id="{B9CF4D23-849C-49B9-9424-40FB61103CF6}"/>
            </a:ext>
          </a:extLst>
        </xdr:cNvPr>
        <xdr:cNvCxnSpPr/>
      </xdr:nvCxnSpPr>
      <xdr:spPr>
        <a:xfrm>
          <a:off x="2019300" y="10195560"/>
          <a:ext cx="8890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58</xdr:row>
      <xdr:rowOff>169228</xdr:rowOff>
    </xdr:from>
    <xdr:to>
      <xdr:col>6</xdr:col>
      <xdr:colOff>38100</xdr:colOff>
      <xdr:row>59</xdr:row>
      <xdr:rowOff>99378</xdr:rowOff>
    </xdr:to>
    <xdr:sp macro="" textlink="">
      <xdr:nvSpPr>
        <xdr:cNvPr id="198" name="楕円 197">
          <a:extLst>
            <a:ext uri="{FF2B5EF4-FFF2-40B4-BE49-F238E27FC236}">
              <a16:creationId xmlns:a16="http://schemas.microsoft.com/office/drawing/2014/main" id="{EDDFEF7B-69FF-4506-8BAC-4BCAE35093A8}"/>
            </a:ext>
          </a:extLst>
        </xdr:cNvPr>
        <xdr:cNvSpPr/>
      </xdr:nvSpPr>
      <xdr:spPr>
        <a:xfrm>
          <a:off x="1079500" y="101133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59</xdr:row>
      <xdr:rowOff>48578</xdr:rowOff>
    </xdr:from>
    <xdr:to>
      <xdr:col>10</xdr:col>
      <xdr:colOff>114300</xdr:colOff>
      <xdr:row>59</xdr:row>
      <xdr:rowOff>80010</xdr:rowOff>
    </xdr:to>
    <xdr:cxnSp macro="">
      <xdr:nvCxnSpPr>
        <xdr:cNvPr id="199" name="直線コネクタ 198">
          <a:extLst>
            <a:ext uri="{FF2B5EF4-FFF2-40B4-BE49-F238E27FC236}">
              <a16:creationId xmlns:a16="http://schemas.microsoft.com/office/drawing/2014/main" id="{1B782A41-4685-40DC-85C7-99C4E37FDDC5}"/>
            </a:ext>
          </a:extLst>
        </xdr:cNvPr>
        <xdr:cNvCxnSpPr/>
      </xdr:nvCxnSpPr>
      <xdr:spPr>
        <a:xfrm>
          <a:off x="1130300" y="10164128"/>
          <a:ext cx="889000" cy="31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57</xdr:row>
      <xdr:rowOff>67327</xdr:rowOff>
    </xdr:from>
    <xdr:ext cx="405111" cy="259045"/>
    <xdr:sp macro="" textlink="">
      <xdr:nvSpPr>
        <xdr:cNvPr id="200" name="n_1aveValue【橋りょう・トンネル】&#10;有形固定資産減価償却率">
          <a:extLst>
            <a:ext uri="{FF2B5EF4-FFF2-40B4-BE49-F238E27FC236}">
              <a16:creationId xmlns:a16="http://schemas.microsoft.com/office/drawing/2014/main" id="{4FF37400-7583-4475-AEC8-4EC2654D1178}"/>
            </a:ext>
          </a:extLst>
        </xdr:cNvPr>
        <xdr:cNvSpPr txBox="1"/>
      </xdr:nvSpPr>
      <xdr:spPr>
        <a:xfrm>
          <a:off x="3582044" y="98399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7320</xdr:rowOff>
    </xdr:from>
    <xdr:ext cx="405111" cy="259045"/>
    <xdr:sp macro="" textlink="">
      <xdr:nvSpPr>
        <xdr:cNvPr id="201" name="n_2aveValue【橋りょう・トンネル】&#10;有形固定資産減価償却率">
          <a:extLst>
            <a:ext uri="{FF2B5EF4-FFF2-40B4-BE49-F238E27FC236}">
              <a16:creationId xmlns:a16="http://schemas.microsoft.com/office/drawing/2014/main" id="{6C488C12-0147-44F3-AF53-446CD9CC851A}"/>
            </a:ext>
          </a:extLst>
        </xdr:cNvPr>
        <xdr:cNvSpPr txBox="1"/>
      </xdr:nvSpPr>
      <xdr:spPr>
        <a:xfrm>
          <a:off x="2705744" y="97799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57</xdr:row>
      <xdr:rowOff>4462</xdr:rowOff>
    </xdr:from>
    <xdr:ext cx="405111" cy="259045"/>
    <xdr:sp macro="" textlink="">
      <xdr:nvSpPr>
        <xdr:cNvPr id="202" name="n_3aveValue【橋りょう・トンネル】&#10;有形固定資産減価償却率">
          <a:extLst>
            <a:ext uri="{FF2B5EF4-FFF2-40B4-BE49-F238E27FC236}">
              <a16:creationId xmlns:a16="http://schemas.microsoft.com/office/drawing/2014/main" id="{688417ED-3F40-4A67-B990-BAE40DC6016B}"/>
            </a:ext>
          </a:extLst>
        </xdr:cNvPr>
        <xdr:cNvSpPr txBox="1"/>
      </xdr:nvSpPr>
      <xdr:spPr>
        <a:xfrm>
          <a:off x="1816744" y="97771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135907</xdr:rowOff>
    </xdr:from>
    <xdr:ext cx="405111" cy="259045"/>
    <xdr:sp macro="" textlink="">
      <xdr:nvSpPr>
        <xdr:cNvPr id="203" name="n_4aveValue【橋りょう・トンネル】&#10;有形固定資産減価償却率">
          <a:extLst>
            <a:ext uri="{FF2B5EF4-FFF2-40B4-BE49-F238E27FC236}">
              <a16:creationId xmlns:a16="http://schemas.microsoft.com/office/drawing/2014/main" id="{FF4C71F9-BF2F-484E-8958-017343200A8C}"/>
            </a:ext>
          </a:extLst>
        </xdr:cNvPr>
        <xdr:cNvSpPr txBox="1"/>
      </xdr:nvSpPr>
      <xdr:spPr>
        <a:xfrm>
          <a:off x="927744" y="97371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64787</xdr:rowOff>
    </xdr:from>
    <xdr:ext cx="405111" cy="259045"/>
    <xdr:sp macro="" textlink="">
      <xdr:nvSpPr>
        <xdr:cNvPr id="204" name="n_1mainValue【橋りょう・トンネル】&#10;有形固定資産減価償却率">
          <a:extLst>
            <a:ext uri="{FF2B5EF4-FFF2-40B4-BE49-F238E27FC236}">
              <a16:creationId xmlns:a16="http://schemas.microsoft.com/office/drawing/2014/main" id="{05D843D1-318D-485F-890A-863A36507BD9}"/>
            </a:ext>
          </a:extLst>
        </xdr:cNvPr>
        <xdr:cNvSpPr txBox="1"/>
      </xdr:nvSpPr>
      <xdr:spPr>
        <a:xfrm>
          <a:off x="3582044" y="103517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7637</xdr:rowOff>
    </xdr:from>
    <xdr:ext cx="405111" cy="259045"/>
    <xdr:sp macro="" textlink="">
      <xdr:nvSpPr>
        <xdr:cNvPr id="205" name="n_2mainValue【橋りょう・トンネル】&#10;有形固定資産減価償却率">
          <a:extLst>
            <a:ext uri="{FF2B5EF4-FFF2-40B4-BE49-F238E27FC236}">
              <a16:creationId xmlns:a16="http://schemas.microsoft.com/office/drawing/2014/main" id="{26F15745-AC8C-4CA5-BEE2-9A3E74048A3A}"/>
            </a:ext>
          </a:extLst>
        </xdr:cNvPr>
        <xdr:cNvSpPr txBox="1"/>
      </xdr:nvSpPr>
      <xdr:spPr>
        <a:xfrm>
          <a:off x="2705744" y="102946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121937</xdr:rowOff>
    </xdr:from>
    <xdr:ext cx="405111" cy="259045"/>
    <xdr:sp macro="" textlink="">
      <xdr:nvSpPr>
        <xdr:cNvPr id="206" name="n_3mainValue【橋りょう・トンネル】&#10;有形固定資産減価償却率">
          <a:extLst>
            <a:ext uri="{FF2B5EF4-FFF2-40B4-BE49-F238E27FC236}">
              <a16:creationId xmlns:a16="http://schemas.microsoft.com/office/drawing/2014/main" id="{24B23B70-534B-48BB-AF8D-EA9066910A5E}"/>
            </a:ext>
          </a:extLst>
        </xdr:cNvPr>
        <xdr:cNvSpPr txBox="1"/>
      </xdr:nvSpPr>
      <xdr:spPr>
        <a:xfrm>
          <a:off x="1816744" y="10237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90505</xdr:rowOff>
    </xdr:from>
    <xdr:ext cx="405111" cy="259045"/>
    <xdr:sp macro="" textlink="">
      <xdr:nvSpPr>
        <xdr:cNvPr id="207" name="n_4mainValue【橋りょう・トンネル】&#10;有形固定資産減価償却率">
          <a:extLst>
            <a:ext uri="{FF2B5EF4-FFF2-40B4-BE49-F238E27FC236}">
              <a16:creationId xmlns:a16="http://schemas.microsoft.com/office/drawing/2014/main" id="{08BD9978-D6C5-4D90-913B-7B56F75D1FFE}"/>
            </a:ext>
          </a:extLst>
        </xdr:cNvPr>
        <xdr:cNvSpPr txBox="1"/>
      </xdr:nvSpPr>
      <xdr:spPr>
        <a:xfrm>
          <a:off x="927744" y="102060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8" name="正方形/長方形 207">
          <a:extLst>
            <a:ext uri="{FF2B5EF4-FFF2-40B4-BE49-F238E27FC236}">
              <a16:creationId xmlns:a16="http://schemas.microsoft.com/office/drawing/2014/main" id="{C0FA7877-516D-4441-AE88-FB290EA20B06}"/>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9" name="正方形/長方形 208">
          <a:extLst>
            <a:ext uri="{FF2B5EF4-FFF2-40B4-BE49-F238E27FC236}">
              <a16:creationId xmlns:a16="http://schemas.microsoft.com/office/drawing/2014/main" id="{06AE5E9A-0BFE-45B4-81A1-C425EAFCC1A1}"/>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0" name="正方形/長方形 209">
          <a:extLst>
            <a:ext uri="{FF2B5EF4-FFF2-40B4-BE49-F238E27FC236}">
              <a16:creationId xmlns:a16="http://schemas.microsoft.com/office/drawing/2014/main" id="{72EC08F0-7D28-4391-9CD6-666C5E9CBFBA}"/>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1" name="正方形/長方形 210">
          <a:extLst>
            <a:ext uri="{FF2B5EF4-FFF2-40B4-BE49-F238E27FC236}">
              <a16:creationId xmlns:a16="http://schemas.microsoft.com/office/drawing/2014/main" id="{1B73C9CF-ED97-4159-8D7A-A3A70559A14E}"/>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2" name="正方形/長方形 211">
          <a:extLst>
            <a:ext uri="{FF2B5EF4-FFF2-40B4-BE49-F238E27FC236}">
              <a16:creationId xmlns:a16="http://schemas.microsoft.com/office/drawing/2014/main" id="{A8E94EB2-B1A8-4450-96E4-6B57AEC373F4}"/>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3" name="正方形/長方形 212">
          <a:extLst>
            <a:ext uri="{FF2B5EF4-FFF2-40B4-BE49-F238E27FC236}">
              <a16:creationId xmlns:a16="http://schemas.microsoft.com/office/drawing/2014/main" id="{065E0075-48C3-437D-8713-3F20556C25EF}"/>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4" name="正方形/長方形 213">
          <a:extLst>
            <a:ext uri="{FF2B5EF4-FFF2-40B4-BE49-F238E27FC236}">
              <a16:creationId xmlns:a16="http://schemas.microsoft.com/office/drawing/2014/main" id="{567BBC9F-CB16-4B35-8F26-11FA3D6548F1}"/>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153,824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5" name="正方形/長方形 214">
          <a:extLst>
            <a:ext uri="{FF2B5EF4-FFF2-40B4-BE49-F238E27FC236}">
              <a16:creationId xmlns:a16="http://schemas.microsoft.com/office/drawing/2014/main" id="{7917C6E9-95A8-4135-ACA1-E01846CBF4ED}"/>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6" name="テキスト ボックス 215">
          <a:extLst>
            <a:ext uri="{FF2B5EF4-FFF2-40B4-BE49-F238E27FC236}">
              <a16:creationId xmlns:a16="http://schemas.microsoft.com/office/drawing/2014/main" id="{400D4BF3-DE4A-49DE-9DAB-1F4D71B1F2BA}"/>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7" name="直線コネクタ 216">
          <a:extLst>
            <a:ext uri="{FF2B5EF4-FFF2-40B4-BE49-F238E27FC236}">
              <a16:creationId xmlns:a16="http://schemas.microsoft.com/office/drawing/2014/main" id="{C3920781-7E2F-4055-9300-9618FC2D91E4}"/>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8" name="直線コネクタ 217">
          <a:extLst>
            <a:ext uri="{FF2B5EF4-FFF2-40B4-BE49-F238E27FC236}">
              <a16:creationId xmlns:a16="http://schemas.microsoft.com/office/drawing/2014/main" id="{7700A740-078F-44D9-BAF7-632FA9F05368}"/>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105427</xdr:rowOff>
    </xdr:from>
    <xdr:ext cx="248786" cy="259045"/>
    <xdr:sp macro="" textlink="">
      <xdr:nvSpPr>
        <xdr:cNvPr id="219" name="テキスト ボックス 218">
          <a:extLst>
            <a:ext uri="{FF2B5EF4-FFF2-40B4-BE49-F238E27FC236}">
              <a16:creationId xmlns:a16="http://schemas.microsoft.com/office/drawing/2014/main" id="{22FF3CA4-81EF-47B2-BCB3-8A369C8D81BB}"/>
            </a:ext>
          </a:extLst>
        </xdr:cNvPr>
        <xdr:cNvSpPr txBox="1"/>
      </xdr:nvSpPr>
      <xdr:spPr>
        <a:xfrm>
          <a:off x="6355214" y="1090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0" name="直線コネクタ 219">
          <a:extLst>
            <a:ext uri="{FF2B5EF4-FFF2-40B4-BE49-F238E27FC236}">
              <a16:creationId xmlns:a16="http://schemas.microsoft.com/office/drawing/2014/main" id="{883D6ABC-EC32-49CC-8889-11F1D3047E29}"/>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61</xdr:row>
      <xdr:rowOff>67327</xdr:rowOff>
    </xdr:from>
    <xdr:ext cx="595419" cy="259045"/>
    <xdr:sp macro="" textlink="">
      <xdr:nvSpPr>
        <xdr:cNvPr id="221" name="テキスト ボックス 220">
          <a:extLst>
            <a:ext uri="{FF2B5EF4-FFF2-40B4-BE49-F238E27FC236}">
              <a16:creationId xmlns:a16="http://schemas.microsoft.com/office/drawing/2014/main" id="{546AB2A2-0241-4E30-A1F4-C9B4D6D525B9}"/>
            </a:ext>
          </a:extLst>
        </xdr:cNvPr>
        <xdr:cNvSpPr txBox="1"/>
      </xdr:nvSpPr>
      <xdr:spPr>
        <a:xfrm>
          <a:off x="6008581" y="1052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2" name="直線コネクタ 221">
          <a:extLst>
            <a:ext uri="{FF2B5EF4-FFF2-40B4-BE49-F238E27FC236}">
              <a16:creationId xmlns:a16="http://schemas.microsoft.com/office/drawing/2014/main" id="{7D04A6A8-2FE9-46B0-8102-A265E7419DC5}"/>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59</xdr:row>
      <xdr:rowOff>29227</xdr:rowOff>
    </xdr:from>
    <xdr:ext cx="595419" cy="259045"/>
    <xdr:sp macro="" textlink="">
      <xdr:nvSpPr>
        <xdr:cNvPr id="223" name="テキスト ボックス 222">
          <a:extLst>
            <a:ext uri="{FF2B5EF4-FFF2-40B4-BE49-F238E27FC236}">
              <a16:creationId xmlns:a16="http://schemas.microsoft.com/office/drawing/2014/main" id="{E2890C82-9133-4D38-95BE-EAEE8BA3D7B5}"/>
            </a:ext>
          </a:extLst>
        </xdr:cNvPr>
        <xdr:cNvSpPr txBox="1"/>
      </xdr:nvSpPr>
      <xdr:spPr>
        <a:xfrm>
          <a:off x="6008581" y="1014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4" name="直線コネクタ 223">
          <a:extLst>
            <a:ext uri="{FF2B5EF4-FFF2-40B4-BE49-F238E27FC236}">
              <a16:creationId xmlns:a16="http://schemas.microsoft.com/office/drawing/2014/main" id="{26C9C81F-4455-4FC6-BF60-F12B0BBA76BA}"/>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162577</xdr:rowOff>
    </xdr:from>
    <xdr:ext cx="595419" cy="259045"/>
    <xdr:sp macro="" textlink="">
      <xdr:nvSpPr>
        <xdr:cNvPr id="225" name="テキスト ボックス 224">
          <a:extLst>
            <a:ext uri="{FF2B5EF4-FFF2-40B4-BE49-F238E27FC236}">
              <a16:creationId xmlns:a16="http://schemas.microsoft.com/office/drawing/2014/main" id="{7C55D9B5-28FC-4C3C-9435-E063CD570C9C}"/>
            </a:ext>
          </a:extLst>
        </xdr:cNvPr>
        <xdr:cNvSpPr txBox="1"/>
      </xdr:nvSpPr>
      <xdr:spPr>
        <a:xfrm>
          <a:off x="6008581" y="976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6" name="直線コネクタ 225">
          <a:extLst>
            <a:ext uri="{FF2B5EF4-FFF2-40B4-BE49-F238E27FC236}">
              <a16:creationId xmlns:a16="http://schemas.microsoft.com/office/drawing/2014/main" id="{89FE9D45-9A6D-4DF5-93EA-14F02569B3F5}"/>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54</xdr:row>
      <xdr:rowOff>124477</xdr:rowOff>
    </xdr:from>
    <xdr:ext cx="595419" cy="259045"/>
    <xdr:sp macro="" textlink="">
      <xdr:nvSpPr>
        <xdr:cNvPr id="227" name="テキスト ボックス 226">
          <a:extLst>
            <a:ext uri="{FF2B5EF4-FFF2-40B4-BE49-F238E27FC236}">
              <a16:creationId xmlns:a16="http://schemas.microsoft.com/office/drawing/2014/main" id="{E1212FF4-C0B3-46F2-A8A7-5BC4B737376D}"/>
            </a:ext>
          </a:extLst>
        </xdr:cNvPr>
        <xdr:cNvSpPr txBox="1"/>
      </xdr:nvSpPr>
      <xdr:spPr>
        <a:xfrm>
          <a:off x="6008581" y="938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8" name="直線コネクタ 227">
          <a:extLst>
            <a:ext uri="{FF2B5EF4-FFF2-40B4-BE49-F238E27FC236}">
              <a16:creationId xmlns:a16="http://schemas.microsoft.com/office/drawing/2014/main" id="{AC9EB444-3C7E-42DE-BBAC-E92AA9D26711}"/>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52</xdr:row>
      <xdr:rowOff>86377</xdr:rowOff>
    </xdr:from>
    <xdr:ext cx="595419" cy="259045"/>
    <xdr:sp macro="" textlink="">
      <xdr:nvSpPr>
        <xdr:cNvPr id="229" name="テキスト ボックス 228">
          <a:extLst>
            <a:ext uri="{FF2B5EF4-FFF2-40B4-BE49-F238E27FC236}">
              <a16:creationId xmlns:a16="http://schemas.microsoft.com/office/drawing/2014/main" id="{F1077357-4347-47E3-BB00-8D535064D844}"/>
            </a:ext>
          </a:extLst>
        </xdr:cNvPr>
        <xdr:cNvSpPr txBox="1"/>
      </xdr:nvSpPr>
      <xdr:spPr>
        <a:xfrm>
          <a:off x="6008581" y="900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0" name="【橋りょう・トンネル】&#10;一人当たり有形固定資産（償却資産）額グラフ枠">
          <a:extLst>
            <a:ext uri="{FF2B5EF4-FFF2-40B4-BE49-F238E27FC236}">
              <a16:creationId xmlns:a16="http://schemas.microsoft.com/office/drawing/2014/main" id="{D695A64B-DB7C-44B5-94A9-320A5236CE6B}"/>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35631</xdr:rowOff>
    </xdr:from>
    <xdr:to>
      <xdr:col>54</xdr:col>
      <xdr:colOff>189865</xdr:colOff>
      <xdr:row>64</xdr:row>
      <xdr:rowOff>63643</xdr:rowOff>
    </xdr:to>
    <xdr:cxnSp macro="">
      <xdr:nvCxnSpPr>
        <xdr:cNvPr id="231" name="直線コネクタ 230">
          <a:extLst>
            <a:ext uri="{FF2B5EF4-FFF2-40B4-BE49-F238E27FC236}">
              <a16:creationId xmlns:a16="http://schemas.microsoft.com/office/drawing/2014/main" id="{A4B2040B-A108-4299-B99B-323718CEEBB7}"/>
            </a:ext>
          </a:extLst>
        </xdr:cNvPr>
        <xdr:cNvCxnSpPr/>
      </xdr:nvCxnSpPr>
      <xdr:spPr>
        <a:xfrm flipV="1">
          <a:off x="10476865" y="9465381"/>
          <a:ext cx="0" cy="157106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67470</xdr:rowOff>
    </xdr:from>
    <xdr:ext cx="469744" cy="259045"/>
    <xdr:sp macro="" textlink="">
      <xdr:nvSpPr>
        <xdr:cNvPr id="232" name="【橋りょう・トンネル】&#10;一人当たり有形固定資産（償却資産）額最小値テキスト">
          <a:extLst>
            <a:ext uri="{FF2B5EF4-FFF2-40B4-BE49-F238E27FC236}">
              <a16:creationId xmlns:a16="http://schemas.microsoft.com/office/drawing/2014/main" id="{6BD3BEBB-DB05-42E7-AE8F-66B4E04C46BE}"/>
            </a:ext>
          </a:extLst>
        </xdr:cNvPr>
        <xdr:cNvSpPr txBox="1"/>
      </xdr:nvSpPr>
      <xdr:spPr>
        <a:xfrm>
          <a:off x="10515600" y="11040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63643</xdr:rowOff>
    </xdr:from>
    <xdr:to>
      <xdr:col>55</xdr:col>
      <xdr:colOff>88900</xdr:colOff>
      <xdr:row>64</xdr:row>
      <xdr:rowOff>63643</xdr:rowOff>
    </xdr:to>
    <xdr:cxnSp macro="">
      <xdr:nvCxnSpPr>
        <xdr:cNvPr id="233" name="直線コネクタ 232">
          <a:extLst>
            <a:ext uri="{FF2B5EF4-FFF2-40B4-BE49-F238E27FC236}">
              <a16:creationId xmlns:a16="http://schemas.microsoft.com/office/drawing/2014/main" id="{5E027C0E-B8DE-4024-A012-D40B5BADA65B}"/>
            </a:ext>
          </a:extLst>
        </xdr:cNvPr>
        <xdr:cNvCxnSpPr/>
      </xdr:nvCxnSpPr>
      <xdr:spPr>
        <a:xfrm>
          <a:off x="10388600" y="110364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53</xdr:row>
      <xdr:rowOff>153758</xdr:rowOff>
    </xdr:from>
    <xdr:ext cx="599010" cy="259045"/>
    <xdr:sp macro="" textlink="">
      <xdr:nvSpPr>
        <xdr:cNvPr id="234" name="【橋りょう・トンネル】&#10;一人当たり有形固定資産（償却資産）額最大値テキスト">
          <a:extLst>
            <a:ext uri="{FF2B5EF4-FFF2-40B4-BE49-F238E27FC236}">
              <a16:creationId xmlns:a16="http://schemas.microsoft.com/office/drawing/2014/main" id="{FDA03C62-01E4-46B6-882C-15572EA6F4D4}"/>
            </a:ext>
          </a:extLst>
        </xdr:cNvPr>
        <xdr:cNvSpPr txBox="1"/>
      </xdr:nvSpPr>
      <xdr:spPr>
        <a:xfrm>
          <a:off x="10515600" y="92406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415,648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35631</xdr:rowOff>
    </xdr:from>
    <xdr:to>
      <xdr:col>55</xdr:col>
      <xdr:colOff>88900</xdr:colOff>
      <xdr:row>55</xdr:row>
      <xdr:rowOff>35631</xdr:rowOff>
    </xdr:to>
    <xdr:cxnSp macro="">
      <xdr:nvCxnSpPr>
        <xdr:cNvPr id="235" name="直線コネクタ 234">
          <a:extLst>
            <a:ext uri="{FF2B5EF4-FFF2-40B4-BE49-F238E27FC236}">
              <a16:creationId xmlns:a16="http://schemas.microsoft.com/office/drawing/2014/main" id="{F0985FBE-CC0F-4484-847D-D68BA13D5FED}"/>
            </a:ext>
          </a:extLst>
        </xdr:cNvPr>
        <xdr:cNvCxnSpPr/>
      </xdr:nvCxnSpPr>
      <xdr:spPr>
        <a:xfrm>
          <a:off x="10388600" y="94653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24419</xdr:rowOff>
    </xdr:from>
    <xdr:ext cx="534377" cy="259045"/>
    <xdr:sp macro="" textlink="">
      <xdr:nvSpPr>
        <xdr:cNvPr id="236" name="【橋りょう・トンネル】&#10;一人当たり有形固定資産（償却資産）額平均値テキスト">
          <a:extLst>
            <a:ext uri="{FF2B5EF4-FFF2-40B4-BE49-F238E27FC236}">
              <a16:creationId xmlns:a16="http://schemas.microsoft.com/office/drawing/2014/main" id="{61429B97-912A-497F-B0DC-A74A78A96438}"/>
            </a:ext>
          </a:extLst>
        </xdr:cNvPr>
        <xdr:cNvSpPr txBox="1"/>
      </xdr:nvSpPr>
      <xdr:spPr>
        <a:xfrm>
          <a:off x="10515600" y="10482869"/>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96,262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62</xdr:row>
      <xdr:rowOff>1542</xdr:rowOff>
    </xdr:from>
    <xdr:to>
      <xdr:col>55</xdr:col>
      <xdr:colOff>50800</xdr:colOff>
      <xdr:row>62</xdr:row>
      <xdr:rowOff>103142</xdr:rowOff>
    </xdr:to>
    <xdr:sp macro="" textlink="">
      <xdr:nvSpPr>
        <xdr:cNvPr id="237" name="フローチャート: 判断 236">
          <a:extLst>
            <a:ext uri="{FF2B5EF4-FFF2-40B4-BE49-F238E27FC236}">
              <a16:creationId xmlns:a16="http://schemas.microsoft.com/office/drawing/2014/main" id="{B090F889-12E8-4702-AC78-7551C05F371C}"/>
            </a:ext>
          </a:extLst>
        </xdr:cNvPr>
        <xdr:cNvSpPr/>
      </xdr:nvSpPr>
      <xdr:spPr>
        <a:xfrm>
          <a:off x="10426700" y="106314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18767</xdr:rowOff>
    </xdr:from>
    <xdr:to>
      <xdr:col>50</xdr:col>
      <xdr:colOff>165100</xdr:colOff>
      <xdr:row>62</xdr:row>
      <xdr:rowOff>120367</xdr:rowOff>
    </xdr:to>
    <xdr:sp macro="" textlink="">
      <xdr:nvSpPr>
        <xdr:cNvPr id="238" name="フローチャート: 判断 237">
          <a:extLst>
            <a:ext uri="{FF2B5EF4-FFF2-40B4-BE49-F238E27FC236}">
              <a16:creationId xmlns:a16="http://schemas.microsoft.com/office/drawing/2014/main" id="{983E4A6F-F564-49C7-86F5-A8D598A7345C}"/>
            </a:ext>
          </a:extLst>
        </xdr:cNvPr>
        <xdr:cNvSpPr/>
      </xdr:nvSpPr>
      <xdr:spPr>
        <a:xfrm>
          <a:off x="9588500" y="106486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62</xdr:row>
      <xdr:rowOff>27716</xdr:rowOff>
    </xdr:from>
    <xdr:to>
      <xdr:col>46</xdr:col>
      <xdr:colOff>38100</xdr:colOff>
      <xdr:row>62</xdr:row>
      <xdr:rowOff>129316</xdr:rowOff>
    </xdr:to>
    <xdr:sp macro="" textlink="">
      <xdr:nvSpPr>
        <xdr:cNvPr id="239" name="フローチャート: 判断 238">
          <a:extLst>
            <a:ext uri="{FF2B5EF4-FFF2-40B4-BE49-F238E27FC236}">
              <a16:creationId xmlns:a16="http://schemas.microsoft.com/office/drawing/2014/main" id="{0F7C70DA-78EB-4F8C-BF34-4EABF02578FE}"/>
            </a:ext>
          </a:extLst>
        </xdr:cNvPr>
        <xdr:cNvSpPr/>
      </xdr:nvSpPr>
      <xdr:spPr>
        <a:xfrm>
          <a:off x="8699500" y="1065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30666</xdr:rowOff>
    </xdr:from>
    <xdr:to>
      <xdr:col>41</xdr:col>
      <xdr:colOff>101600</xdr:colOff>
      <xdr:row>62</xdr:row>
      <xdr:rowOff>132266</xdr:rowOff>
    </xdr:to>
    <xdr:sp macro="" textlink="">
      <xdr:nvSpPr>
        <xdr:cNvPr id="240" name="フローチャート: 判断 239">
          <a:extLst>
            <a:ext uri="{FF2B5EF4-FFF2-40B4-BE49-F238E27FC236}">
              <a16:creationId xmlns:a16="http://schemas.microsoft.com/office/drawing/2014/main" id="{96512362-3C74-4E50-941E-DE602FBDD8E3}"/>
            </a:ext>
          </a:extLst>
        </xdr:cNvPr>
        <xdr:cNvSpPr/>
      </xdr:nvSpPr>
      <xdr:spPr>
        <a:xfrm>
          <a:off x="7810500" y="10660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4403</xdr:rowOff>
    </xdr:from>
    <xdr:to>
      <xdr:col>36</xdr:col>
      <xdr:colOff>165100</xdr:colOff>
      <xdr:row>62</xdr:row>
      <xdr:rowOff>106003</xdr:rowOff>
    </xdr:to>
    <xdr:sp macro="" textlink="">
      <xdr:nvSpPr>
        <xdr:cNvPr id="241" name="フローチャート: 判断 240">
          <a:extLst>
            <a:ext uri="{FF2B5EF4-FFF2-40B4-BE49-F238E27FC236}">
              <a16:creationId xmlns:a16="http://schemas.microsoft.com/office/drawing/2014/main" id="{0F7E8531-BB32-4FFD-886A-4A179926211C}"/>
            </a:ext>
          </a:extLst>
        </xdr:cNvPr>
        <xdr:cNvSpPr/>
      </xdr:nvSpPr>
      <xdr:spPr>
        <a:xfrm>
          <a:off x="6921500" y="106343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70B683B9-3DF6-461F-9AF1-50940E6A6A64}"/>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398E907F-9894-4DD5-9860-FE2F0AF69F75}"/>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08A47FFF-AB22-4FF6-A5EB-260A470F78F3}"/>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797A2698-0C0A-4F0C-B556-7E474AA82584}"/>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519B1C7A-98AA-4BE4-AEA0-839901B071A2}"/>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55693</xdr:rowOff>
    </xdr:from>
    <xdr:to>
      <xdr:col>55</xdr:col>
      <xdr:colOff>50800</xdr:colOff>
      <xdr:row>63</xdr:row>
      <xdr:rowOff>157293</xdr:rowOff>
    </xdr:to>
    <xdr:sp macro="" textlink="">
      <xdr:nvSpPr>
        <xdr:cNvPr id="247" name="楕円 246">
          <a:extLst>
            <a:ext uri="{FF2B5EF4-FFF2-40B4-BE49-F238E27FC236}">
              <a16:creationId xmlns:a16="http://schemas.microsoft.com/office/drawing/2014/main" id="{9FCE9683-C792-4B3C-B5FF-66654C205288}"/>
            </a:ext>
          </a:extLst>
        </xdr:cNvPr>
        <xdr:cNvSpPr/>
      </xdr:nvSpPr>
      <xdr:spPr>
        <a:xfrm>
          <a:off x="10426700" y="108570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63</xdr:row>
      <xdr:rowOff>34120</xdr:rowOff>
    </xdr:from>
    <xdr:ext cx="534377" cy="259045"/>
    <xdr:sp macro="" textlink="">
      <xdr:nvSpPr>
        <xdr:cNvPr id="248" name="【橋りょう・トンネル】&#10;一人当たり有形固定資産（償却資産）額該当値テキスト">
          <a:extLst>
            <a:ext uri="{FF2B5EF4-FFF2-40B4-BE49-F238E27FC236}">
              <a16:creationId xmlns:a16="http://schemas.microsoft.com/office/drawing/2014/main" id="{F7F73AA3-A650-4E0C-813F-6AB4348DEE8B}"/>
            </a:ext>
          </a:extLst>
        </xdr:cNvPr>
        <xdr:cNvSpPr txBox="1"/>
      </xdr:nvSpPr>
      <xdr:spPr>
        <a:xfrm>
          <a:off x="10515600" y="108354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37,049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63</xdr:row>
      <xdr:rowOff>56364</xdr:rowOff>
    </xdr:from>
    <xdr:to>
      <xdr:col>50</xdr:col>
      <xdr:colOff>165100</xdr:colOff>
      <xdr:row>63</xdr:row>
      <xdr:rowOff>157964</xdr:rowOff>
    </xdr:to>
    <xdr:sp macro="" textlink="">
      <xdr:nvSpPr>
        <xdr:cNvPr id="249" name="楕円 248">
          <a:extLst>
            <a:ext uri="{FF2B5EF4-FFF2-40B4-BE49-F238E27FC236}">
              <a16:creationId xmlns:a16="http://schemas.microsoft.com/office/drawing/2014/main" id="{F33CAFD3-453B-4F1E-A655-4DF8287F4D52}"/>
            </a:ext>
          </a:extLst>
        </xdr:cNvPr>
        <xdr:cNvSpPr/>
      </xdr:nvSpPr>
      <xdr:spPr>
        <a:xfrm>
          <a:off x="9588500" y="10857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63</xdr:row>
      <xdr:rowOff>106493</xdr:rowOff>
    </xdr:from>
    <xdr:to>
      <xdr:col>55</xdr:col>
      <xdr:colOff>0</xdr:colOff>
      <xdr:row>63</xdr:row>
      <xdr:rowOff>107164</xdr:rowOff>
    </xdr:to>
    <xdr:cxnSp macro="">
      <xdr:nvCxnSpPr>
        <xdr:cNvPr id="250" name="直線コネクタ 249">
          <a:extLst>
            <a:ext uri="{FF2B5EF4-FFF2-40B4-BE49-F238E27FC236}">
              <a16:creationId xmlns:a16="http://schemas.microsoft.com/office/drawing/2014/main" id="{A2E246C6-8530-47FA-A21C-7267D6436B3D}"/>
            </a:ext>
          </a:extLst>
        </xdr:cNvPr>
        <xdr:cNvCxnSpPr/>
      </xdr:nvCxnSpPr>
      <xdr:spPr>
        <a:xfrm flipV="1">
          <a:off x="9639300" y="10907843"/>
          <a:ext cx="838200" cy="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63</xdr:row>
      <xdr:rowOff>57648</xdr:rowOff>
    </xdr:from>
    <xdr:to>
      <xdr:col>46</xdr:col>
      <xdr:colOff>38100</xdr:colOff>
      <xdr:row>63</xdr:row>
      <xdr:rowOff>159248</xdr:rowOff>
    </xdr:to>
    <xdr:sp macro="" textlink="">
      <xdr:nvSpPr>
        <xdr:cNvPr id="251" name="楕円 250">
          <a:extLst>
            <a:ext uri="{FF2B5EF4-FFF2-40B4-BE49-F238E27FC236}">
              <a16:creationId xmlns:a16="http://schemas.microsoft.com/office/drawing/2014/main" id="{D18D5282-5DFA-42A0-9B6C-37C01E841542}"/>
            </a:ext>
          </a:extLst>
        </xdr:cNvPr>
        <xdr:cNvSpPr/>
      </xdr:nvSpPr>
      <xdr:spPr>
        <a:xfrm>
          <a:off x="8699500" y="108589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63</xdr:row>
      <xdr:rowOff>107164</xdr:rowOff>
    </xdr:from>
    <xdr:to>
      <xdr:col>50</xdr:col>
      <xdr:colOff>114300</xdr:colOff>
      <xdr:row>63</xdr:row>
      <xdr:rowOff>108448</xdr:rowOff>
    </xdr:to>
    <xdr:cxnSp macro="">
      <xdr:nvCxnSpPr>
        <xdr:cNvPr id="252" name="直線コネクタ 251">
          <a:extLst>
            <a:ext uri="{FF2B5EF4-FFF2-40B4-BE49-F238E27FC236}">
              <a16:creationId xmlns:a16="http://schemas.microsoft.com/office/drawing/2014/main" id="{8EE58103-060E-4D18-8CF5-F0A058186FDF}"/>
            </a:ext>
          </a:extLst>
        </xdr:cNvPr>
        <xdr:cNvCxnSpPr/>
      </xdr:nvCxnSpPr>
      <xdr:spPr>
        <a:xfrm flipV="1">
          <a:off x="8750300" y="10908514"/>
          <a:ext cx="889000" cy="12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63</xdr:row>
      <xdr:rowOff>58772</xdr:rowOff>
    </xdr:from>
    <xdr:to>
      <xdr:col>41</xdr:col>
      <xdr:colOff>101600</xdr:colOff>
      <xdr:row>63</xdr:row>
      <xdr:rowOff>160372</xdr:rowOff>
    </xdr:to>
    <xdr:sp macro="" textlink="">
      <xdr:nvSpPr>
        <xdr:cNvPr id="253" name="楕円 252">
          <a:extLst>
            <a:ext uri="{FF2B5EF4-FFF2-40B4-BE49-F238E27FC236}">
              <a16:creationId xmlns:a16="http://schemas.microsoft.com/office/drawing/2014/main" id="{13A13B90-EF5F-41E5-8B88-654679760097}"/>
            </a:ext>
          </a:extLst>
        </xdr:cNvPr>
        <xdr:cNvSpPr/>
      </xdr:nvSpPr>
      <xdr:spPr>
        <a:xfrm>
          <a:off x="7810500" y="108601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63</xdr:row>
      <xdr:rowOff>108448</xdr:rowOff>
    </xdr:from>
    <xdr:to>
      <xdr:col>45</xdr:col>
      <xdr:colOff>177800</xdr:colOff>
      <xdr:row>63</xdr:row>
      <xdr:rowOff>109572</xdr:rowOff>
    </xdr:to>
    <xdr:cxnSp macro="">
      <xdr:nvCxnSpPr>
        <xdr:cNvPr id="254" name="直線コネクタ 253">
          <a:extLst>
            <a:ext uri="{FF2B5EF4-FFF2-40B4-BE49-F238E27FC236}">
              <a16:creationId xmlns:a16="http://schemas.microsoft.com/office/drawing/2014/main" id="{E36D7478-A4B1-444F-AB07-998F712A6D74}"/>
            </a:ext>
          </a:extLst>
        </xdr:cNvPr>
        <xdr:cNvCxnSpPr/>
      </xdr:nvCxnSpPr>
      <xdr:spPr>
        <a:xfrm flipV="1">
          <a:off x="7861300" y="10909798"/>
          <a:ext cx="889000" cy="11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63</xdr:row>
      <xdr:rowOff>61588</xdr:rowOff>
    </xdr:from>
    <xdr:to>
      <xdr:col>36</xdr:col>
      <xdr:colOff>165100</xdr:colOff>
      <xdr:row>63</xdr:row>
      <xdr:rowOff>163188</xdr:rowOff>
    </xdr:to>
    <xdr:sp macro="" textlink="">
      <xdr:nvSpPr>
        <xdr:cNvPr id="255" name="楕円 254">
          <a:extLst>
            <a:ext uri="{FF2B5EF4-FFF2-40B4-BE49-F238E27FC236}">
              <a16:creationId xmlns:a16="http://schemas.microsoft.com/office/drawing/2014/main" id="{B26E54F5-B917-4024-B448-C1CD29CEAFC4}"/>
            </a:ext>
          </a:extLst>
        </xdr:cNvPr>
        <xdr:cNvSpPr/>
      </xdr:nvSpPr>
      <xdr:spPr>
        <a:xfrm>
          <a:off x="6921500" y="108629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63</xdr:row>
      <xdr:rowOff>109572</xdr:rowOff>
    </xdr:from>
    <xdr:to>
      <xdr:col>41</xdr:col>
      <xdr:colOff>50800</xdr:colOff>
      <xdr:row>63</xdr:row>
      <xdr:rowOff>112388</xdr:rowOff>
    </xdr:to>
    <xdr:cxnSp macro="">
      <xdr:nvCxnSpPr>
        <xdr:cNvPr id="256" name="直線コネクタ 255">
          <a:extLst>
            <a:ext uri="{FF2B5EF4-FFF2-40B4-BE49-F238E27FC236}">
              <a16:creationId xmlns:a16="http://schemas.microsoft.com/office/drawing/2014/main" id="{29726261-DDFD-4751-9440-0BC4150E5556}"/>
            </a:ext>
          </a:extLst>
        </xdr:cNvPr>
        <xdr:cNvCxnSpPr/>
      </xdr:nvCxnSpPr>
      <xdr:spPr>
        <a:xfrm flipV="1">
          <a:off x="6972300" y="10910922"/>
          <a:ext cx="889000" cy="2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60</xdr:row>
      <xdr:rowOff>136894</xdr:rowOff>
    </xdr:from>
    <xdr:ext cx="534377" cy="259045"/>
    <xdr:sp macro="" textlink="">
      <xdr:nvSpPr>
        <xdr:cNvPr id="257" name="n_1aveValue【橋りょう・トンネル】&#10;一人当たり有形固定資産（償却資産）額">
          <a:extLst>
            <a:ext uri="{FF2B5EF4-FFF2-40B4-BE49-F238E27FC236}">
              <a16:creationId xmlns:a16="http://schemas.microsoft.com/office/drawing/2014/main" id="{D31E10B6-3387-42E4-9675-75777555F079}"/>
            </a:ext>
          </a:extLst>
        </xdr:cNvPr>
        <xdr:cNvSpPr txBox="1"/>
      </xdr:nvSpPr>
      <xdr:spPr>
        <a:xfrm>
          <a:off x="9359411" y="104238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91,741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60</xdr:row>
      <xdr:rowOff>145843</xdr:rowOff>
    </xdr:from>
    <xdr:ext cx="534377" cy="259045"/>
    <xdr:sp macro="" textlink="">
      <xdr:nvSpPr>
        <xdr:cNvPr id="258" name="n_2aveValue【橋りょう・トンネル】&#10;一人当たり有形固定資産（償却資産）額">
          <a:extLst>
            <a:ext uri="{FF2B5EF4-FFF2-40B4-BE49-F238E27FC236}">
              <a16:creationId xmlns:a16="http://schemas.microsoft.com/office/drawing/2014/main" id="{C7FEE4FD-F032-4DA8-8388-10284E237210}"/>
            </a:ext>
          </a:extLst>
        </xdr:cNvPr>
        <xdr:cNvSpPr txBox="1"/>
      </xdr:nvSpPr>
      <xdr:spPr>
        <a:xfrm>
          <a:off x="8483111" y="1043284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89,392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60</xdr:row>
      <xdr:rowOff>148793</xdr:rowOff>
    </xdr:from>
    <xdr:ext cx="534377" cy="259045"/>
    <xdr:sp macro="" textlink="">
      <xdr:nvSpPr>
        <xdr:cNvPr id="259" name="n_3aveValue【橋りょう・トンネル】&#10;一人当たり有形固定資産（償却資産）額">
          <a:extLst>
            <a:ext uri="{FF2B5EF4-FFF2-40B4-BE49-F238E27FC236}">
              <a16:creationId xmlns:a16="http://schemas.microsoft.com/office/drawing/2014/main" id="{7E04D69B-5AAB-434A-B674-30760818655B}"/>
            </a:ext>
          </a:extLst>
        </xdr:cNvPr>
        <xdr:cNvSpPr txBox="1"/>
      </xdr:nvSpPr>
      <xdr:spPr>
        <a:xfrm>
          <a:off x="7594111" y="104357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88,618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60</xdr:row>
      <xdr:rowOff>122530</xdr:rowOff>
    </xdr:from>
    <xdr:ext cx="534377" cy="259045"/>
    <xdr:sp macro="" textlink="">
      <xdr:nvSpPr>
        <xdr:cNvPr id="260" name="n_4aveValue【橋りょう・トンネル】&#10;一人当たり有形固定資産（償却資産）額">
          <a:extLst>
            <a:ext uri="{FF2B5EF4-FFF2-40B4-BE49-F238E27FC236}">
              <a16:creationId xmlns:a16="http://schemas.microsoft.com/office/drawing/2014/main" id="{032B508A-D8E9-4D79-AFFC-8939368B56BF}"/>
            </a:ext>
          </a:extLst>
        </xdr:cNvPr>
        <xdr:cNvSpPr txBox="1"/>
      </xdr:nvSpPr>
      <xdr:spPr>
        <a:xfrm>
          <a:off x="6705111" y="1040953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63</xdr:row>
      <xdr:rowOff>149091</xdr:rowOff>
    </xdr:from>
    <xdr:ext cx="534377" cy="259045"/>
    <xdr:sp macro="" textlink="">
      <xdr:nvSpPr>
        <xdr:cNvPr id="261" name="n_1mainValue【橋りょう・トンネル】&#10;一人当たり有形固定資産（償却資産）額">
          <a:extLst>
            <a:ext uri="{FF2B5EF4-FFF2-40B4-BE49-F238E27FC236}">
              <a16:creationId xmlns:a16="http://schemas.microsoft.com/office/drawing/2014/main" id="{B78626F4-C788-46F5-A809-2E52AB76F925}"/>
            </a:ext>
          </a:extLst>
        </xdr:cNvPr>
        <xdr:cNvSpPr txBox="1"/>
      </xdr:nvSpPr>
      <xdr:spPr>
        <a:xfrm>
          <a:off x="9359411" y="109504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63</xdr:row>
      <xdr:rowOff>150375</xdr:rowOff>
    </xdr:from>
    <xdr:ext cx="534377" cy="259045"/>
    <xdr:sp macro="" textlink="">
      <xdr:nvSpPr>
        <xdr:cNvPr id="262" name="n_2mainValue【橋りょう・トンネル】&#10;一人当たり有形固定資産（償却資産）額">
          <a:extLst>
            <a:ext uri="{FF2B5EF4-FFF2-40B4-BE49-F238E27FC236}">
              <a16:creationId xmlns:a16="http://schemas.microsoft.com/office/drawing/2014/main" id="{3D38BBA6-0548-42D7-BA85-7E0370F9F667}"/>
            </a:ext>
          </a:extLst>
        </xdr:cNvPr>
        <xdr:cNvSpPr txBox="1"/>
      </xdr:nvSpPr>
      <xdr:spPr>
        <a:xfrm>
          <a:off x="8483111" y="10951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36,536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63</xdr:row>
      <xdr:rowOff>151499</xdr:rowOff>
    </xdr:from>
    <xdr:ext cx="534377" cy="259045"/>
    <xdr:sp macro="" textlink="">
      <xdr:nvSpPr>
        <xdr:cNvPr id="263" name="n_3mainValue【橋りょう・トンネル】&#10;一人当たり有形固定資産（償却資産）額">
          <a:extLst>
            <a:ext uri="{FF2B5EF4-FFF2-40B4-BE49-F238E27FC236}">
              <a16:creationId xmlns:a16="http://schemas.microsoft.com/office/drawing/2014/main" id="{E64D614F-9958-4194-95AC-1210FD373515}"/>
            </a:ext>
          </a:extLst>
        </xdr:cNvPr>
        <xdr:cNvSpPr txBox="1"/>
      </xdr:nvSpPr>
      <xdr:spPr>
        <a:xfrm>
          <a:off x="7594111" y="10952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36,241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63</xdr:row>
      <xdr:rowOff>154315</xdr:rowOff>
    </xdr:from>
    <xdr:ext cx="534377" cy="259045"/>
    <xdr:sp macro="" textlink="">
      <xdr:nvSpPr>
        <xdr:cNvPr id="264" name="n_4mainValue【橋りょう・トンネル】&#10;一人当たり有形固定資産（償却資産）額">
          <a:extLst>
            <a:ext uri="{FF2B5EF4-FFF2-40B4-BE49-F238E27FC236}">
              <a16:creationId xmlns:a16="http://schemas.microsoft.com/office/drawing/2014/main" id="{13F5AD8A-E8D1-4E1A-ABC6-58D1D4C4E2AC}"/>
            </a:ext>
          </a:extLst>
        </xdr:cNvPr>
        <xdr:cNvSpPr txBox="1"/>
      </xdr:nvSpPr>
      <xdr:spPr>
        <a:xfrm>
          <a:off x="6705111" y="1095566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35,502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5" name="正方形/長方形 264">
          <a:extLst>
            <a:ext uri="{FF2B5EF4-FFF2-40B4-BE49-F238E27FC236}">
              <a16:creationId xmlns:a16="http://schemas.microsoft.com/office/drawing/2014/main" id="{94618724-E2FC-4DDF-9999-4334089F3907}"/>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6" name="正方形/長方形 265">
          <a:extLst>
            <a:ext uri="{FF2B5EF4-FFF2-40B4-BE49-F238E27FC236}">
              <a16:creationId xmlns:a16="http://schemas.microsoft.com/office/drawing/2014/main" id="{D9BA2A39-369F-49B3-8E32-4A94642D8CDA}"/>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7" name="正方形/長方形 266">
          <a:extLst>
            <a:ext uri="{FF2B5EF4-FFF2-40B4-BE49-F238E27FC236}">
              <a16:creationId xmlns:a16="http://schemas.microsoft.com/office/drawing/2014/main" id="{C118AA69-0029-46AE-AC8F-9FC423C5B195}"/>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8" name="正方形/長方形 267">
          <a:extLst>
            <a:ext uri="{FF2B5EF4-FFF2-40B4-BE49-F238E27FC236}">
              <a16:creationId xmlns:a16="http://schemas.microsoft.com/office/drawing/2014/main" id="{929EEE3C-59EB-4C6D-99B8-4D4685F5D3F4}"/>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9" name="正方形/長方形 268">
          <a:extLst>
            <a:ext uri="{FF2B5EF4-FFF2-40B4-BE49-F238E27FC236}">
              <a16:creationId xmlns:a16="http://schemas.microsoft.com/office/drawing/2014/main" id="{2BB93537-E77B-4155-A3FF-B5B49843C577}"/>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0" name="正方形/長方形 269">
          <a:extLst>
            <a:ext uri="{FF2B5EF4-FFF2-40B4-BE49-F238E27FC236}">
              <a16:creationId xmlns:a16="http://schemas.microsoft.com/office/drawing/2014/main" id="{DF757DED-ED37-428F-AE3A-FF2BA72363E2}"/>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1" name="正方形/長方形 270">
          <a:extLst>
            <a:ext uri="{FF2B5EF4-FFF2-40B4-BE49-F238E27FC236}">
              <a16:creationId xmlns:a16="http://schemas.microsoft.com/office/drawing/2014/main" id="{59C74D1E-8068-481B-8495-4E4E4984A8C2}"/>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2" name="正方形/長方形 271">
          <a:extLst>
            <a:ext uri="{FF2B5EF4-FFF2-40B4-BE49-F238E27FC236}">
              <a16:creationId xmlns:a16="http://schemas.microsoft.com/office/drawing/2014/main" id="{3B726707-0280-4F5E-A6B9-EE9E0A94132B}"/>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3" name="テキスト ボックス 272">
          <a:extLst>
            <a:ext uri="{FF2B5EF4-FFF2-40B4-BE49-F238E27FC236}">
              <a16:creationId xmlns:a16="http://schemas.microsoft.com/office/drawing/2014/main" id="{C8B82912-EF6E-43D8-9845-BED906ED284A}"/>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4" name="直線コネクタ 273">
          <a:extLst>
            <a:ext uri="{FF2B5EF4-FFF2-40B4-BE49-F238E27FC236}">
              <a16:creationId xmlns:a16="http://schemas.microsoft.com/office/drawing/2014/main" id="{B9B1031D-869C-4166-AFE7-2F8421F3D7E9}"/>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5" name="テキスト ボックス 274">
          <a:extLst>
            <a:ext uri="{FF2B5EF4-FFF2-40B4-BE49-F238E27FC236}">
              <a16:creationId xmlns:a16="http://schemas.microsoft.com/office/drawing/2014/main" id="{F7F817CC-114C-46D9-9978-903070C94D85}"/>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6" name="直線コネクタ 275">
          <a:extLst>
            <a:ext uri="{FF2B5EF4-FFF2-40B4-BE49-F238E27FC236}">
              <a16:creationId xmlns:a16="http://schemas.microsoft.com/office/drawing/2014/main" id="{56420C68-029E-48FE-B4FA-7716C75C9040}"/>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7" name="テキスト ボックス 276">
          <a:extLst>
            <a:ext uri="{FF2B5EF4-FFF2-40B4-BE49-F238E27FC236}">
              <a16:creationId xmlns:a16="http://schemas.microsoft.com/office/drawing/2014/main" id="{FFA5BE9A-E9E5-4F04-96F1-0137C9D309B1}"/>
            </a:ext>
          </a:extLst>
        </xdr:cNvPr>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8" name="直線コネクタ 277">
          <a:extLst>
            <a:ext uri="{FF2B5EF4-FFF2-40B4-BE49-F238E27FC236}">
              <a16:creationId xmlns:a16="http://schemas.microsoft.com/office/drawing/2014/main" id="{24CB3576-0ACE-4930-B0EB-BBBB169959EA}"/>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9" name="テキスト ボックス 278">
          <a:extLst>
            <a:ext uri="{FF2B5EF4-FFF2-40B4-BE49-F238E27FC236}">
              <a16:creationId xmlns:a16="http://schemas.microsoft.com/office/drawing/2014/main" id="{9DF9D507-B4A6-43E4-BE4E-EE091EF1E992}"/>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80" name="直線コネクタ 279">
          <a:extLst>
            <a:ext uri="{FF2B5EF4-FFF2-40B4-BE49-F238E27FC236}">
              <a16:creationId xmlns:a16="http://schemas.microsoft.com/office/drawing/2014/main" id="{C3AB825C-7B69-4670-BF4B-CA54B00D39AF}"/>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1" name="テキスト ボックス 280">
          <a:extLst>
            <a:ext uri="{FF2B5EF4-FFF2-40B4-BE49-F238E27FC236}">
              <a16:creationId xmlns:a16="http://schemas.microsoft.com/office/drawing/2014/main" id="{77442844-E10A-4B1D-8CF7-CC138CA088CA}"/>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2" name="直線コネクタ 281">
          <a:extLst>
            <a:ext uri="{FF2B5EF4-FFF2-40B4-BE49-F238E27FC236}">
              <a16:creationId xmlns:a16="http://schemas.microsoft.com/office/drawing/2014/main" id="{FEF591B5-46C8-4952-8DAA-FFDBEE68F288}"/>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3" name="テキスト ボックス 282">
          <a:extLst>
            <a:ext uri="{FF2B5EF4-FFF2-40B4-BE49-F238E27FC236}">
              <a16:creationId xmlns:a16="http://schemas.microsoft.com/office/drawing/2014/main" id="{50568318-4156-4F6A-BDD6-E7BA481A5C8E}"/>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4" name="直線コネクタ 283">
          <a:extLst>
            <a:ext uri="{FF2B5EF4-FFF2-40B4-BE49-F238E27FC236}">
              <a16:creationId xmlns:a16="http://schemas.microsoft.com/office/drawing/2014/main" id="{2557B49B-D84B-448E-81DA-145F71EC235D}"/>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5" name="テキスト ボックス 284">
          <a:extLst>
            <a:ext uri="{FF2B5EF4-FFF2-40B4-BE49-F238E27FC236}">
              <a16:creationId xmlns:a16="http://schemas.microsoft.com/office/drawing/2014/main" id="{61148E9A-A663-4AA2-9FC4-04F3E74E8FA5}"/>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6" name="直線コネクタ 285">
          <a:extLst>
            <a:ext uri="{FF2B5EF4-FFF2-40B4-BE49-F238E27FC236}">
              <a16:creationId xmlns:a16="http://schemas.microsoft.com/office/drawing/2014/main" id="{0ABBBDCF-D269-4A7C-90F0-F441A4F80794}"/>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7" name="テキスト ボックス 286">
          <a:extLst>
            <a:ext uri="{FF2B5EF4-FFF2-40B4-BE49-F238E27FC236}">
              <a16:creationId xmlns:a16="http://schemas.microsoft.com/office/drawing/2014/main" id="{AB1D6A74-BBD5-48FD-9FCA-706F08A69C4C}"/>
            </a:ext>
          </a:extLst>
        </xdr:cNvPr>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8" name="【公営住宅】&#10;有形固定資産減価償却率グラフ枠">
          <a:extLst>
            <a:ext uri="{FF2B5EF4-FFF2-40B4-BE49-F238E27FC236}">
              <a16:creationId xmlns:a16="http://schemas.microsoft.com/office/drawing/2014/main" id="{75333574-B8DC-4CC9-8FB9-2AFEB23A6F04}"/>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160020</xdr:rowOff>
    </xdr:from>
    <xdr:to>
      <xdr:col>24</xdr:col>
      <xdr:colOff>62865</xdr:colOff>
      <xdr:row>86</xdr:row>
      <xdr:rowOff>59055</xdr:rowOff>
    </xdr:to>
    <xdr:cxnSp macro="">
      <xdr:nvCxnSpPr>
        <xdr:cNvPr id="289" name="直線コネクタ 288">
          <a:extLst>
            <a:ext uri="{FF2B5EF4-FFF2-40B4-BE49-F238E27FC236}">
              <a16:creationId xmlns:a16="http://schemas.microsoft.com/office/drawing/2014/main" id="{EA9208DC-90A3-4CF4-A26F-834E9D610F88}"/>
            </a:ext>
          </a:extLst>
        </xdr:cNvPr>
        <xdr:cNvCxnSpPr/>
      </xdr:nvCxnSpPr>
      <xdr:spPr>
        <a:xfrm flipV="1">
          <a:off x="4634865" y="13533120"/>
          <a:ext cx="0" cy="12706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62882</xdr:rowOff>
    </xdr:from>
    <xdr:ext cx="405111" cy="259045"/>
    <xdr:sp macro="" textlink="">
      <xdr:nvSpPr>
        <xdr:cNvPr id="290" name="【公営住宅】&#10;有形固定資産減価償却率最小値テキスト">
          <a:extLst>
            <a:ext uri="{FF2B5EF4-FFF2-40B4-BE49-F238E27FC236}">
              <a16:creationId xmlns:a16="http://schemas.microsoft.com/office/drawing/2014/main" id="{92A4AD02-82E9-4418-8836-AF5A88A0C756}"/>
            </a:ext>
          </a:extLst>
        </xdr:cNvPr>
        <xdr:cNvSpPr txBox="1"/>
      </xdr:nvSpPr>
      <xdr:spPr>
        <a:xfrm>
          <a:off x="4673600" y="14807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59055</xdr:rowOff>
    </xdr:from>
    <xdr:to>
      <xdr:col>24</xdr:col>
      <xdr:colOff>152400</xdr:colOff>
      <xdr:row>86</xdr:row>
      <xdr:rowOff>59055</xdr:rowOff>
    </xdr:to>
    <xdr:cxnSp macro="">
      <xdr:nvCxnSpPr>
        <xdr:cNvPr id="291" name="直線コネクタ 290">
          <a:extLst>
            <a:ext uri="{FF2B5EF4-FFF2-40B4-BE49-F238E27FC236}">
              <a16:creationId xmlns:a16="http://schemas.microsoft.com/office/drawing/2014/main" id="{0C50490B-58CD-42EC-8F48-825DDD729D2B}"/>
            </a:ext>
          </a:extLst>
        </xdr:cNvPr>
        <xdr:cNvCxnSpPr/>
      </xdr:nvCxnSpPr>
      <xdr:spPr>
        <a:xfrm>
          <a:off x="4546600" y="148037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106697</xdr:rowOff>
    </xdr:from>
    <xdr:ext cx="405111" cy="259045"/>
    <xdr:sp macro="" textlink="">
      <xdr:nvSpPr>
        <xdr:cNvPr id="292" name="【公営住宅】&#10;有形固定資産減価償却率最大値テキスト">
          <a:extLst>
            <a:ext uri="{FF2B5EF4-FFF2-40B4-BE49-F238E27FC236}">
              <a16:creationId xmlns:a16="http://schemas.microsoft.com/office/drawing/2014/main" id="{FD721183-2542-40EF-97EC-6658D8C4EF0E}"/>
            </a:ext>
          </a:extLst>
        </xdr:cNvPr>
        <xdr:cNvSpPr txBox="1"/>
      </xdr:nvSpPr>
      <xdr:spPr>
        <a:xfrm>
          <a:off x="4673600" y="13308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160020</xdr:rowOff>
    </xdr:from>
    <xdr:to>
      <xdr:col>24</xdr:col>
      <xdr:colOff>152400</xdr:colOff>
      <xdr:row>78</xdr:row>
      <xdr:rowOff>160020</xdr:rowOff>
    </xdr:to>
    <xdr:cxnSp macro="">
      <xdr:nvCxnSpPr>
        <xdr:cNvPr id="293" name="直線コネクタ 292">
          <a:extLst>
            <a:ext uri="{FF2B5EF4-FFF2-40B4-BE49-F238E27FC236}">
              <a16:creationId xmlns:a16="http://schemas.microsoft.com/office/drawing/2014/main" id="{2F45C15F-0725-4944-B44A-A6361635B644}"/>
            </a:ext>
          </a:extLst>
        </xdr:cNvPr>
        <xdr:cNvCxnSpPr/>
      </xdr:nvCxnSpPr>
      <xdr:spPr>
        <a:xfrm>
          <a:off x="4546600" y="135331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82</xdr:row>
      <xdr:rowOff>116222</xdr:rowOff>
    </xdr:from>
    <xdr:ext cx="405111" cy="259045"/>
    <xdr:sp macro="" textlink="">
      <xdr:nvSpPr>
        <xdr:cNvPr id="294" name="【公営住宅】&#10;有形固定資産減価償却率平均値テキスト">
          <a:extLst>
            <a:ext uri="{FF2B5EF4-FFF2-40B4-BE49-F238E27FC236}">
              <a16:creationId xmlns:a16="http://schemas.microsoft.com/office/drawing/2014/main" id="{499282D1-8B20-4E63-B7B3-FC1812D25B1D}"/>
            </a:ext>
          </a:extLst>
        </xdr:cNvPr>
        <xdr:cNvSpPr txBox="1"/>
      </xdr:nvSpPr>
      <xdr:spPr>
        <a:xfrm>
          <a:off x="4673600" y="141751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137795</xdr:rowOff>
    </xdr:from>
    <xdr:to>
      <xdr:col>24</xdr:col>
      <xdr:colOff>114300</xdr:colOff>
      <xdr:row>83</xdr:row>
      <xdr:rowOff>67945</xdr:rowOff>
    </xdr:to>
    <xdr:sp macro="" textlink="">
      <xdr:nvSpPr>
        <xdr:cNvPr id="295" name="フローチャート: 判断 294">
          <a:extLst>
            <a:ext uri="{FF2B5EF4-FFF2-40B4-BE49-F238E27FC236}">
              <a16:creationId xmlns:a16="http://schemas.microsoft.com/office/drawing/2014/main" id="{BFA9F837-DC43-45AE-A55A-F622DFF4FC77}"/>
            </a:ext>
          </a:extLst>
        </xdr:cNvPr>
        <xdr:cNvSpPr/>
      </xdr:nvSpPr>
      <xdr:spPr>
        <a:xfrm>
          <a:off x="4584700" y="14196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128270</xdr:rowOff>
    </xdr:from>
    <xdr:to>
      <xdr:col>20</xdr:col>
      <xdr:colOff>38100</xdr:colOff>
      <xdr:row>83</xdr:row>
      <xdr:rowOff>58420</xdr:rowOff>
    </xdr:to>
    <xdr:sp macro="" textlink="">
      <xdr:nvSpPr>
        <xdr:cNvPr id="296" name="フローチャート: 判断 295">
          <a:extLst>
            <a:ext uri="{FF2B5EF4-FFF2-40B4-BE49-F238E27FC236}">
              <a16:creationId xmlns:a16="http://schemas.microsoft.com/office/drawing/2014/main" id="{BE5C01B8-FE5A-4356-AC2E-E6835A2DB3BC}"/>
            </a:ext>
          </a:extLst>
        </xdr:cNvPr>
        <xdr:cNvSpPr/>
      </xdr:nvSpPr>
      <xdr:spPr>
        <a:xfrm>
          <a:off x="3746500" y="141871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135889</xdr:rowOff>
    </xdr:from>
    <xdr:to>
      <xdr:col>15</xdr:col>
      <xdr:colOff>101600</xdr:colOff>
      <xdr:row>83</xdr:row>
      <xdr:rowOff>66039</xdr:rowOff>
    </xdr:to>
    <xdr:sp macro="" textlink="">
      <xdr:nvSpPr>
        <xdr:cNvPr id="297" name="フローチャート: 判断 296">
          <a:extLst>
            <a:ext uri="{FF2B5EF4-FFF2-40B4-BE49-F238E27FC236}">
              <a16:creationId xmlns:a16="http://schemas.microsoft.com/office/drawing/2014/main" id="{0B7F7415-E96E-4DCC-AB39-7F93B855723D}"/>
            </a:ext>
          </a:extLst>
        </xdr:cNvPr>
        <xdr:cNvSpPr/>
      </xdr:nvSpPr>
      <xdr:spPr>
        <a:xfrm>
          <a:off x="2857500" y="141947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101600</xdr:rowOff>
    </xdr:from>
    <xdr:to>
      <xdr:col>10</xdr:col>
      <xdr:colOff>165100</xdr:colOff>
      <xdr:row>83</xdr:row>
      <xdr:rowOff>31750</xdr:rowOff>
    </xdr:to>
    <xdr:sp macro="" textlink="">
      <xdr:nvSpPr>
        <xdr:cNvPr id="298" name="フローチャート: 判断 297">
          <a:extLst>
            <a:ext uri="{FF2B5EF4-FFF2-40B4-BE49-F238E27FC236}">
              <a16:creationId xmlns:a16="http://schemas.microsoft.com/office/drawing/2014/main" id="{410E73FA-F0A0-4192-8E15-AF7BFEF7EBD0}"/>
            </a:ext>
          </a:extLst>
        </xdr:cNvPr>
        <xdr:cNvSpPr/>
      </xdr:nvSpPr>
      <xdr:spPr>
        <a:xfrm>
          <a:off x="1968500" y="1416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55880</xdr:rowOff>
    </xdr:from>
    <xdr:to>
      <xdr:col>6</xdr:col>
      <xdr:colOff>38100</xdr:colOff>
      <xdr:row>82</xdr:row>
      <xdr:rowOff>157480</xdr:rowOff>
    </xdr:to>
    <xdr:sp macro="" textlink="">
      <xdr:nvSpPr>
        <xdr:cNvPr id="299" name="フローチャート: 判断 298">
          <a:extLst>
            <a:ext uri="{FF2B5EF4-FFF2-40B4-BE49-F238E27FC236}">
              <a16:creationId xmlns:a16="http://schemas.microsoft.com/office/drawing/2014/main" id="{8CACD824-960F-43A7-A121-4EEE2072C480}"/>
            </a:ext>
          </a:extLst>
        </xdr:cNvPr>
        <xdr:cNvSpPr/>
      </xdr:nvSpPr>
      <xdr:spPr>
        <a:xfrm>
          <a:off x="1079500" y="1411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AAF1FB1E-FE3C-4EF5-881B-2194748848BC}"/>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07E2D540-F1CC-484B-88D5-D1B65855A45E}"/>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EC46D56B-2332-460D-A336-1D30ADDCEE2F}"/>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B146C733-195A-424D-A758-8E602D91DB56}"/>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4" name="テキスト ボックス 303">
          <a:extLst>
            <a:ext uri="{FF2B5EF4-FFF2-40B4-BE49-F238E27FC236}">
              <a16:creationId xmlns:a16="http://schemas.microsoft.com/office/drawing/2014/main" id="{364209E4-AB9A-4138-B36E-7704E15F617A}"/>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84455</xdr:rowOff>
    </xdr:from>
    <xdr:to>
      <xdr:col>24</xdr:col>
      <xdr:colOff>114300</xdr:colOff>
      <xdr:row>83</xdr:row>
      <xdr:rowOff>14605</xdr:rowOff>
    </xdr:to>
    <xdr:sp macro="" textlink="">
      <xdr:nvSpPr>
        <xdr:cNvPr id="305" name="楕円 304">
          <a:extLst>
            <a:ext uri="{FF2B5EF4-FFF2-40B4-BE49-F238E27FC236}">
              <a16:creationId xmlns:a16="http://schemas.microsoft.com/office/drawing/2014/main" id="{51465767-44AC-4D6C-AE9A-45164EA8F3CF}"/>
            </a:ext>
          </a:extLst>
        </xdr:cNvPr>
        <xdr:cNvSpPr/>
      </xdr:nvSpPr>
      <xdr:spPr>
        <a:xfrm>
          <a:off x="4584700" y="141433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81</xdr:row>
      <xdr:rowOff>107332</xdr:rowOff>
    </xdr:from>
    <xdr:ext cx="405111" cy="259045"/>
    <xdr:sp macro="" textlink="">
      <xdr:nvSpPr>
        <xdr:cNvPr id="306" name="【公営住宅】&#10;有形固定資産減価償却率該当値テキスト">
          <a:extLst>
            <a:ext uri="{FF2B5EF4-FFF2-40B4-BE49-F238E27FC236}">
              <a16:creationId xmlns:a16="http://schemas.microsoft.com/office/drawing/2014/main" id="{1FE88E56-DABD-4655-B32E-4C1A7B7D5676}"/>
            </a:ext>
          </a:extLst>
        </xdr:cNvPr>
        <xdr:cNvSpPr txBox="1"/>
      </xdr:nvSpPr>
      <xdr:spPr>
        <a:xfrm>
          <a:off x="4673600" y="139947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82</xdr:row>
      <xdr:rowOff>44450</xdr:rowOff>
    </xdr:from>
    <xdr:to>
      <xdr:col>20</xdr:col>
      <xdr:colOff>38100</xdr:colOff>
      <xdr:row>82</xdr:row>
      <xdr:rowOff>146050</xdr:rowOff>
    </xdr:to>
    <xdr:sp macro="" textlink="">
      <xdr:nvSpPr>
        <xdr:cNvPr id="307" name="楕円 306">
          <a:extLst>
            <a:ext uri="{FF2B5EF4-FFF2-40B4-BE49-F238E27FC236}">
              <a16:creationId xmlns:a16="http://schemas.microsoft.com/office/drawing/2014/main" id="{3F578CF4-CC42-4738-9763-AD4D6A4CA43A}"/>
            </a:ext>
          </a:extLst>
        </xdr:cNvPr>
        <xdr:cNvSpPr/>
      </xdr:nvSpPr>
      <xdr:spPr>
        <a:xfrm>
          <a:off x="3746500" y="14103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82</xdr:row>
      <xdr:rowOff>95250</xdr:rowOff>
    </xdr:from>
    <xdr:to>
      <xdr:col>24</xdr:col>
      <xdr:colOff>63500</xdr:colOff>
      <xdr:row>82</xdr:row>
      <xdr:rowOff>135255</xdr:rowOff>
    </xdr:to>
    <xdr:cxnSp macro="">
      <xdr:nvCxnSpPr>
        <xdr:cNvPr id="308" name="直線コネクタ 307">
          <a:extLst>
            <a:ext uri="{FF2B5EF4-FFF2-40B4-BE49-F238E27FC236}">
              <a16:creationId xmlns:a16="http://schemas.microsoft.com/office/drawing/2014/main" id="{1CBCBCA8-3713-479D-AF1E-CCA405E02004}"/>
            </a:ext>
          </a:extLst>
        </xdr:cNvPr>
        <xdr:cNvCxnSpPr/>
      </xdr:nvCxnSpPr>
      <xdr:spPr>
        <a:xfrm>
          <a:off x="3797300" y="14154150"/>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82</xdr:row>
      <xdr:rowOff>21589</xdr:rowOff>
    </xdr:from>
    <xdr:to>
      <xdr:col>15</xdr:col>
      <xdr:colOff>101600</xdr:colOff>
      <xdr:row>82</xdr:row>
      <xdr:rowOff>123189</xdr:rowOff>
    </xdr:to>
    <xdr:sp macro="" textlink="">
      <xdr:nvSpPr>
        <xdr:cNvPr id="309" name="楕円 308">
          <a:extLst>
            <a:ext uri="{FF2B5EF4-FFF2-40B4-BE49-F238E27FC236}">
              <a16:creationId xmlns:a16="http://schemas.microsoft.com/office/drawing/2014/main" id="{DF9D0DFD-D7A0-4EC2-AE88-FA2B05643FF4}"/>
            </a:ext>
          </a:extLst>
        </xdr:cNvPr>
        <xdr:cNvSpPr/>
      </xdr:nvSpPr>
      <xdr:spPr>
        <a:xfrm>
          <a:off x="2857500" y="140804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82</xdr:row>
      <xdr:rowOff>72389</xdr:rowOff>
    </xdr:from>
    <xdr:to>
      <xdr:col>19</xdr:col>
      <xdr:colOff>177800</xdr:colOff>
      <xdr:row>82</xdr:row>
      <xdr:rowOff>95250</xdr:rowOff>
    </xdr:to>
    <xdr:cxnSp macro="">
      <xdr:nvCxnSpPr>
        <xdr:cNvPr id="310" name="直線コネクタ 309">
          <a:extLst>
            <a:ext uri="{FF2B5EF4-FFF2-40B4-BE49-F238E27FC236}">
              <a16:creationId xmlns:a16="http://schemas.microsoft.com/office/drawing/2014/main" id="{2F04DB41-F635-4224-90C5-01462A82B6BE}"/>
            </a:ext>
          </a:extLst>
        </xdr:cNvPr>
        <xdr:cNvCxnSpPr/>
      </xdr:nvCxnSpPr>
      <xdr:spPr>
        <a:xfrm>
          <a:off x="2908300" y="14131289"/>
          <a:ext cx="889000" cy="228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636</xdr:rowOff>
    </xdr:from>
    <xdr:to>
      <xdr:col>10</xdr:col>
      <xdr:colOff>165100</xdr:colOff>
      <xdr:row>82</xdr:row>
      <xdr:rowOff>102236</xdr:rowOff>
    </xdr:to>
    <xdr:sp macro="" textlink="">
      <xdr:nvSpPr>
        <xdr:cNvPr id="311" name="楕円 310">
          <a:extLst>
            <a:ext uri="{FF2B5EF4-FFF2-40B4-BE49-F238E27FC236}">
              <a16:creationId xmlns:a16="http://schemas.microsoft.com/office/drawing/2014/main" id="{0590CBFF-77FE-46B1-88EC-44BABDC3B967}"/>
            </a:ext>
          </a:extLst>
        </xdr:cNvPr>
        <xdr:cNvSpPr/>
      </xdr:nvSpPr>
      <xdr:spPr>
        <a:xfrm>
          <a:off x="1968500" y="140595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82</xdr:row>
      <xdr:rowOff>51436</xdr:rowOff>
    </xdr:from>
    <xdr:to>
      <xdr:col>15</xdr:col>
      <xdr:colOff>50800</xdr:colOff>
      <xdr:row>82</xdr:row>
      <xdr:rowOff>72389</xdr:rowOff>
    </xdr:to>
    <xdr:cxnSp macro="">
      <xdr:nvCxnSpPr>
        <xdr:cNvPr id="312" name="直線コネクタ 311">
          <a:extLst>
            <a:ext uri="{FF2B5EF4-FFF2-40B4-BE49-F238E27FC236}">
              <a16:creationId xmlns:a16="http://schemas.microsoft.com/office/drawing/2014/main" id="{DA80A5D7-90DC-47AD-9FA5-5B1B7D535D45}"/>
            </a:ext>
          </a:extLst>
        </xdr:cNvPr>
        <xdr:cNvCxnSpPr/>
      </xdr:nvCxnSpPr>
      <xdr:spPr>
        <a:xfrm>
          <a:off x="2019300" y="14110336"/>
          <a:ext cx="889000" cy="20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81</xdr:row>
      <xdr:rowOff>147320</xdr:rowOff>
    </xdr:from>
    <xdr:to>
      <xdr:col>6</xdr:col>
      <xdr:colOff>38100</xdr:colOff>
      <xdr:row>82</xdr:row>
      <xdr:rowOff>77470</xdr:rowOff>
    </xdr:to>
    <xdr:sp macro="" textlink="">
      <xdr:nvSpPr>
        <xdr:cNvPr id="313" name="楕円 312">
          <a:extLst>
            <a:ext uri="{FF2B5EF4-FFF2-40B4-BE49-F238E27FC236}">
              <a16:creationId xmlns:a16="http://schemas.microsoft.com/office/drawing/2014/main" id="{47AAC940-62F1-4171-8076-9F55E616E1CE}"/>
            </a:ext>
          </a:extLst>
        </xdr:cNvPr>
        <xdr:cNvSpPr/>
      </xdr:nvSpPr>
      <xdr:spPr>
        <a:xfrm>
          <a:off x="1079500" y="140347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26670</xdr:rowOff>
    </xdr:from>
    <xdr:to>
      <xdr:col>10</xdr:col>
      <xdr:colOff>114300</xdr:colOff>
      <xdr:row>82</xdr:row>
      <xdr:rowOff>51436</xdr:rowOff>
    </xdr:to>
    <xdr:cxnSp macro="">
      <xdr:nvCxnSpPr>
        <xdr:cNvPr id="314" name="直線コネクタ 313">
          <a:extLst>
            <a:ext uri="{FF2B5EF4-FFF2-40B4-BE49-F238E27FC236}">
              <a16:creationId xmlns:a16="http://schemas.microsoft.com/office/drawing/2014/main" id="{A3CEB398-6AF5-4712-A558-0263C88E4F9C}"/>
            </a:ext>
          </a:extLst>
        </xdr:cNvPr>
        <xdr:cNvCxnSpPr/>
      </xdr:nvCxnSpPr>
      <xdr:spPr>
        <a:xfrm>
          <a:off x="1130300" y="14085570"/>
          <a:ext cx="889000" cy="247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83</xdr:row>
      <xdr:rowOff>49547</xdr:rowOff>
    </xdr:from>
    <xdr:ext cx="405111" cy="259045"/>
    <xdr:sp macro="" textlink="">
      <xdr:nvSpPr>
        <xdr:cNvPr id="315" name="n_1aveValue【公営住宅】&#10;有形固定資産減価償却率">
          <a:extLst>
            <a:ext uri="{FF2B5EF4-FFF2-40B4-BE49-F238E27FC236}">
              <a16:creationId xmlns:a16="http://schemas.microsoft.com/office/drawing/2014/main" id="{23EC657E-E941-4253-81BF-CB51631C8D7B}"/>
            </a:ext>
          </a:extLst>
        </xdr:cNvPr>
        <xdr:cNvSpPr txBox="1"/>
      </xdr:nvSpPr>
      <xdr:spPr>
        <a:xfrm>
          <a:off x="3582044" y="142798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57166</xdr:rowOff>
    </xdr:from>
    <xdr:ext cx="405111" cy="259045"/>
    <xdr:sp macro="" textlink="">
      <xdr:nvSpPr>
        <xdr:cNvPr id="316" name="n_2aveValue【公営住宅】&#10;有形固定資産減価償却率">
          <a:extLst>
            <a:ext uri="{FF2B5EF4-FFF2-40B4-BE49-F238E27FC236}">
              <a16:creationId xmlns:a16="http://schemas.microsoft.com/office/drawing/2014/main" id="{F20495D1-CCD8-4D96-ADDF-AAD46A4D12A8}"/>
            </a:ext>
          </a:extLst>
        </xdr:cNvPr>
        <xdr:cNvSpPr txBox="1"/>
      </xdr:nvSpPr>
      <xdr:spPr>
        <a:xfrm>
          <a:off x="2705744" y="14287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22877</xdr:rowOff>
    </xdr:from>
    <xdr:ext cx="405111" cy="259045"/>
    <xdr:sp macro="" textlink="">
      <xdr:nvSpPr>
        <xdr:cNvPr id="317" name="n_3aveValue【公営住宅】&#10;有形固定資産減価償却率">
          <a:extLst>
            <a:ext uri="{FF2B5EF4-FFF2-40B4-BE49-F238E27FC236}">
              <a16:creationId xmlns:a16="http://schemas.microsoft.com/office/drawing/2014/main" id="{D2E07A2F-AADA-4502-A929-6D89F734E18B}"/>
            </a:ext>
          </a:extLst>
        </xdr:cNvPr>
        <xdr:cNvSpPr txBox="1"/>
      </xdr:nvSpPr>
      <xdr:spPr>
        <a:xfrm>
          <a:off x="1816744" y="1425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82</xdr:row>
      <xdr:rowOff>148607</xdr:rowOff>
    </xdr:from>
    <xdr:ext cx="405111" cy="259045"/>
    <xdr:sp macro="" textlink="">
      <xdr:nvSpPr>
        <xdr:cNvPr id="318" name="n_4aveValue【公営住宅】&#10;有形固定資産減価償却率">
          <a:extLst>
            <a:ext uri="{FF2B5EF4-FFF2-40B4-BE49-F238E27FC236}">
              <a16:creationId xmlns:a16="http://schemas.microsoft.com/office/drawing/2014/main" id="{8B83D93D-5287-45A5-84A8-EC3A141CE80C}"/>
            </a:ext>
          </a:extLst>
        </xdr:cNvPr>
        <xdr:cNvSpPr txBox="1"/>
      </xdr:nvSpPr>
      <xdr:spPr>
        <a:xfrm>
          <a:off x="927744" y="142075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80</xdr:row>
      <xdr:rowOff>162577</xdr:rowOff>
    </xdr:from>
    <xdr:ext cx="405111" cy="259045"/>
    <xdr:sp macro="" textlink="">
      <xdr:nvSpPr>
        <xdr:cNvPr id="319" name="n_1mainValue【公営住宅】&#10;有形固定資産減価償却率">
          <a:extLst>
            <a:ext uri="{FF2B5EF4-FFF2-40B4-BE49-F238E27FC236}">
              <a16:creationId xmlns:a16="http://schemas.microsoft.com/office/drawing/2014/main" id="{6AAFFB2C-8A3A-4600-96A7-53223353358D}"/>
            </a:ext>
          </a:extLst>
        </xdr:cNvPr>
        <xdr:cNvSpPr txBox="1"/>
      </xdr:nvSpPr>
      <xdr:spPr>
        <a:xfrm>
          <a:off x="3582044" y="1387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139716</xdr:rowOff>
    </xdr:from>
    <xdr:ext cx="405111" cy="259045"/>
    <xdr:sp macro="" textlink="">
      <xdr:nvSpPr>
        <xdr:cNvPr id="320" name="n_2mainValue【公営住宅】&#10;有形固定資産減価償却率">
          <a:extLst>
            <a:ext uri="{FF2B5EF4-FFF2-40B4-BE49-F238E27FC236}">
              <a16:creationId xmlns:a16="http://schemas.microsoft.com/office/drawing/2014/main" id="{1A982C27-5346-4008-AD57-FAC72AE3D31E}"/>
            </a:ext>
          </a:extLst>
        </xdr:cNvPr>
        <xdr:cNvSpPr txBox="1"/>
      </xdr:nvSpPr>
      <xdr:spPr>
        <a:xfrm>
          <a:off x="2705744" y="13855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118763</xdr:rowOff>
    </xdr:from>
    <xdr:ext cx="405111" cy="259045"/>
    <xdr:sp macro="" textlink="">
      <xdr:nvSpPr>
        <xdr:cNvPr id="321" name="n_3mainValue【公営住宅】&#10;有形固定資産減価償却率">
          <a:extLst>
            <a:ext uri="{FF2B5EF4-FFF2-40B4-BE49-F238E27FC236}">
              <a16:creationId xmlns:a16="http://schemas.microsoft.com/office/drawing/2014/main" id="{6F00F042-97E1-4A6A-9BD0-2B8A433037D0}"/>
            </a:ext>
          </a:extLst>
        </xdr:cNvPr>
        <xdr:cNvSpPr txBox="1"/>
      </xdr:nvSpPr>
      <xdr:spPr>
        <a:xfrm>
          <a:off x="1816744" y="138347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93997</xdr:rowOff>
    </xdr:from>
    <xdr:ext cx="405111" cy="259045"/>
    <xdr:sp macro="" textlink="">
      <xdr:nvSpPr>
        <xdr:cNvPr id="322" name="n_4mainValue【公営住宅】&#10;有形固定資産減価償却率">
          <a:extLst>
            <a:ext uri="{FF2B5EF4-FFF2-40B4-BE49-F238E27FC236}">
              <a16:creationId xmlns:a16="http://schemas.microsoft.com/office/drawing/2014/main" id="{52A1EC0B-990B-459F-8460-CB5133E36137}"/>
            </a:ext>
          </a:extLst>
        </xdr:cNvPr>
        <xdr:cNvSpPr txBox="1"/>
      </xdr:nvSpPr>
      <xdr:spPr>
        <a:xfrm>
          <a:off x="927744" y="138099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3" name="正方形/長方形 322">
          <a:extLst>
            <a:ext uri="{FF2B5EF4-FFF2-40B4-BE49-F238E27FC236}">
              <a16:creationId xmlns:a16="http://schemas.microsoft.com/office/drawing/2014/main" id="{75C84D37-7658-486E-88AA-D85792C465F1}"/>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4" name="正方形/長方形 323">
          <a:extLst>
            <a:ext uri="{FF2B5EF4-FFF2-40B4-BE49-F238E27FC236}">
              <a16:creationId xmlns:a16="http://schemas.microsoft.com/office/drawing/2014/main" id="{F0A217F3-2221-4E3E-BD60-B5A4850AF48E}"/>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5" name="正方形/長方形 324">
          <a:extLst>
            <a:ext uri="{FF2B5EF4-FFF2-40B4-BE49-F238E27FC236}">
              <a16:creationId xmlns:a16="http://schemas.microsoft.com/office/drawing/2014/main" id="{D7A3592F-C539-486A-9632-80224B876E7A}"/>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6" name="正方形/長方形 325">
          <a:extLst>
            <a:ext uri="{FF2B5EF4-FFF2-40B4-BE49-F238E27FC236}">
              <a16:creationId xmlns:a16="http://schemas.microsoft.com/office/drawing/2014/main" id="{F22A600A-A598-4F51-BA48-EC1C92A156CB}"/>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7" name="正方形/長方形 326">
          <a:extLst>
            <a:ext uri="{FF2B5EF4-FFF2-40B4-BE49-F238E27FC236}">
              <a16:creationId xmlns:a16="http://schemas.microsoft.com/office/drawing/2014/main" id="{234AE3AF-28A0-4E05-B6CA-3D882F134D6C}"/>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8" name="正方形/長方形 327">
          <a:extLst>
            <a:ext uri="{FF2B5EF4-FFF2-40B4-BE49-F238E27FC236}">
              <a16:creationId xmlns:a16="http://schemas.microsoft.com/office/drawing/2014/main" id="{5AAD2D91-E6C1-4692-84E9-14C6E3E70000}"/>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9" name="正方形/長方形 328">
          <a:extLst>
            <a:ext uri="{FF2B5EF4-FFF2-40B4-BE49-F238E27FC236}">
              <a16:creationId xmlns:a16="http://schemas.microsoft.com/office/drawing/2014/main" id="{AC046B81-1DC1-4133-B6EA-8595220AE216}"/>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0.699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30" name="正方形/長方形 329">
          <a:extLst>
            <a:ext uri="{FF2B5EF4-FFF2-40B4-BE49-F238E27FC236}">
              <a16:creationId xmlns:a16="http://schemas.microsoft.com/office/drawing/2014/main" id="{0513C75E-27CD-48EA-8479-C234C5CB8B04}"/>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1" name="テキスト ボックス 330">
          <a:extLst>
            <a:ext uri="{FF2B5EF4-FFF2-40B4-BE49-F238E27FC236}">
              <a16:creationId xmlns:a16="http://schemas.microsoft.com/office/drawing/2014/main" id="{E3076D66-8879-4DF1-914E-0D7F6A32D264}"/>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2" name="直線コネクタ 331">
          <a:extLst>
            <a:ext uri="{FF2B5EF4-FFF2-40B4-BE49-F238E27FC236}">
              <a16:creationId xmlns:a16="http://schemas.microsoft.com/office/drawing/2014/main" id="{96B015A3-71CF-4186-B6E0-EDE284BADF18}"/>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85</xdr:row>
      <xdr:rowOff>95250</xdr:rowOff>
    </xdr:from>
    <xdr:to>
      <xdr:col>59</xdr:col>
      <xdr:colOff>50800</xdr:colOff>
      <xdr:row>85</xdr:row>
      <xdr:rowOff>95250</xdr:rowOff>
    </xdr:to>
    <xdr:cxnSp macro="">
      <xdr:nvCxnSpPr>
        <xdr:cNvPr id="333" name="直線コネクタ 332">
          <a:extLst>
            <a:ext uri="{FF2B5EF4-FFF2-40B4-BE49-F238E27FC236}">
              <a16:creationId xmlns:a16="http://schemas.microsoft.com/office/drawing/2014/main" id="{594CA9DB-BECF-491B-8039-D1B789479F10}"/>
            </a:ext>
          </a:extLst>
        </xdr:cNvPr>
        <xdr:cNvCxnSpPr/>
      </xdr:nvCxnSpPr>
      <xdr:spPr>
        <a:xfrm>
          <a:off x="6604000" y="14668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84</xdr:row>
      <xdr:rowOff>124477</xdr:rowOff>
    </xdr:from>
    <xdr:ext cx="467179" cy="259045"/>
    <xdr:sp macro="" textlink="">
      <xdr:nvSpPr>
        <xdr:cNvPr id="334" name="テキスト ボックス 333">
          <a:extLst>
            <a:ext uri="{FF2B5EF4-FFF2-40B4-BE49-F238E27FC236}">
              <a16:creationId xmlns:a16="http://schemas.microsoft.com/office/drawing/2014/main" id="{3AD7FDBC-ACEE-4107-9059-C152F05B6471}"/>
            </a:ext>
          </a:extLst>
        </xdr:cNvPr>
        <xdr:cNvSpPr txBox="1"/>
      </xdr:nvSpPr>
      <xdr:spPr>
        <a:xfrm>
          <a:off x="6136821" y="14526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5" name="直線コネクタ 334">
          <a:extLst>
            <a:ext uri="{FF2B5EF4-FFF2-40B4-BE49-F238E27FC236}">
              <a16:creationId xmlns:a16="http://schemas.microsoft.com/office/drawing/2014/main" id="{44DB3C95-AAA2-453E-91F0-456AD4ADE0E3}"/>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6" name="テキスト ボックス 335">
          <a:extLst>
            <a:ext uri="{FF2B5EF4-FFF2-40B4-BE49-F238E27FC236}">
              <a16:creationId xmlns:a16="http://schemas.microsoft.com/office/drawing/2014/main" id="{EABA98F0-9BB5-439E-8FF3-7F9F36069E29}"/>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152400</xdr:rowOff>
    </xdr:from>
    <xdr:to>
      <xdr:col>59</xdr:col>
      <xdr:colOff>50800</xdr:colOff>
      <xdr:row>78</xdr:row>
      <xdr:rowOff>152400</xdr:rowOff>
    </xdr:to>
    <xdr:cxnSp macro="">
      <xdr:nvCxnSpPr>
        <xdr:cNvPr id="337" name="直線コネクタ 336">
          <a:extLst>
            <a:ext uri="{FF2B5EF4-FFF2-40B4-BE49-F238E27FC236}">
              <a16:creationId xmlns:a16="http://schemas.microsoft.com/office/drawing/2014/main" id="{69C4B695-5F1B-493C-A0D8-7DE5DB414D05}"/>
            </a:ext>
          </a:extLst>
        </xdr:cNvPr>
        <xdr:cNvCxnSpPr/>
      </xdr:nvCxnSpPr>
      <xdr:spPr>
        <a:xfrm>
          <a:off x="6604000" y="135255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78</xdr:row>
      <xdr:rowOff>10177</xdr:rowOff>
    </xdr:from>
    <xdr:ext cx="467179" cy="259045"/>
    <xdr:sp macro="" textlink="">
      <xdr:nvSpPr>
        <xdr:cNvPr id="338" name="テキスト ボックス 337">
          <a:extLst>
            <a:ext uri="{FF2B5EF4-FFF2-40B4-BE49-F238E27FC236}">
              <a16:creationId xmlns:a16="http://schemas.microsoft.com/office/drawing/2014/main" id="{702ED8D4-3D64-4454-98D0-8BC9F3AE9750}"/>
            </a:ext>
          </a:extLst>
        </xdr:cNvPr>
        <xdr:cNvSpPr txBox="1"/>
      </xdr:nvSpPr>
      <xdr:spPr>
        <a:xfrm>
          <a:off x="6136821" y="133832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39" name="直線コネクタ 338">
          <a:extLst>
            <a:ext uri="{FF2B5EF4-FFF2-40B4-BE49-F238E27FC236}">
              <a16:creationId xmlns:a16="http://schemas.microsoft.com/office/drawing/2014/main" id="{EB7A6649-E8AB-4D67-B396-3A73257B3252}"/>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340" name="テキスト ボックス 339">
          <a:extLst>
            <a:ext uri="{FF2B5EF4-FFF2-40B4-BE49-F238E27FC236}">
              <a16:creationId xmlns:a16="http://schemas.microsoft.com/office/drawing/2014/main" id="{329FF3AE-99DE-440A-9597-EE146194CFC5}"/>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1" name="【公営住宅】&#10;一人当たり面積グラフ枠">
          <a:extLst>
            <a:ext uri="{FF2B5EF4-FFF2-40B4-BE49-F238E27FC236}">
              <a16:creationId xmlns:a16="http://schemas.microsoft.com/office/drawing/2014/main" id="{A82E7186-5490-4D18-B3B9-7BB8D102B22B}"/>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21526</xdr:rowOff>
    </xdr:from>
    <xdr:to>
      <xdr:col>54</xdr:col>
      <xdr:colOff>189865</xdr:colOff>
      <xdr:row>85</xdr:row>
      <xdr:rowOff>89536</xdr:rowOff>
    </xdr:to>
    <xdr:cxnSp macro="">
      <xdr:nvCxnSpPr>
        <xdr:cNvPr id="342" name="直線コネクタ 341">
          <a:extLst>
            <a:ext uri="{FF2B5EF4-FFF2-40B4-BE49-F238E27FC236}">
              <a16:creationId xmlns:a16="http://schemas.microsoft.com/office/drawing/2014/main" id="{566BF1B1-90EB-4BB8-95FA-1526B4E93CD0}"/>
            </a:ext>
          </a:extLst>
        </xdr:cNvPr>
        <xdr:cNvCxnSpPr/>
      </xdr:nvCxnSpPr>
      <xdr:spPr>
        <a:xfrm flipV="1">
          <a:off x="10476865" y="13394626"/>
          <a:ext cx="0" cy="12681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85</xdr:row>
      <xdr:rowOff>93363</xdr:rowOff>
    </xdr:from>
    <xdr:ext cx="469744" cy="259045"/>
    <xdr:sp macro="" textlink="">
      <xdr:nvSpPr>
        <xdr:cNvPr id="343" name="【公営住宅】&#10;一人当たり面積最小値テキスト">
          <a:extLst>
            <a:ext uri="{FF2B5EF4-FFF2-40B4-BE49-F238E27FC236}">
              <a16:creationId xmlns:a16="http://schemas.microsoft.com/office/drawing/2014/main" id="{18366085-73B9-4759-8D3C-9971A708340A}"/>
            </a:ext>
          </a:extLst>
        </xdr:cNvPr>
        <xdr:cNvSpPr txBox="1"/>
      </xdr:nvSpPr>
      <xdr:spPr>
        <a:xfrm>
          <a:off x="10515600" y="14666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85</xdr:row>
      <xdr:rowOff>89536</xdr:rowOff>
    </xdr:from>
    <xdr:to>
      <xdr:col>55</xdr:col>
      <xdr:colOff>88900</xdr:colOff>
      <xdr:row>85</xdr:row>
      <xdr:rowOff>89536</xdr:rowOff>
    </xdr:to>
    <xdr:cxnSp macro="">
      <xdr:nvCxnSpPr>
        <xdr:cNvPr id="344" name="直線コネクタ 343">
          <a:extLst>
            <a:ext uri="{FF2B5EF4-FFF2-40B4-BE49-F238E27FC236}">
              <a16:creationId xmlns:a16="http://schemas.microsoft.com/office/drawing/2014/main" id="{571BB866-4A2D-4684-99E0-D6AF5C83C721}"/>
            </a:ext>
          </a:extLst>
        </xdr:cNvPr>
        <xdr:cNvCxnSpPr/>
      </xdr:nvCxnSpPr>
      <xdr:spPr>
        <a:xfrm>
          <a:off x="10388600" y="146627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139653</xdr:rowOff>
    </xdr:from>
    <xdr:ext cx="469744" cy="259045"/>
    <xdr:sp macro="" textlink="">
      <xdr:nvSpPr>
        <xdr:cNvPr id="345" name="【公営住宅】&#10;一人当たり面積最大値テキスト">
          <a:extLst>
            <a:ext uri="{FF2B5EF4-FFF2-40B4-BE49-F238E27FC236}">
              <a16:creationId xmlns:a16="http://schemas.microsoft.com/office/drawing/2014/main" id="{81ECEE4A-7545-427B-B686-D5F7BCBAD961}"/>
            </a:ext>
          </a:extLst>
        </xdr:cNvPr>
        <xdr:cNvSpPr txBox="1"/>
      </xdr:nvSpPr>
      <xdr:spPr>
        <a:xfrm>
          <a:off x="10515600" y="131698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2.229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21526</xdr:rowOff>
    </xdr:from>
    <xdr:to>
      <xdr:col>55</xdr:col>
      <xdr:colOff>88900</xdr:colOff>
      <xdr:row>78</xdr:row>
      <xdr:rowOff>21526</xdr:rowOff>
    </xdr:to>
    <xdr:cxnSp macro="">
      <xdr:nvCxnSpPr>
        <xdr:cNvPr id="346" name="直線コネクタ 345">
          <a:extLst>
            <a:ext uri="{FF2B5EF4-FFF2-40B4-BE49-F238E27FC236}">
              <a16:creationId xmlns:a16="http://schemas.microsoft.com/office/drawing/2014/main" id="{F11D5AB3-2DBC-44F3-9700-451E1F6DCC75}"/>
            </a:ext>
          </a:extLst>
        </xdr:cNvPr>
        <xdr:cNvCxnSpPr/>
      </xdr:nvCxnSpPr>
      <xdr:spPr>
        <a:xfrm>
          <a:off x="10388600" y="133946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83</xdr:row>
      <xdr:rowOff>2176</xdr:rowOff>
    </xdr:from>
    <xdr:ext cx="469744" cy="259045"/>
    <xdr:sp macro="" textlink="">
      <xdr:nvSpPr>
        <xdr:cNvPr id="347" name="【公営住宅】&#10;一人当たり面積平均値テキスト">
          <a:extLst>
            <a:ext uri="{FF2B5EF4-FFF2-40B4-BE49-F238E27FC236}">
              <a16:creationId xmlns:a16="http://schemas.microsoft.com/office/drawing/2014/main" id="{6402680F-0399-434F-BF3E-E37032D178F7}"/>
            </a:ext>
          </a:extLst>
        </xdr:cNvPr>
        <xdr:cNvSpPr txBox="1"/>
      </xdr:nvSpPr>
      <xdr:spPr>
        <a:xfrm>
          <a:off x="10515600" y="1423252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150749</xdr:rowOff>
    </xdr:from>
    <xdr:to>
      <xdr:col>55</xdr:col>
      <xdr:colOff>50800</xdr:colOff>
      <xdr:row>84</xdr:row>
      <xdr:rowOff>80899</xdr:rowOff>
    </xdr:to>
    <xdr:sp macro="" textlink="">
      <xdr:nvSpPr>
        <xdr:cNvPr id="348" name="フローチャート: 判断 347">
          <a:extLst>
            <a:ext uri="{FF2B5EF4-FFF2-40B4-BE49-F238E27FC236}">
              <a16:creationId xmlns:a16="http://schemas.microsoft.com/office/drawing/2014/main" id="{641F1593-B56A-4FB2-A9CE-5A91F8782B84}"/>
            </a:ext>
          </a:extLst>
        </xdr:cNvPr>
        <xdr:cNvSpPr/>
      </xdr:nvSpPr>
      <xdr:spPr>
        <a:xfrm>
          <a:off x="10426700" y="143810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83</xdr:row>
      <xdr:rowOff>156463</xdr:rowOff>
    </xdr:from>
    <xdr:to>
      <xdr:col>50</xdr:col>
      <xdr:colOff>165100</xdr:colOff>
      <xdr:row>84</xdr:row>
      <xdr:rowOff>86613</xdr:rowOff>
    </xdr:to>
    <xdr:sp macro="" textlink="">
      <xdr:nvSpPr>
        <xdr:cNvPr id="349" name="フローチャート: 判断 348">
          <a:extLst>
            <a:ext uri="{FF2B5EF4-FFF2-40B4-BE49-F238E27FC236}">
              <a16:creationId xmlns:a16="http://schemas.microsoft.com/office/drawing/2014/main" id="{CF6B0DF0-FF8C-42EA-BBC3-A9DEFD6AC751}"/>
            </a:ext>
          </a:extLst>
        </xdr:cNvPr>
        <xdr:cNvSpPr/>
      </xdr:nvSpPr>
      <xdr:spPr>
        <a:xfrm>
          <a:off x="9588500" y="143868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83</xdr:row>
      <xdr:rowOff>162750</xdr:rowOff>
    </xdr:from>
    <xdr:to>
      <xdr:col>46</xdr:col>
      <xdr:colOff>38100</xdr:colOff>
      <xdr:row>84</xdr:row>
      <xdr:rowOff>92900</xdr:rowOff>
    </xdr:to>
    <xdr:sp macro="" textlink="">
      <xdr:nvSpPr>
        <xdr:cNvPr id="350" name="フローチャート: 判断 349">
          <a:extLst>
            <a:ext uri="{FF2B5EF4-FFF2-40B4-BE49-F238E27FC236}">
              <a16:creationId xmlns:a16="http://schemas.microsoft.com/office/drawing/2014/main" id="{32473128-BAD9-431E-8ED0-28566F08E504}"/>
            </a:ext>
          </a:extLst>
        </xdr:cNvPr>
        <xdr:cNvSpPr/>
      </xdr:nvSpPr>
      <xdr:spPr>
        <a:xfrm>
          <a:off x="8699500" y="1439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83</xdr:row>
      <xdr:rowOff>153036</xdr:rowOff>
    </xdr:from>
    <xdr:to>
      <xdr:col>41</xdr:col>
      <xdr:colOff>101600</xdr:colOff>
      <xdr:row>84</xdr:row>
      <xdr:rowOff>83186</xdr:rowOff>
    </xdr:to>
    <xdr:sp macro="" textlink="">
      <xdr:nvSpPr>
        <xdr:cNvPr id="351" name="フローチャート: 判断 350">
          <a:extLst>
            <a:ext uri="{FF2B5EF4-FFF2-40B4-BE49-F238E27FC236}">
              <a16:creationId xmlns:a16="http://schemas.microsoft.com/office/drawing/2014/main" id="{A666A9D3-8E29-4AED-A4E4-A746B4C624F5}"/>
            </a:ext>
          </a:extLst>
        </xdr:cNvPr>
        <xdr:cNvSpPr/>
      </xdr:nvSpPr>
      <xdr:spPr>
        <a:xfrm>
          <a:off x="7810500" y="143833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83</xdr:row>
      <xdr:rowOff>143890</xdr:rowOff>
    </xdr:from>
    <xdr:to>
      <xdr:col>36</xdr:col>
      <xdr:colOff>165100</xdr:colOff>
      <xdr:row>84</xdr:row>
      <xdr:rowOff>74040</xdr:rowOff>
    </xdr:to>
    <xdr:sp macro="" textlink="">
      <xdr:nvSpPr>
        <xdr:cNvPr id="352" name="フローチャート: 判断 351">
          <a:extLst>
            <a:ext uri="{FF2B5EF4-FFF2-40B4-BE49-F238E27FC236}">
              <a16:creationId xmlns:a16="http://schemas.microsoft.com/office/drawing/2014/main" id="{FF31550C-D62E-48E2-BACF-F457ECAC6FED}"/>
            </a:ext>
          </a:extLst>
        </xdr:cNvPr>
        <xdr:cNvSpPr/>
      </xdr:nvSpPr>
      <xdr:spPr>
        <a:xfrm>
          <a:off x="6921500" y="143742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3" name="テキスト ボックス 352">
          <a:extLst>
            <a:ext uri="{FF2B5EF4-FFF2-40B4-BE49-F238E27FC236}">
              <a16:creationId xmlns:a16="http://schemas.microsoft.com/office/drawing/2014/main" id="{B9803A62-B6CA-423F-AD54-DFD5D09F2739}"/>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4" name="テキスト ボックス 353">
          <a:extLst>
            <a:ext uri="{FF2B5EF4-FFF2-40B4-BE49-F238E27FC236}">
              <a16:creationId xmlns:a16="http://schemas.microsoft.com/office/drawing/2014/main" id="{C08311E3-DA1F-4B8A-85AA-B1052988B048}"/>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5" name="テキスト ボックス 354">
          <a:extLst>
            <a:ext uri="{FF2B5EF4-FFF2-40B4-BE49-F238E27FC236}">
              <a16:creationId xmlns:a16="http://schemas.microsoft.com/office/drawing/2014/main" id="{1F2E2694-6E54-43DA-8D32-6BA9F8E489D3}"/>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199A7D2A-0BC5-42B4-9BA5-DFAA30888018}"/>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38529A04-AE53-402E-A61F-6F7B16B82862}"/>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85</xdr:row>
      <xdr:rowOff>14160</xdr:rowOff>
    </xdr:from>
    <xdr:to>
      <xdr:col>55</xdr:col>
      <xdr:colOff>50800</xdr:colOff>
      <xdr:row>85</xdr:row>
      <xdr:rowOff>115760</xdr:rowOff>
    </xdr:to>
    <xdr:sp macro="" textlink="">
      <xdr:nvSpPr>
        <xdr:cNvPr id="358" name="楕円 357">
          <a:extLst>
            <a:ext uri="{FF2B5EF4-FFF2-40B4-BE49-F238E27FC236}">
              <a16:creationId xmlns:a16="http://schemas.microsoft.com/office/drawing/2014/main" id="{A51E33E8-F71E-4848-A915-F8B32B3F8CBF}"/>
            </a:ext>
          </a:extLst>
        </xdr:cNvPr>
        <xdr:cNvSpPr/>
      </xdr:nvSpPr>
      <xdr:spPr>
        <a:xfrm>
          <a:off x="10426700" y="145874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84</xdr:row>
      <xdr:rowOff>100537</xdr:rowOff>
    </xdr:from>
    <xdr:ext cx="469744" cy="259045"/>
    <xdr:sp macro="" textlink="">
      <xdr:nvSpPr>
        <xdr:cNvPr id="359" name="【公営住宅】&#10;一人当たり面積該当値テキスト">
          <a:extLst>
            <a:ext uri="{FF2B5EF4-FFF2-40B4-BE49-F238E27FC236}">
              <a16:creationId xmlns:a16="http://schemas.microsoft.com/office/drawing/2014/main" id="{01F9B7FA-7E1C-4692-A1DE-7A99D13002E3}"/>
            </a:ext>
          </a:extLst>
        </xdr:cNvPr>
        <xdr:cNvSpPr txBox="1"/>
      </xdr:nvSpPr>
      <xdr:spPr>
        <a:xfrm>
          <a:off x="10515600" y="1450233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85</xdr:row>
      <xdr:rowOff>13018</xdr:rowOff>
    </xdr:from>
    <xdr:to>
      <xdr:col>50</xdr:col>
      <xdr:colOff>165100</xdr:colOff>
      <xdr:row>85</xdr:row>
      <xdr:rowOff>114618</xdr:rowOff>
    </xdr:to>
    <xdr:sp macro="" textlink="">
      <xdr:nvSpPr>
        <xdr:cNvPr id="360" name="楕円 359">
          <a:extLst>
            <a:ext uri="{FF2B5EF4-FFF2-40B4-BE49-F238E27FC236}">
              <a16:creationId xmlns:a16="http://schemas.microsoft.com/office/drawing/2014/main" id="{0DEAAFB2-9A82-403A-A76A-1C8E035AFFBA}"/>
            </a:ext>
          </a:extLst>
        </xdr:cNvPr>
        <xdr:cNvSpPr/>
      </xdr:nvSpPr>
      <xdr:spPr>
        <a:xfrm>
          <a:off x="9588500" y="14586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85</xdr:row>
      <xdr:rowOff>63818</xdr:rowOff>
    </xdr:from>
    <xdr:to>
      <xdr:col>55</xdr:col>
      <xdr:colOff>0</xdr:colOff>
      <xdr:row>85</xdr:row>
      <xdr:rowOff>64960</xdr:rowOff>
    </xdr:to>
    <xdr:cxnSp macro="">
      <xdr:nvCxnSpPr>
        <xdr:cNvPr id="361" name="直線コネクタ 360">
          <a:extLst>
            <a:ext uri="{FF2B5EF4-FFF2-40B4-BE49-F238E27FC236}">
              <a16:creationId xmlns:a16="http://schemas.microsoft.com/office/drawing/2014/main" id="{2AF9EC58-67D6-4C45-8016-4545FF5CE87A}"/>
            </a:ext>
          </a:extLst>
        </xdr:cNvPr>
        <xdr:cNvCxnSpPr/>
      </xdr:nvCxnSpPr>
      <xdr:spPr>
        <a:xfrm>
          <a:off x="9639300" y="14637068"/>
          <a:ext cx="838200" cy="11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85</xdr:row>
      <xdr:rowOff>13588</xdr:rowOff>
    </xdr:from>
    <xdr:to>
      <xdr:col>46</xdr:col>
      <xdr:colOff>38100</xdr:colOff>
      <xdr:row>85</xdr:row>
      <xdr:rowOff>115188</xdr:rowOff>
    </xdr:to>
    <xdr:sp macro="" textlink="">
      <xdr:nvSpPr>
        <xdr:cNvPr id="362" name="楕円 361">
          <a:extLst>
            <a:ext uri="{FF2B5EF4-FFF2-40B4-BE49-F238E27FC236}">
              <a16:creationId xmlns:a16="http://schemas.microsoft.com/office/drawing/2014/main" id="{4660D85E-3911-4D44-B091-0D7B790205C9}"/>
            </a:ext>
          </a:extLst>
        </xdr:cNvPr>
        <xdr:cNvSpPr/>
      </xdr:nvSpPr>
      <xdr:spPr>
        <a:xfrm>
          <a:off x="8699500" y="1458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85</xdr:row>
      <xdr:rowOff>63818</xdr:rowOff>
    </xdr:from>
    <xdr:to>
      <xdr:col>50</xdr:col>
      <xdr:colOff>114300</xdr:colOff>
      <xdr:row>85</xdr:row>
      <xdr:rowOff>64388</xdr:rowOff>
    </xdr:to>
    <xdr:cxnSp macro="">
      <xdr:nvCxnSpPr>
        <xdr:cNvPr id="363" name="直線コネクタ 362">
          <a:extLst>
            <a:ext uri="{FF2B5EF4-FFF2-40B4-BE49-F238E27FC236}">
              <a16:creationId xmlns:a16="http://schemas.microsoft.com/office/drawing/2014/main" id="{3A5A235D-73B9-4813-8472-5C142D784480}"/>
            </a:ext>
          </a:extLst>
        </xdr:cNvPr>
        <xdr:cNvCxnSpPr/>
      </xdr:nvCxnSpPr>
      <xdr:spPr>
        <a:xfrm flipV="1">
          <a:off x="8750300" y="14637068"/>
          <a:ext cx="889000" cy="5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85</xdr:row>
      <xdr:rowOff>13588</xdr:rowOff>
    </xdr:from>
    <xdr:to>
      <xdr:col>41</xdr:col>
      <xdr:colOff>101600</xdr:colOff>
      <xdr:row>85</xdr:row>
      <xdr:rowOff>115188</xdr:rowOff>
    </xdr:to>
    <xdr:sp macro="" textlink="">
      <xdr:nvSpPr>
        <xdr:cNvPr id="364" name="楕円 363">
          <a:extLst>
            <a:ext uri="{FF2B5EF4-FFF2-40B4-BE49-F238E27FC236}">
              <a16:creationId xmlns:a16="http://schemas.microsoft.com/office/drawing/2014/main" id="{ACE240A6-2BB0-47F6-9809-C31CE6D530A5}"/>
            </a:ext>
          </a:extLst>
        </xdr:cNvPr>
        <xdr:cNvSpPr/>
      </xdr:nvSpPr>
      <xdr:spPr>
        <a:xfrm>
          <a:off x="7810500" y="1458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85</xdr:row>
      <xdr:rowOff>64388</xdr:rowOff>
    </xdr:from>
    <xdr:to>
      <xdr:col>45</xdr:col>
      <xdr:colOff>177800</xdr:colOff>
      <xdr:row>85</xdr:row>
      <xdr:rowOff>64388</xdr:rowOff>
    </xdr:to>
    <xdr:cxnSp macro="">
      <xdr:nvCxnSpPr>
        <xdr:cNvPr id="365" name="直線コネクタ 364">
          <a:extLst>
            <a:ext uri="{FF2B5EF4-FFF2-40B4-BE49-F238E27FC236}">
              <a16:creationId xmlns:a16="http://schemas.microsoft.com/office/drawing/2014/main" id="{65C78586-4D28-494C-AE6A-BC0E06934436}"/>
            </a:ext>
          </a:extLst>
        </xdr:cNvPr>
        <xdr:cNvCxnSpPr/>
      </xdr:nvCxnSpPr>
      <xdr:spPr>
        <a:xfrm>
          <a:off x="7861300" y="1463763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85</xdr:row>
      <xdr:rowOff>13588</xdr:rowOff>
    </xdr:from>
    <xdr:to>
      <xdr:col>36</xdr:col>
      <xdr:colOff>165100</xdr:colOff>
      <xdr:row>85</xdr:row>
      <xdr:rowOff>115188</xdr:rowOff>
    </xdr:to>
    <xdr:sp macro="" textlink="">
      <xdr:nvSpPr>
        <xdr:cNvPr id="366" name="楕円 365">
          <a:extLst>
            <a:ext uri="{FF2B5EF4-FFF2-40B4-BE49-F238E27FC236}">
              <a16:creationId xmlns:a16="http://schemas.microsoft.com/office/drawing/2014/main" id="{47267C1A-CAA9-4C19-AB33-C3C7E1736F50}"/>
            </a:ext>
          </a:extLst>
        </xdr:cNvPr>
        <xdr:cNvSpPr/>
      </xdr:nvSpPr>
      <xdr:spPr>
        <a:xfrm>
          <a:off x="6921500" y="145868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85</xdr:row>
      <xdr:rowOff>64388</xdr:rowOff>
    </xdr:from>
    <xdr:to>
      <xdr:col>41</xdr:col>
      <xdr:colOff>50800</xdr:colOff>
      <xdr:row>85</xdr:row>
      <xdr:rowOff>64388</xdr:rowOff>
    </xdr:to>
    <xdr:cxnSp macro="">
      <xdr:nvCxnSpPr>
        <xdr:cNvPr id="367" name="直線コネクタ 366">
          <a:extLst>
            <a:ext uri="{FF2B5EF4-FFF2-40B4-BE49-F238E27FC236}">
              <a16:creationId xmlns:a16="http://schemas.microsoft.com/office/drawing/2014/main" id="{AF13C5D5-A10B-43EF-BD8E-FE69C6E849C0}"/>
            </a:ext>
          </a:extLst>
        </xdr:cNvPr>
        <xdr:cNvCxnSpPr/>
      </xdr:nvCxnSpPr>
      <xdr:spPr>
        <a:xfrm>
          <a:off x="6972300" y="1463763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82</xdr:row>
      <xdr:rowOff>103140</xdr:rowOff>
    </xdr:from>
    <xdr:ext cx="469744" cy="259045"/>
    <xdr:sp macro="" textlink="">
      <xdr:nvSpPr>
        <xdr:cNvPr id="368" name="n_1aveValue【公営住宅】&#10;一人当たり面積">
          <a:extLst>
            <a:ext uri="{FF2B5EF4-FFF2-40B4-BE49-F238E27FC236}">
              <a16:creationId xmlns:a16="http://schemas.microsoft.com/office/drawing/2014/main" id="{C14950B5-56E4-47F6-AD5D-4D44A3D876E4}"/>
            </a:ext>
          </a:extLst>
        </xdr:cNvPr>
        <xdr:cNvSpPr txBox="1"/>
      </xdr:nvSpPr>
      <xdr:spPr>
        <a:xfrm>
          <a:off x="9391727" y="14162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109427</xdr:rowOff>
    </xdr:from>
    <xdr:ext cx="469744" cy="259045"/>
    <xdr:sp macro="" textlink="">
      <xdr:nvSpPr>
        <xdr:cNvPr id="369" name="n_2aveValue【公営住宅】&#10;一人当たり面積">
          <a:extLst>
            <a:ext uri="{FF2B5EF4-FFF2-40B4-BE49-F238E27FC236}">
              <a16:creationId xmlns:a16="http://schemas.microsoft.com/office/drawing/2014/main" id="{CFCDE400-1D5C-463C-9038-2F2BAA90527E}"/>
            </a:ext>
          </a:extLst>
        </xdr:cNvPr>
        <xdr:cNvSpPr txBox="1"/>
      </xdr:nvSpPr>
      <xdr:spPr>
        <a:xfrm>
          <a:off x="8515427" y="141683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99713</xdr:rowOff>
    </xdr:from>
    <xdr:ext cx="469744" cy="259045"/>
    <xdr:sp macro="" textlink="">
      <xdr:nvSpPr>
        <xdr:cNvPr id="370" name="n_3aveValue【公営住宅】&#10;一人当たり面積">
          <a:extLst>
            <a:ext uri="{FF2B5EF4-FFF2-40B4-BE49-F238E27FC236}">
              <a16:creationId xmlns:a16="http://schemas.microsoft.com/office/drawing/2014/main" id="{0E8F60C7-E58B-41F4-A058-83E901CF47C5}"/>
            </a:ext>
          </a:extLst>
        </xdr:cNvPr>
        <xdr:cNvSpPr txBox="1"/>
      </xdr:nvSpPr>
      <xdr:spPr>
        <a:xfrm>
          <a:off x="7626427" y="1415861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82</xdr:row>
      <xdr:rowOff>90567</xdr:rowOff>
    </xdr:from>
    <xdr:ext cx="469744" cy="259045"/>
    <xdr:sp macro="" textlink="">
      <xdr:nvSpPr>
        <xdr:cNvPr id="371" name="n_4aveValue【公営住宅】&#10;一人当たり面積">
          <a:extLst>
            <a:ext uri="{FF2B5EF4-FFF2-40B4-BE49-F238E27FC236}">
              <a16:creationId xmlns:a16="http://schemas.microsoft.com/office/drawing/2014/main" id="{B2DDB5B8-EFA8-4322-8805-B3861D51320D}"/>
            </a:ext>
          </a:extLst>
        </xdr:cNvPr>
        <xdr:cNvSpPr txBox="1"/>
      </xdr:nvSpPr>
      <xdr:spPr>
        <a:xfrm>
          <a:off x="6737427" y="141494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85</xdr:row>
      <xdr:rowOff>105745</xdr:rowOff>
    </xdr:from>
    <xdr:ext cx="469744" cy="259045"/>
    <xdr:sp macro="" textlink="">
      <xdr:nvSpPr>
        <xdr:cNvPr id="372" name="n_1mainValue【公営住宅】&#10;一人当たり面積">
          <a:extLst>
            <a:ext uri="{FF2B5EF4-FFF2-40B4-BE49-F238E27FC236}">
              <a16:creationId xmlns:a16="http://schemas.microsoft.com/office/drawing/2014/main" id="{CDF50DA7-58B5-4D45-B42E-75898C9D1768}"/>
            </a:ext>
          </a:extLst>
        </xdr:cNvPr>
        <xdr:cNvSpPr txBox="1"/>
      </xdr:nvSpPr>
      <xdr:spPr>
        <a:xfrm>
          <a:off x="9391727" y="14678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106315</xdr:rowOff>
    </xdr:from>
    <xdr:ext cx="469744" cy="259045"/>
    <xdr:sp macro="" textlink="">
      <xdr:nvSpPr>
        <xdr:cNvPr id="373" name="n_2mainValue【公営住宅】&#10;一人当たり面積">
          <a:extLst>
            <a:ext uri="{FF2B5EF4-FFF2-40B4-BE49-F238E27FC236}">
              <a16:creationId xmlns:a16="http://schemas.microsoft.com/office/drawing/2014/main" id="{5201E1E5-A6C5-4F20-84F5-424E313896A8}"/>
            </a:ext>
          </a:extLst>
        </xdr:cNvPr>
        <xdr:cNvSpPr txBox="1"/>
      </xdr:nvSpPr>
      <xdr:spPr>
        <a:xfrm>
          <a:off x="8515427" y="1467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106315</xdr:rowOff>
    </xdr:from>
    <xdr:ext cx="469744" cy="259045"/>
    <xdr:sp macro="" textlink="">
      <xdr:nvSpPr>
        <xdr:cNvPr id="374" name="n_3mainValue【公営住宅】&#10;一人当たり面積">
          <a:extLst>
            <a:ext uri="{FF2B5EF4-FFF2-40B4-BE49-F238E27FC236}">
              <a16:creationId xmlns:a16="http://schemas.microsoft.com/office/drawing/2014/main" id="{6DFC530A-92F1-4003-822B-DC38614DEDEB}"/>
            </a:ext>
          </a:extLst>
        </xdr:cNvPr>
        <xdr:cNvSpPr txBox="1"/>
      </xdr:nvSpPr>
      <xdr:spPr>
        <a:xfrm>
          <a:off x="7626427" y="1467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106315</xdr:rowOff>
    </xdr:from>
    <xdr:ext cx="469744" cy="259045"/>
    <xdr:sp macro="" textlink="">
      <xdr:nvSpPr>
        <xdr:cNvPr id="375" name="n_4mainValue【公営住宅】&#10;一人当たり面積">
          <a:extLst>
            <a:ext uri="{FF2B5EF4-FFF2-40B4-BE49-F238E27FC236}">
              <a16:creationId xmlns:a16="http://schemas.microsoft.com/office/drawing/2014/main" id="{AA4E8F00-4985-44CC-BCF7-89F44706C96D}"/>
            </a:ext>
          </a:extLst>
        </xdr:cNvPr>
        <xdr:cNvSpPr txBox="1"/>
      </xdr:nvSpPr>
      <xdr:spPr>
        <a:xfrm>
          <a:off x="6737427" y="146795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6" name="正方形/長方形 375">
          <a:extLst>
            <a:ext uri="{FF2B5EF4-FFF2-40B4-BE49-F238E27FC236}">
              <a16:creationId xmlns:a16="http://schemas.microsoft.com/office/drawing/2014/main" id="{AAD720BF-A322-4D2C-AE20-D25226CB2FD1}"/>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77" name="正方形/長方形 376">
          <a:extLst>
            <a:ext uri="{FF2B5EF4-FFF2-40B4-BE49-F238E27FC236}">
              <a16:creationId xmlns:a16="http://schemas.microsoft.com/office/drawing/2014/main" id="{CABCFBC7-345B-4262-88D9-9050536CAC2E}"/>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78" name="正方形/長方形 377">
          <a:extLst>
            <a:ext uri="{FF2B5EF4-FFF2-40B4-BE49-F238E27FC236}">
              <a16:creationId xmlns:a16="http://schemas.microsoft.com/office/drawing/2014/main" id="{086257DD-0422-45AD-8D45-A1AC8106E912}"/>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79" name="正方形/長方形 378">
          <a:extLst>
            <a:ext uri="{FF2B5EF4-FFF2-40B4-BE49-F238E27FC236}">
              <a16:creationId xmlns:a16="http://schemas.microsoft.com/office/drawing/2014/main" id="{677F5F32-68D6-45E0-9C80-B64BCFD5CF51}"/>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0" name="正方形/長方形 379">
          <a:extLst>
            <a:ext uri="{FF2B5EF4-FFF2-40B4-BE49-F238E27FC236}">
              <a16:creationId xmlns:a16="http://schemas.microsoft.com/office/drawing/2014/main" id="{BDE42D17-94C7-43D6-96FA-2028AE3C6815}"/>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1" name="正方形/長方形 380">
          <a:extLst>
            <a:ext uri="{FF2B5EF4-FFF2-40B4-BE49-F238E27FC236}">
              <a16:creationId xmlns:a16="http://schemas.microsoft.com/office/drawing/2014/main" id="{001CA8DE-7A1C-4F77-849C-FE18EEE2607C}"/>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2" name="正方形/長方形 381">
          <a:extLst>
            <a:ext uri="{FF2B5EF4-FFF2-40B4-BE49-F238E27FC236}">
              <a16:creationId xmlns:a16="http://schemas.microsoft.com/office/drawing/2014/main" id="{FE71B30B-1203-4481-9103-9FAFBB575FBC}"/>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3" name="正方形/長方形 382">
          <a:extLst>
            <a:ext uri="{FF2B5EF4-FFF2-40B4-BE49-F238E27FC236}">
              <a16:creationId xmlns:a16="http://schemas.microsoft.com/office/drawing/2014/main" id="{034CB195-F002-4F5D-8E25-8C7027E0427A}"/>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4" name="正方形/長方形 383">
          <a:extLst>
            <a:ext uri="{FF2B5EF4-FFF2-40B4-BE49-F238E27FC236}">
              <a16:creationId xmlns:a16="http://schemas.microsoft.com/office/drawing/2014/main" id="{740FF045-2DCD-4A18-A764-7830C214D21B}"/>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5" name="正方形/長方形 384">
          <a:extLst>
            <a:ext uri="{FF2B5EF4-FFF2-40B4-BE49-F238E27FC236}">
              <a16:creationId xmlns:a16="http://schemas.microsoft.com/office/drawing/2014/main" id="{08A7BB87-3772-49A6-8BD6-168B58DBA0E5}"/>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6" name="正方形/長方形 385">
          <a:extLst>
            <a:ext uri="{FF2B5EF4-FFF2-40B4-BE49-F238E27FC236}">
              <a16:creationId xmlns:a16="http://schemas.microsoft.com/office/drawing/2014/main" id="{44143E8C-6C5C-4D92-A45B-329DFB24AB02}"/>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87" name="正方形/長方形 386">
          <a:extLst>
            <a:ext uri="{FF2B5EF4-FFF2-40B4-BE49-F238E27FC236}">
              <a16:creationId xmlns:a16="http://schemas.microsoft.com/office/drawing/2014/main" id="{ED47A520-0AD9-4F23-AF29-B9148FD96817}"/>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88" name="正方形/長方形 387">
          <a:extLst>
            <a:ext uri="{FF2B5EF4-FFF2-40B4-BE49-F238E27FC236}">
              <a16:creationId xmlns:a16="http://schemas.microsoft.com/office/drawing/2014/main" id="{6D6531F0-34D4-4D33-903D-25CA6839720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89" name="正方形/長方形 388">
          <a:extLst>
            <a:ext uri="{FF2B5EF4-FFF2-40B4-BE49-F238E27FC236}">
              <a16:creationId xmlns:a16="http://schemas.microsoft.com/office/drawing/2014/main" id="{7A8FEC9B-FB81-4485-A260-0D62DD26356E}"/>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0" name="正方形/長方形 389">
          <a:extLst>
            <a:ext uri="{FF2B5EF4-FFF2-40B4-BE49-F238E27FC236}">
              <a16:creationId xmlns:a16="http://schemas.microsoft.com/office/drawing/2014/main" id="{943ABAE7-24A3-4CEC-AC20-AD02D1E1BF23}"/>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1" name="正方形/長方形 390">
          <a:extLst>
            <a:ext uri="{FF2B5EF4-FFF2-40B4-BE49-F238E27FC236}">
              <a16:creationId xmlns:a16="http://schemas.microsoft.com/office/drawing/2014/main" id="{FDE173A1-D608-47CE-9867-C437B13782BD}"/>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2" name="正方形/長方形 391">
          <a:extLst>
            <a:ext uri="{FF2B5EF4-FFF2-40B4-BE49-F238E27FC236}">
              <a16:creationId xmlns:a16="http://schemas.microsoft.com/office/drawing/2014/main" id="{A12A36E3-CAB4-4FC4-B828-0B48888520E5}"/>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3" name="正方形/長方形 392">
          <a:extLst>
            <a:ext uri="{FF2B5EF4-FFF2-40B4-BE49-F238E27FC236}">
              <a16:creationId xmlns:a16="http://schemas.microsoft.com/office/drawing/2014/main" id="{708B7EFE-18A8-4891-B65A-4FA882A17C7D}"/>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4" name="正方形/長方形 393">
          <a:extLst>
            <a:ext uri="{FF2B5EF4-FFF2-40B4-BE49-F238E27FC236}">
              <a16:creationId xmlns:a16="http://schemas.microsoft.com/office/drawing/2014/main" id="{C5474FFA-CBD0-47EC-A5B0-6912FBD8FAA3}"/>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5" name="正方形/長方形 394">
          <a:extLst>
            <a:ext uri="{FF2B5EF4-FFF2-40B4-BE49-F238E27FC236}">
              <a16:creationId xmlns:a16="http://schemas.microsoft.com/office/drawing/2014/main" id="{02320A35-5842-48E8-8A33-6D1763D0229E}"/>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6" name="正方形/長方形 395">
          <a:extLst>
            <a:ext uri="{FF2B5EF4-FFF2-40B4-BE49-F238E27FC236}">
              <a16:creationId xmlns:a16="http://schemas.microsoft.com/office/drawing/2014/main" id="{38E18E6E-9B5E-463E-8D27-9D393FDBB7C2}"/>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97" name="正方形/長方形 396">
          <a:extLst>
            <a:ext uri="{FF2B5EF4-FFF2-40B4-BE49-F238E27FC236}">
              <a16:creationId xmlns:a16="http://schemas.microsoft.com/office/drawing/2014/main" id="{E8FA27B2-AD2B-4470-A941-1CA1B33B1E67}"/>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98" name="正方形/長方形 397">
          <a:extLst>
            <a:ext uri="{FF2B5EF4-FFF2-40B4-BE49-F238E27FC236}">
              <a16:creationId xmlns:a16="http://schemas.microsoft.com/office/drawing/2014/main" id="{9C0FB39B-608F-4938-8FE6-A4AE201E1E12}"/>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99" name="正方形/長方形 398">
          <a:extLst>
            <a:ext uri="{FF2B5EF4-FFF2-40B4-BE49-F238E27FC236}">
              <a16:creationId xmlns:a16="http://schemas.microsoft.com/office/drawing/2014/main" id="{AE157581-3832-444A-AD7F-9A627A26849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0" name="テキスト ボックス 399">
          <a:extLst>
            <a:ext uri="{FF2B5EF4-FFF2-40B4-BE49-F238E27FC236}">
              <a16:creationId xmlns:a16="http://schemas.microsoft.com/office/drawing/2014/main" id="{458CF5D2-CCE4-4219-BCA5-D715A1F9F299}"/>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1" name="直線コネクタ 400">
          <a:extLst>
            <a:ext uri="{FF2B5EF4-FFF2-40B4-BE49-F238E27FC236}">
              <a16:creationId xmlns:a16="http://schemas.microsoft.com/office/drawing/2014/main" id="{3DB87ADB-16AD-4167-B6C2-42D5DA04F5A7}"/>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2" name="テキスト ボックス 401">
          <a:extLst>
            <a:ext uri="{FF2B5EF4-FFF2-40B4-BE49-F238E27FC236}">
              <a16:creationId xmlns:a16="http://schemas.microsoft.com/office/drawing/2014/main" id="{53AC9A62-FEFF-4BCD-B1D7-A435F570F3EA}"/>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38100</xdr:rowOff>
    </xdr:from>
    <xdr:to>
      <xdr:col>89</xdr:col>
      <xdr:colOff>177800</xdr:colOff>
      <xdr:row>42</xdr:row>
      <xdr:rowOff>38100</xdr:rowOff>
    </xdr:to>
    <xdr:cxnSp macro="">
      <xdr:nvCxnSpPr>
        <xdr:cNvPr id="403" name="直線コネクタ 402">
          <a:extLst>
            <a:ext uri="{FF2B5EF4-FFF2-40B4-BE49-F238E27FC236}">
              <a16:creationId xmlns:a16="http://schemas.microsoft.com/office/drawing/2014/main" id="{E10413D0-17FB-4C6B-AB87-1C33741C98D8}"/>
            </a:ext>
          </a:extLst>
        </xdr:cNvPr>
        <xdr:cNvCxnSpPr/>
      </xdr:nvCxnSpPr>
      <xdr:spPr>
        <a:xfrm>
          <a:off x="12446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67327</xdr:rowOff>
    </xdr:from>
    <xdr:ext cx="467179" cy="259045"/>
    <xdr:sp macro="" textlink="">
      <xdr:nvSpPr>
        <xdr:cNvPr id="404" name="テキスト ボックス 403">
          <a:extLst>
            <a:ext uri="{FF2B5EF4-FFF2-40B4-BE49-F238E27FC236}">
              <a16:creationId xmlns:a16="http://schemas.microsoft.com/office/drawing/2014/main" id="{A3855E59-AD70-47DE-B6F9-B08216078DE8}"/>
            </a:ext>
          </a:extLst>
        </xdr:cNvPr>
        <xdr:cNvSpPr txBox="1"/>
      </xdr:nvSpPr>
      <xdr:spPr>
        <a:xfrm>
          <a:off x="11978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0</xdr:rowOff>
    </xdr:from>
    <xdr:to>
      <xdr:col>89</xdr:col>
      <xdr:colOff>177800</xdr:colOff>
      <xdr:row>40</xdr:row>
      <xdr:rowOff>0</xdr:rowOff>
    </xdr:to>
    <xdr:cxnSp macro="">
      <xdr:nvCxnSpPr>
        <xdr:cNvPr id="405" name="直線コネクタ 404">
          <a:extLst>
            <a:ext uri="{FF2B5EF4-FFF2-40B4-BE49-F238E27FC236}">
              <a16:creationId xmlns:a16="http://schemas.microsoft.com/office/drawing/2014/main" id="{B38055F0-BC85-4853-AA4D-531C5BA3B099}"/>
            </a:ext>
          </a:extLst>
        </xdr:cNvPr>
        <xdr:cNvCxnSpPr/>
      </xdr:nvCxnSpPr>
      <xdr:spPr>
        <a:xfrm>
          <a:off x="12446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29227</xdr:rowOff>
    </xdr:from>
    <xdr:ext cx="403059" cy="259045"/>
    <xdr:sp macro="" textlink="">
      <xdr:nvSpPr>
        <xdr:cNvPr id="406" name="テキスト ボックス 405">
          <a:extLst>
            <a:ext uri="{FF2B5EF4-FFF2-40B4-BE49-F238E27FC236}">
              <a16:creationId xmlns:a16="http://schemas.microsoft.com/office/drawing/2014/main" id="{EC6F3D6E-F2DE-4B2E-9D6D-E929BF79927A}"/>
            </a:ext>
          </a:extLst>
        </xdr:cNvPr>
        <xdr:cNvSpPr txBox="1"/>
      </xdr:nvSpPr>
      <xdr:spPr>
        <a:xfrm>
          <a:off x="12042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133350</xdr:rowOff>
    </xdr:from>
    <xdr:to>
      <xdr:col>89</xdr:col>
      <xdr:colOff>177800</xdr:colOff>
      <xdr:row>37</xdr:row>
      <xdr:rowOff>133350</xdr:rowOff>
    </xdr:to>
    <xdr:cxnSp macro="">
      <xdr:nvCxnSpPr>
        <xdr:cNvPr id="407" name="直線コネクタ 406">
          <a:extLst>
            <a:ext uri="{FF2B5EF4-FFF2-40B4-BE49-F238E27FC236}">
              <a16:creationId xmlns:a16="http://schemas.microsoft.com/office/drawing/2014/main" id="{802B4D89-BCCF-4D75-9C8D-CC2DB2D9E098}"/>
            </a:ext>
          </a:extLst>
        </xdr:cNvPr>
        <xdr:cNvCxnSpPr/>
      </xdr:nvCxnSpPr>
      <xdr:spPr>
        <a:xfrm>
          <a:off x="12446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36</xdr:row>
      <xdr:rowOff>162577</xdr:rowOff>
    </xdr:from>
    <xdr:ext cx="403059" cy="259045"/>
    <xdr:sp macro="" textlink="">
      <xdr:nvSpPr>
        <xdr:cNvPr id="408" name="テキスト ボックス 407">
          <a:extLst>
            <a:ext uri="{FF2B5EF4-FFF2-40B4-BE49-F238E27FC236}">
              <a16:creationId xmlns:a16="http://schemas.microsoft.com/office/drawing/2014/main" id="{1E9E39CA-4225-42D3-BEF4-01C9061B4A3E}"/>
            </a:ext>
          </a:extLst>
        </xdr:cNvPr>
        <xdr:cNvSpPr txBox="1"/>
      </xdr:nvSpPr>
      <xdr:spPr>
        <a:xfrm>
          <a:off x="12042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35</xdr:row>
      <xdr:rowOff>95250</xdr:rowOff>
    </xdr:from>
    <xdr:to>
      <xdr:col>89</xdr:col>
      <xdr:colOff>177800</xdr:colOff>
      <xdr:row>35</xdr:row>
      <xdr:rowOff>95250</xdr:rowOff>
    </xdr:to>
    <xdr:cxnSp macro="">
      <xdr:nvCxnSpPr>
        <xdr:cNvPr id="409" name="直線コネクタ 408">
          <a:extLst>
            <a:ext uri="{FF2B5EF4-FFF2-40B4-BE49-F238E27FC236}">
              <a16:creationId xmlns:a16="http://schemas.microsoft.com/office/drawing/2014/main" id="{E7A1D49C-7848-4E35-92B2-080E02DB7691}"/>
            </a:ext>
          </a:extLst>
        </xdr:cNvPr>
        <xdr:cNvCxnSpPr/>
      </xdr:nvCxnSpPr>
      <xdr:spPr>
        <a:xfrm>
          <a:off x="12446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124477</xdr:rowOff>
    </xdr:from>
    <xdr:ext cx="403059" cy="259045"/>
    <xdr:sp macro="" textlink="">
      <xdr:nvSpPr>
        <xdr:cNvPr id="410" name="テキスト ボックス 409">
          <a:extLst>
            <a:ext uri="{FF2B5EF4-FFF2-40B4-BE49-F238E27FC236}">
              <a16:creationId xmlns:a16="http://schemas.microsoft.com/office/drawing/2014/main" id="{14F371D2-E9AC-4712-8083-E5938DB22D2F}"/>
            </a:ext>
          </a:extLst>
        </xdr:cNvPr>
        <xdr:cNvSpPr txBox="1"/>
      </xdr:nvSpPr>
      <xdr:spPr>
        <a:xfrm>
          <a:off x="12042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57150</xdr:rowOff>
    </xdr:from>
    <xdr:to>
      <xdr:col>89</xdr:col>
      <xdr:colOff>177800</xdr:colOff>
      <xdr:row>33</xdr:row>
      <xdr:rowOff>57150</xdr:rowOff>
    </xdr:to>
    <xdr:cxnSp macro="">
      <xdr:nvCxnSpPr>
        <xdr:cNvPr id="411" name="直線コネクタ 410">
          <a:extLst>
            <a:ext uri="{FF2B5EF4-FFF2-40B4-BE49-F238E27FC236}">
              <a16:creationId xmlns:a16="http://schemas.microsoft.com/office/drawing/2014/main" id="{D723DCD8-F65F-4D91-BC2F-1974116ED8CA}"/>
            </a:ext>
          </a:extLst>
        </xdr:cNvPr>
        <xdr:cNvCxnSpPr/>
      </xdr:nvCxnSpPr>
      <xdr:spPr>
        <a:xfrm>
          <a:off x="12446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32</xdr:row>
      <xdr:rowOff>86377</xdr:rowOff>
    </xdr:from>
    <xdr:ext cx="403059" cy="259045"/>
    <xdr:sp macro="" textlink="">
      <xdr:nvSpPr>
        <xdr:cNvPr id="412" name="テキスト ボックス 411">
          <a:extLst>
            <a:ext uri="{FF2B5EF4-FFF2-40B4-BE49-F238E27FC236}">
              <a16:creationId xmlns:a16="http://schemas.microsoft.com/office/drawing/2014/main" id="{515CC136-ED6A-435D-8540-2A8815606F43}"/>
            </a:ext>
          </a:extLst>
        </xdr:cNvPr>
        <xdr:cNvSpPr txBox="1"/>
      </xdr:nvSpPr>
      <xdr:spPr>
        <a:xfrm>
          <a:off x="12042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3" name="直線コネクタ 412">
          <a:extLst>
            <a:ext uri="{FF2B5EF4-FFF2-40B4-BE49-F238E27FC236}">
              <a16:creationId xmlns:a16="http://schemas.microsoft.com/office/drawing/2014/main" id="{6C338ABC-7DDC-434C-B75C-D9267F1EF342}"/>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30</xdr:row>
      <xdr:rowOff>48277</xdr:rowOff>
    </xdr:from>
    <xdr:ext cx="338939" cy="259045"/>
    <xdr:sp macro="" textlink="">
      <xdr:nvSpPr>
        <xdr:cNvPr id="414" name="テキスト ボックス 413">
          <a:extLst>
            <a:ext uri="{FF2B5EF4-FFF2-40B4-BE49-F238E27FC236}">
              <a16:creationId xmlns:a16="http://schemas.microsoft.com/office/drawing/2014/main" id="{8E397F95-EBD7-4804-8F1E-0367C1E67F7F}"/>
            </a:ext>
          </a:extLst>
        </xdr:cNvPr>
        <xdr:cNvSpPr txBox="1"/>
      </xdr:nvSpPr>
      <xdr:spPr>
        <a:xfrm>
          <a:off x="12107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90</xdr:col>
      <xdr:colOff>25400</xdr:colOff>
      <xdr:row>44</xdr:row>
      <xdr:rowOff>76200</xdr:rowOff>
    </xdr:to>
    <xdr:sp macro="" textlink="">
      <xdr:nvSpPr>
        <xdr:cNvPr id="415" name="【認定こども園・幼稚園・保育所】&#10;有形固定資産減価償却率グラフ枠">
          <a:extLst>
            <a:ext uri="{FF2B5EF4-FFF2-40B4-BE49-F238E27FC236}">
              <a16:creationId xmlns:a16="http://schemas.microsoft.com/office/drawing/2014/main" id="{FB81A2E9-2BAB-429B-97BE-DE1C6B9F6B32}"/>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40005</xdr:rowOff>
    </xdr:from>
    <xdr:to>
      <xdr:col>85</xdr:col>
      <xdr:colOff>126364</xdr:colOff>
      <xdr:row>41</xdr:row>
      <xdr:rowOff>125730</xdr:rowOff>
    </xdr:to>
    <xdr:cxnSp macro="">
      <xdr:nvCxnSpPr>
        <xdr:cNvPr id="416" name="直線コネクタ 415">
          <a:extLst>
            <a:ext uri="{FF2B5EF4-FFF2-40B4-BE49-F238E27FC236}">
              <a16:creationId xmlns:a16="http://schemas.microsoft.com/office/drawing/2014/main" id="{D9F5C990-A273-4F00-9DF2-52FEDADADF7A}"/>
            </a:ext>
          </a:extLst>
        </xdr:cNvPr>
        <xdr:cNvCxnSpPr/>
      </xdr:nvCxnSpPr>
      <xdr:spPr>
        <a:xfrm flipV="1">
          <a:off x="16318864" y="5697855"/>
          <a:ext cx="0" cy="14573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41</xdr:row>
      <xdr:rowOff>129557</xdr:rowOff>
    </xdr:from>
    <xdr:ext cx="405111" cy="259045"/>
    <xdr:sp macro="" textlink="">
      <xdr:nvSpPr>
        <xdr:cNvPr id="417" name="【認定こども園・幼稚園・保育所】&#10;有形固定資産減価償却率最小値テキスト">
          <a:extLst>
            <a:ext uri="{FF2B5EF4-FFF2-40B4-BE49-F238E27FC236}">
              <a16:creationId xmlns:a16="http://schemas.microsoft.com/office/drawing/2014/main" id="{FBB64EEF-718E-4D3B-A1E9-FA8F649B1FDD}"/>
            </a:ext>
          </a:extLst>
        </xdr:cNvPr>
        <xdr:cNvSpPr txBox="1"/>
      </xdr:nvSpPr>
      <xdr:spPr>
        <a:xfrm>
          <a:off x="16357600" y="71590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41</xdr:row>
      <xdr:rowOff>125730</xdr:rowOff>
    </xdr:from>
    <xdr:to>
      <xdr:col>86</xdr:col>
      <xdr:colOff>25400</xdr:colOff>
      <xdr:row>41</xdr:row>
      <xdr:rowOff>125730</xdr:rowOff>
    </xdr:to>
    <xdr:cxnSp macro="">
      <xdr:nvCxnSpPr>
        <xdr:cNvPr id="418" name="直線コネクタ 417">
          <a:extLst>
            <a:ext uri="{FF2B5EF4-FFF2-40B4-BE49-F238E27FC236}">
              <a16:creationId xmlns:a16="http://schemas.microsoft.com/office/drawing/2014/main" id="{F99129BF-8A1D-41CB-A707-8AF4D46D2D30}"/>
            </a:ext>
          </a:extLst>
        </xdr:cNvPr>
        <xdr:cNvCxnSpPr/>
      </xdr:nvCxnSpPr>
      <xdr:spPr>
        <a:xfrm>
          <a:off x="16230600" y="71551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158132</xdr:rowOff>
    </xdr:from>
    <xdr:ext cx="405111" cy="259045"/>
    <xdr:sp macro="" textlink="">
      <xdr:nvSpPr>
        <xdr:cNvPr id="419" name="【認定こども園・幼稚園・保育所】&#10;有形固定資産減価償却率最大値テキスト">
          <a:extLst>
            <a:ext uri="{FF2B5EF4-FFF2-40B4-BE49-F238E27FC236}">
              <a16:creationId xmlns:a16="http://schemas.microsoft.com/office/drawing/2014/main" id="{0E0EC656-5A21-4347-A8CD-6F9CB0CA7DDB}"/>
            </a:ext>
          </a:extLst>
        </xdr:cNvPr>
        <xdr:cNvSpPr txBox="1"/>
      </xdr:nvSpPr>
      <xdr:spPr>
        <a:xfrm>
          <a:off x="16357600" y="54730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40005</xdr:rowOff>
    </xdr:from>
    <xdr:to>
      <xdr:col>86</xdr:col>
      <xdr:colOff>25400</xdr:colOff>
      <xdr:row>33</xdr:row>
      <xdr:rowOff>40005</xdr:rowOff>
    </xdr:to>
    <xdr:cxnSp macro="">
      <xdr:nvCxnSpPr>
        <xdr:cNvPr id="420" name="直線コネクタ 419">
          <a:extLst>
            <a:ext uri="{FF2B5EF4-FFF2-40B4-BE49-F238E27FC236}">
              <a16:creationId xmlns:a16="http://schemas.microsoft.com/office/drawing/2014/main" id="{81A17FA2-459F-489C-A83A-6183B414BFB6}"/>
            </a:ext>
          </a:extLst>
        </xdr:cNvPr>
        <xdr:cNvCxnSpPr/>
      </xdr:nvCxnSpPr>
      <xdr:spPr>
        <a:xfrm>
          <a:off x="16230600" y="569785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148607</xdr:rowOff>
    </xdr:from>
    <xdr:ext cx="405111" cy="259045"/>
    <xdr:sp macro="" textlink="">
      <xdr:nvSpPr>
        <xdr:cNvPr id="421" name="【認定こども園・幼稚園・保育所】&#10;有形固定資産減価償却率平均値テキスト">
          <a:extLst>
            <a:ext uri="{FF2B5EF4-FFF2-40B4-BE49-F238E27FC236}">
              <a16:creationId xmlns:a16="http://schemas.microsoft.com/office/drawing/2014/main" id="{1C0B7204-8A27-4BFB-B94E-E51B4C12A4BA}"/>
            </a:ext>
          </a:extLst>
        </xdr:cNvPr>
        <xdr:cNvSpPr txBox="1"/>
      </xdr:nvSpPr>
      <xdr:spPr>
        <a:xfrm>
          <a:off x="16357600" y="63208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170180</xdr:rowOff>
    </xdr:from>
    <xdr:to>
      <xdr:col>85</xdr:col>
      <xdr:colOff>177800</xdr:colOff>
      <xdr:row>37</xdr:row>
      <xdr:rowOff>100330</xdr:rowOff>
    </xdr:to>
    <xdr:sp macro="" textlink="">
      <xdr:nvSpPr>
        <xdr:cNvPr id="422" name="フローチャート: 判断 421">
          <a:extLst>
            <a:ext uri="{FF2B5EF4-FFF2-40B4-BE49-F238E27FC236}">
              <a16:creationId xmlns:a16="http://schemas.microsoft.com/office/drawing/2014/main" id="{8D6665C1-2899-48FB-BEDC-33BBF7E14575}"/>
            </a:ext>
          </a:extLst>
        </xdr:cNvPr>
        <xdr:cNvSpPr/>
      </xdr:nvSpPr>
      <xdr:spPr>
        <a:xfrm>
          <a:off x="16268700" y="6342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37</xdr:row>
      <xdr:rowOff>8255</xdr:rowOff>
    </xdr:from>
    <xdr:to>
      <xdr:col>81</xdr:col>
      <xdr:colOff>101600</xdr:colOff>
      <xdr:row>37</xdr:row>
      <xdr:rowOff>109855</xdr:rowOff>
    </xdr:to>
    <xdr:sp macro="" textlink="">
      <xdr:nvSpPr>
        <xdr:cNvPr id="423" name="フローチャート: 判断 422">
          <a:extLst>
            <a:ext uri="{FF2B5EF4-FFF2-40B4-BE49-F238E27FC236}">
              <a16:creationId xmlns:a16="http://schemas.microsoft.com/office/drawing/2014/main" id="{1C7B9987-93D3-4764-91B3-93D1A2384E23}"/>
            </a:ext>
          </a:extLst>
        </xdr:cNvPr>
        <xdr:cNvSpPr/>
      </xdr:nvSpPr>
      <xdr:spPr>
        <a:xfrm>
          <a:off x="15430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37</xdr:row>
      <xdr:rowOff>4445</xdr:rowOff>
    </xdr:from>
    <xdr:to>
      <xdr:col>76</xdr:col>
      <xdr:colOff>165100</xdr:colOff>
      <xdr:row>37</xdr:row>
      <xdr:rowOff>106045</xdr:rowOff>
    </xdr:to>
    <xdr:sp macro="" textlink="">
      <xdr:nvSpPr>
        <xdr:cNvPr id="424" name="フローチャート: 判断 423">
          <a:extLst>
            <a:ext uri="{FF2B5EF4-FFF2-40B4-BE49-F238E27FC236}">
              <a16:creationId xmlns:a16="http://schemas.microsoft.com/office/drawing/2014/main" id="{4BF3C1A3-BA0A-4A87-AFCC-CB7912D40DCA}"/>
            </a:ext>
          </a:extLst>
        </xdr:cNvPr>
        <xdr:cNvSpPr/>
      </xdr:nvSpPr>
      <xdr:spPr>
        <a:xfrm>
          <a:off x="14541500" y="63480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36</xdr:row>
      <xdr:rowOff>160655</xdr:rowOff>
    </xdr:from>
    <xdr:to>
      <xdr:col>72</xdr:col>
      <xdr:colOff>38100</xdr:colOff>
      <xdr:row>37</xdr:row>
      <xdr:rowOff>90805</xdr:rowOff>
    </xdr:to>
    <xdr:sp macro="" textlink="">
      <xdr:nvSpPr>
        <xdr:cNvPr id="425" name="フローチャート: 判断 424">
          <a:extLst>
            <a:ext uri="{FF2B5EF4-FFF2-40B4-BE49-F238E27FC236}">
              <a16:creationId xmlns:a16="http://schemas.microsoft.com/office/drawing/2014/main" id="{08E0987D-D999-478E-BDED-A59750D1167E}"/>
            </a:ext>
          </a:extLst>
        </xdr:cNvPr>
        <xdr:cNvSpPr/>
      </xdr:nvSpPr>
      <xdr:spPr>
        <a:xfrm>
          <a:off x="13652500" y="633285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37</xdr:row>
      <xdr:rowOff>6350</xdr:rowOff>
    </xdr:from>
    <xdr:to>
      <xdr:col>67</xdr:col>
      <xdr:colOff>101600</xdr:colOff>
      <xdr:row>37</xdr:row>
      <xdr:rowOff>107950</xdr:rowOff>
    </xdr:to>
    <xdr:sp macro="" textlink="">
      <xdr:nvSpPr>
        <xdr:cNvPr id="426" name="フローチャート: 判断 425">
          <a:extLst>
            <a:ext uri="{FF2B5EF4-FFF2-40B4-BE49-F238E27FC236}">
              <a16:creationId xmlns:a16="http://schemas.microsoft.com/office/drawing/2014/main" id="{7F9BC915-B5D0-418E-A593-999DF12D2430}"/>
            </a:ext>
          </a:extLst>
        </xdr:cNvPr>
        <xdr:cNvSpPr/>
      </xdr:nvSpPr>
      <xdr:spPr>
        <a:xfrm>
          <a:off x="12763500" y="635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27" name="テキスト ボックス 426">
          <a:extLst>
            <a:ext uri="{FF2B5EF4-FFF2-40B4-BE49-F238E27FC236}">
              <a16:creationId xmlns:a16="http://schemas.microsoft.com/office/drawing/2014/main" id="{93B4336A-10A6-48CD-8ACF-244D95D51065}"/>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28" name="テキスト ボックス 427">
          <a:extLst>
            <a:ext uri="{FF2B5EF4-FFF2-40B4-BE49-F238E27FC236}">
              <a16:creationId xmlns:a16="http://schemas.microsoft.com/office/drawing/2014/main" id="{29922F85-0409-43B6-8169-AE5EA5177848}"/>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29" name="テキスト ボックス 428">
          <a:extLst>
            <a:ext uri="{FF2B5EF4-FFF2-40B4-BE49-F238E27FC236}">
              <a16:creationId xmlns:a16="http://schemas.microsoft.com/office/drawing/2014/main" id="{C19A8B22-67B8-4AA7-831E-BC10A5C58B49}"/>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0" name="テキスト ボックス 429">
          <a:extLst>
            <a:ext uri="{FF2B5EF4-FFF2-40B4-BE49-F238E27FC236}">
              <a16:creationId xmlns:a16="http://schemas.microsoft.com/office/drawing/2014/main" id="{E2A3703B-26CE-4A0E-8196-C010A80C5B91}"/>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B52B63A6-48B2-4438-B5C3-5F7F478CF610}"/>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46355</xdr:rowOff>
    </xdr:from>
    <xdr:to>
      <xdr:col>85</xdr:col>
      <xdr:colOff>177800</xdr:colOff>
      <xdr:row>36</xdr:row>
      <xdr:rowOff>147955</xdr:rowOff>
    </xdr:to>
    <xdr:sp macro="" textlink="">
      <xdr:nvSpPr>
        <xdr:cNvPr id="432" name="楕円 431">
          <a:extLst>
            <a:ext uri="{FF2B5EF4-FFF2-40B4-BE49-F238E27FC236}">
              <a16:creationId xmlns:a16="http://schemas.microsoft.com/office/drawing/2014/main" id="{E9A0995D-354C-4937-A7B5-312EA2B432DE}"/>
            </a:ext>
          </a:extLst>
        </xdr:cNvPr>
        <xdr:cNvSpPr/>
      </xdr:nvSpPr>
      <xdr:spPr>
        <a:xfrm>
          <a:off x="16268700" y="62185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69232</xdr:rowOff>
    </xdr:from>
    <xdr:ext cx="405111" cy="259045"/>
    <xdr:sp macro="" textlink="">
      <xdr:nvSpPr>
        <xdr:cNvPr id="433" name="【認定こども園・幼稚園・保育所】&#10;有形固定資産減価償却率該当値テキスト">
          <a:extLst>
            <a:ext uri="{FF2B5EF4-FFF2-40B4-BE49-F238E27FC236}">
              <a16:creationId xmlns:a16="http://schemas.microsoft.com/office/drawing/2014/main" id="{764A5D3A-2D83-4F7C-A14D-EEDA24D31D8F}"/>
            </a:ext>
          </a:extLst>
        </xdr:cNvPr>
        <xdr:cNvSpPr txBox="1"/>
      </xdr:nvSpPr>
      <xdr:spPr>
        <a:xfrm>
          <a:off x="16357600" y="60699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35</xdr:row>
      <xdr:rowOff>170180</xdr:rowOff>
    </xdr:from>
    <xdr:to>
      <xdr:col>81</xdr:col>
      <xdr:colOff>101600</xdr:colOff>
      <xdr:row>36</xdr:row>
      <xdr:rowOff>100330</xdr:rowOff>
    </xdr:to>
    <xdr:sp macro="" textlink="">
      <xdr:nvSpPr>
        <xdr:cNvPr id="434" name="楕円 433">
          <a:extLst>
            <a:ext uri="{FF2B5EF4-FFF2-40B4-BE49-F238E27FC236}">
              <a16:creationId xmlns:a16="http://schemas.microsoft.com/office/drawing/2014/main" id="{50AD3FC1-EFA4-4937-B09F-5065BDD05836}"/>
            </a:ext>
          </a:extLst>
        </xdr:cNvPr>
        <xdr:cNvSpPr/>
      </xdr:nvSpPr>
      <xdr:spPr>
        <a:xfrm>
          <a:off x="15430500" y="6170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49530</xdr:rowOff>
    </xdr:from>
    <xdr:to>
      <xdr:col>85</xdr:col>
      <xdr:colOff>127000</xdr:colOff>
      <xdr:row>36</xdr:row>
      <xdr:rowOff>97155</xdr:rowOff>
    </xdr:to>
    <xdr:cxnSp macro="">
      <xdr:nvCxnSpPr>
        <xdr:cNvPr id="435" name="直線コネクタ 434">
          <a:extLst>
            <a:ext uri="{FF2B5EF4-FFF2-40B4-BE49-F238E27FC236}">
              <a16:creationId xmlns:a16="http://schemas.microsoft.com/office/drawing/2014/main" id="{5398F234-10B0-431D-B7ED-6C96C2DCC3B7}"/>
            </a:ext>
          </a:extLst>
        </xdr:cNvPr>
        <xdr:cNvCxnSpPr/>
      </xdr:nvCxnSpPr>
      <xdr:spPr>
        <a:xfrm>
          <a:off x="15481300" y="6221730"/>
          <a:ext cx="8382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35</xdr:row>
      <xdr:rowOff>158750</xdr:rowOff>
    </xdr:from>
    <xdr:to>
      <xdr:col>76</xdr:col>
      <xdr:colOff>165100</xdr:colOff>
      <xdr:row>36</xdr:row>
      <xdr:rowOff>88900</xdr:rowOff>
    </xdr:to>
    <xdr:sp macro="" textlink="">
      <xdr:nvSpPr>
        <xdr:cNvPr id="436" name="楕円 435">
          <a:extLst>
            <a:ext uri="{FF2B5EF4-FFF2-40B4-BE49-F238E27FC236}">
              <a16:creationId xmlns:a16="http://schemas.microsoft.com/office/drawing/2014/main" id="{12B10CAA-5DA5-4E58-8653-1AFF5B7E9D39}"/>
            </a:ext>
          </a:extLst>
        </xdr:cNvPr>
        <xdr:cNvSpPr/>
      </xdr:nvSpPr>
      <xdr:spPr>
        <a:xfrm>
          <a:off x="14541500" y="6159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36</xdr:row>
      <xdr:rowOff>38100</xdr:rowOff>
    </xdr:from>
    <xdr:to>
      <xdr:col>81</xdr:col>
      <xdr:colOff>50800</xdr:colOff>
      <xdr:row>36</xdr:row>
      <xdr:rowOff>49530</xdr:rowOff>
    </xdr:to>
    <xdr:cxnSp macro="">
      <xdr:nvCxnSpPr>
        <xdr:cNvPr id="437" name="直線コネクタ 436">
          <a:extLst>
            <a:ext uri="{FF2B5EF4-FFF2-40B4-BE49-F238E27FC236}">
              <a16:creationId xmlns:a16="http://schemas.microsoft.com/office/drawing/2014/main" id="{855137E2-2906-478B-BBF5-2774E520D229}"/>
            </a:ext>
          </a:extLst>
        </xdr:cNvPr>
        <xdr:cNvCxnSpPr/>
      </xdr:nvCxnSpPr>
      <xdr:spPr>
        <a:xfrm>
          <a:off x="14592300" y="6210300"/>
          <a:ext cx="8890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35</xdr:row>
      <xdr:rowOff>132080</xdr:rowOff>
    </xdr:from>
    <xdr:to>
      <xdr:col>72</xdr:col>
      <xdr:colOff>38100</xdr:colOff>
      <xdr:row>36</xdr:row>
      <xdr:rowOff>62230</xdr:rowOff>
    </xdr:to>
    <xdr:sp macro="" textlink="">
      <xdr:nvSpPr>
        <xdr:cNvPr id="438" name="楕円 437">
          <a:extLst>
            <a:ext uri="{FF2B5EF4-FFF2-40B4-BE49-F238E27FC236}">
              <a16:creationId xmlns:a16="http://schemas.microsoft.com/office/drawing/2014/main" id="{E43D3625-1D7F-4014-ACEE-10B99F99A74D}"/>
            </a:ext>
          </a:extLst>
        </xdr:cNvPr>
        <xdr:cNvSpPr/>
      </xdr:nvSpPr>
      <xdr:spPr>
        <a:xfrm>
          <a:off x="13652500" y="61328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36</xdr:row>
      <xdr:rowOff>11430</xdr:rowOff>
    </xdr:from>
    <xdr:to>
      <xdr:col>76</xdr:col>
      <xdr:colOff>114300</xdr:colOff>
      <xdr:row>36</xdr:row>
      <xdr:rowOff>38100</xdr:rowOff>
    </xdr:to>
    <xdr:cxnSp macro="">
      <xdr:nvCxnSpPr>
        <xdr:cNvPr id="439" name="直線コネクタ 438">
          <a:extLst>
            <a:ext uri="{FF2B5EF4-FFF2-40B4-BE49-F238E27FC236}">
              <a16:creationId xmlns:a16="http://schemas.microsoft.com/office/drawing/2014/main" id="{D96CA801-65A3-421C-8C30-FAA37709C1ED}"/>
            </a:ext>
          </a:extLst>
        </xdr:cNvPr>
        <xdr:cNvCxnSpPr/>
      </xdr:nvCxnSpPr>
      <xdr:spPr>
        <a:xfrm>
          <a:off x="13703300" y="6183630"/>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124460</xdr:rowOff>
    </xdr:from>
    <xdr:to>
      <xdr:col>67</xdr:col>
      <xdr:colOff>101600</xdr:colOff>
      <xdr:row>37</xdr:row>
      <xdr:rowOff>54610</xdr:rowOff>
    </xdr:to>
    <xdr:sp macro="" textlink="">
      <xdr:nvSpPr>
        <xdr:cNvPr id="440" name="楕円 439">
          <a:extLst>
            <a:ext uri="{FF2B5EF4-FFF2-40B4-BE49-F238E27FC236}">
              <a16:creationId xmlns:a16="http://schemas.microsoft.com/office/drawing/2014/main" id="{C8C92284-AD9B-4DEF-BFAC-CCBBB207836A}"/>
            </a:ext>
          </a:extLst>
        </xdr:cNvPr>
        <xdr:cNvSpPr/>
      </xdr:nvSpPr>
      <xdr:spPr>
        <a:xfrm>
          <a:off x="12763500" y="62966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36</xdr:row>
      <xdr:rowOff>11430</xdr:rowOff>
    </xdr:from>
    <xdr:to>
      <xdr:col>71</xdr:col>
      <xdr:colOff>177800</xdr:colOff>
      <xdr:row>37</xdr:row>
      <xdr:rowOff>3810</xdr:rowOff>
    </xdr:to>
    <xdr:cxnSp macro="">
      <xdr:nvCxnSpPr>
        <xdr:cNvPr id="441" name="直線コネクタ 440">
          <a:extLst>
            <a:ext uri="{FF2B5EF4-FFF2-40B4-BE49-F238E27FC236}">
              <a16:creationId xmlns:a16="http://schemas.microsoft.com/office/drawing/2014/main" id="{3DD1CC73-CDFD-4F7D-B0F5-9AF4A83469CA}"/>
            </a:ext>
          </a:extLst>
        </xdr:cNvPr>
        <xdr:cNvCxnSpPr/>
      </xdr:nvCxnSpPr>
      <xdr:spPr>
        <a:xfrm flipV="1">
          <a:off x="12814300" y="6183630"/>
          <a:ext cx="889000" cy="1638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100982</xdr:rowOff>
    </xdr:from>
    <xdr:ext cx="405111" cy="259045"/>
    <xdr:sp macro="" textlink="">
      <xdr:nvSpPr>
        <xdr:cNvPr id="442" name="n_1aveValue【認定こども園・幼稚園・保育所】&#10;有形固定資産減価償却率">
          <a:extLst>
            <a:ext uri="{FF2B5EF4-FFF2-40B4-BE49-F238E27FC236}">
              <a16:creationId xmlns:a16="http://schemas.microsoft.com/office/drawing/2014/main" id="{E75764A3-995F-4853-B1E0-4BBC3FA908D6}"/>
            </a:ext>
          </a:extLst>
        </xdr:cNvPr>
        <xdr:cNvSpPr txBox="1"/>
      </xdr:nvSpPr>
      <xdr:spPr>
        <a:xfrm>
          <a:off x="15266044" y="6444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97172</xdr:rowOff>
    </xdr:from>
    <xdr:ext cx="405111" cy="259045"/>
    <xdr:sp macro="" textlink="">
      <xdr:nvSpPr>
        <xdr:cNvPr id="443" name="n_2aveValue【認定こども園・幼稚園・保育所】&#10;有形固定資産減価償却率">
          <a:extLst>
            <a:ext uri="{FF2B5EF4-FFF2-40B4-BE49-F238E27FC236}">
              <a16:creationId xmlns:a16="http://schemas.microsoft.com/office/drawing/2014/main" id="{1F6A204B-3D09-4E57-80DE-FF4816150FB2}"/>
            </a:ext>
          </a:extLst>
        </xdr:cNvPr>
        <xdr:cNvSpPr txBox="1"/>
      </xdr:nvSpPr>
      <xdr:spPr>
        <a:xfrm>
          <a:off x="14389744" y="64408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81932</xdr:rowOff>
    </xdr:from>
    <xdr:ext cx="405111" cy="259045"/>
    <xdr:sp macro="" textlink="">
      <xdr:nvSpPr>
        <xdr:cNvPr id="444" name="n_3aveValue【認定こども園・幼稚園・保育所】&#10;有形固定資産減価償却率">
          <a:extLst>
            <a:ext uri="{FF2B5EF4-FFF2-40B4-BE49-F238E27FC236}">
              <a16:creationId xmlns:a16="http://schemas.microsoft.com/office/drawing/2014/main" id="{8E970F3A-BA70-47B9-A06E-79325EC5C0FE}"/>
            </a:ext>
          </a:extLst>
        </xdr:cNvPr>
        <xdr:cNvSpPr txBox="1"/>
      </xdr:nvSpPr>
      <xdr:spPr>
        <a:xfrm>
          <a:off x="13500744" y="64255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99077</xdr:rowOff>
    </xdr:from>
    <xdr:ext cx="405111" cy="259045"/>
    <xdr:sp macro="" textlink="">
      <xdr:nvSpPr>
        <xdr:cNvPr id="445" name="n_4aveValue【認定こども園・幼稚園・保育所】&#10;有形固定資産減価償却率">
          <a:extLst>
            <a:ext uri="{FF2B5EF4-FFF2-40B4-BE49-F238E27FC236}">
              <a16:creationId xmlns:a16="http://schemas.microsoft.com/office/drawing/2014/main" id="{C9570076-B458-4DF2-984F-B5220F4D8763}"/>
            </a:ext>
          </a:extLst>
        </xdr:cNvPr>
        <xdr:cNvSpPr txBox="1"/>
      </xdr:nvSpPr>
      <xdr:spPr>
        <a:xfrm>
          <a:off x="12611744" y="644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34</xdr:row>
      <xdr:rowOff>116857</xdr:rowOff>
    </xdr:from>
    <xdr:ext cx="405111" cy="259045"/>
    <xdr:sp macro="" textlink="">
      <xdr:nvSpPr>
        <xdr:cNvPr id="446" name="n_1mainValue【認定こども園・幼稚園・保育所】&#10;有形固定資産減価償却率">
          <a:extLst>
            <a:ext uri="{FF2B5EF4-FFF2-40B4-BE49-F238E27FC236}">
              <a16:creationId xmlns:a16="http://schemas.microsoft.com/office/drawing/2014/main" id="{F6E485B3-05DA-4490-B149-99A6707217F6}"/>
            </a:ext>
          </a:extLst>
        </xdr:cNvPr>
        <xdr:cNvSpPr txBox="1"/>
      </xdr:nvSpPr>
      <xdr:spPr>
        <a:xfrm>
          <a:off x="15266044" y="59461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34</xdr:row>
      <xdr:rowOff>105427</xdr:rowOff>
    </xdr:from>
    <xdr:ext cx="405111" cy="259045"/>
    <xdr:sp macro="" textlink="">
      <xdr:nvSpPr>
        <xdr:cNvPr id="447" name="n_2mainValue【認定こども園・幼稚園・保育所】&#10;有形固定資産減価償却率">
          <a:extLst>
            <a:ext uri="{FF2B5EF4-FFF2-40B4-BE49-F238E27FC236}">
              <a16:creationId xmlns:a16="http://schemas.microsoft.com/office/drawing/2014/main" id="{79EC162B-7C42-4692-9AC7-12D38812D354}"/>
            </a:ext>
          </a:extLst>
        </xdr:cNvPr>
        <xdr:cNvSpPr txBox="1"/>
      </xdr:nvSpPr>
      <xdr:spPr>
        <a:xfrm>
          <a:off x="14389744" y="5934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34</xdr:row>
      <xdr:rowOff>78757</xdr:rowOff>
    </xdr:from>
    <xdr:ext cx="405111" cy="259045"/>
    <xdr:sp macro="" textlink="">
      <xdr:nvSpPr>
        <xdr:cNvPr id="448" name="n_3mainValue【認定こども園・幼稚園・保育所】&#10;有形固定資産減価償却率">
          <a:extLst>
            <a:ext uri="{FF2B5EF4-FFF2-40B4-BE49-F238E27FC236}">
              <a16:creationId xmlns:a16="http://schemas.microsoft.com/office/drawing/2014/main" id="{481DBB0E-77D6-4BC2-8D07-DB08A8E8AD00}"/>
            </a:ext>
          </a:extLst>
        </xdr:cNvPr>
        <xdr:cNvSpPr txBox="1"/>
      </xdr:nvSpPr>
      <xdr:spPr>
        <a:xfrm>
          <a:off x="13500744" y="59080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71137</xdr:rowOff>
    </xdr:from>
    <xdr:ext cx="405111" cy="259045"/>
    <xdr:sp macro="" textlink="">
      <xdr:nvSpPr>
        <xdr:cNvPr id="449" name="n_4mainValue【認定こども園・幼稚園・保育所】&#10;有形固定資産減価償却率">
          <a:extLst>
            <a:ext uri="{FF2B5EF4-FFF2-40B4-BE49-F238E27FC236}">
              <a16:creationId xmlns:a16="http://schemas.microsoft.com/office/drawing/2014/main" id="{8DE5C17C-D037-4CC5-8C14-66566711B042}"/>
            </a:ext>
          </a:extLst>
        </xdr:cNvPr>
        <xdr:cNvSpPr txBox="1"/>
      </xdr:nvSpPr>
      <xdr:spPr>
        <a:xfrm>
          <a:off x="12611744" y="60718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0" name="正方形/長方形 449">
          <a:extLst>
            <a:ext uri="{FF2B5EF4-FFF2-40B4-BE49-F238E27FC236}">
              <a16:creationId xmlns:a16="http://schemas.microsoft.com/office/drawing/2014/main" id="{5967C295-7F3F-49D9-9A42-4A69D7A12017}"/>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1" name="正方形/長方形 450">
          <a:extLst>
            <a:ext uri="{FF2B5EF4-FFF2-40B4-BE49-F238E27FC236}">
              <a16:creationId xmlns:a16="http://schemas.microsoft.com/office/drawing/2014/main" id="{0E71C5FC-730A-421F-9EBC-EF82168C33EA}"/>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2" name="正方形/長方形 451">
          <a:extLst>
            <a:ext uri="{FF2B5EF4-FFF2-40B4-BE49-F238E27FC236}">
              <a16:creationId xmlns:a16="http://schemas.microsoft.com/office/drawing/2014/main" id="{838DB2DD-1740-4C6F-8543-59C74C6825B5}"/>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3" name="正方形/長方形 452">
          <a:extLst>
            <a:ext uri="{FF2B5EF4-FFF2-40B4-BE49-F238E27FC236}">
              <a16:creationId xmlns:a16="http://schemas.microsoft.com/office/drawing/2014/main" id="{EAC952DE-E8EF-4C0A-9621-AFEAC8BF63E1}"/>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4" name="正方形/長方形 453">
          <a:extLst>
            <a:ext uri="{FF2B5EF4-FFF2-40B4-BE49-F238E27FC236}">
              <a16:creationId xmlns:a16="http://schemas.microsoft.com/office/drawing/2014/main" id="{BF1343B9-EBFA-46A8-9AE4-0B6898B7DC93}"/>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5" name="正方形/長方形 454">
          <a:extLst>
            <a:ext uri="{FF2B5EF4-FFF2-40B4-BE49-F238E27FC236}">
              <a16:creationId xmlns:a16="http://schemas.microsoft.com/office/drawing/2014/main" id="{C5DB7D92-124A-47C5-AAA1-1B31F5BB3767}"/>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56" name="正方形/長方形 455">
          <a:extLst>
            <a:ext uri="{FF2B5EF4-FFF2-40B4-BE49-F238E27FC236}">
              <a16:creationId xmlns:a16="http://schemas.microsoft.com/office/drawing/2014/main" id="{0A941382-BA41-45E2-9FD3-30B85795BA76}"/>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0.225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57" name="正方形/長方形 456">
          <a:extLst>
            <a:ext uri="{FF2B5EF4-FFF2-40B4-BE49-F238E27FC236}">
              <a16:creationId xmlns:a16="http://schemas.microsoft.com/office/drawing/2014/main" id="{3641F336-F70F-4744-B29F-1909BB6AFAFB}"/>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58" name="テキスト ボックス 457">
          <a:extLst>
            <a:ext uri="{FF2B5EF4-FFF2-40B4-BE49-F238E27FC236}">
              <a16:creationId xmlns:a16="http://schemas.microsoft.com/office/drawing/2014/main" id="{2FBFB86C-8625-4E83-8C23-4DAEAD4909C7}"/>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59" name="直線コネクタ 458">
          <a:extLst>
            <a:ext uri="{FF2B5EF4-FFF2-40B4-BE49-F238E27FC236}">
              <a16:creationId xmlns:a16="http://schemas.microsoft.com/office/drawing/2014/main" id="{3A1817B6-620E-4E72-B86B-740CEA99ABBC}"/>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38100</xdr:rowOff>
    </xdr:from>
    <xdr:to>
      <xdr:col>120</xdr:col>
      <xdr:colOff>114300</xdr:colOff>
      <xdr:row>42</xdr:row>
      <xdr:rowOff>38100</xdr:rowOff>
    </xdr:to>
    <xdr:cxnSp macro="">
      <xdr:nvCxnSpPr>
        <xdr:cNvPr id="460" name="直線コネクタ 459">
          <a:extLst>
            <a:ext uri="{FF2B5EF4-FFF2-40B4-BE49-F238E27FC236}">
              <a16:creationId xmlns:a16="http://schemas.microsoft.com/office/drawing/2014/main" id="{4D727B26-986E-4799-81C5-0BEB17DCA92E}"/>
            </a:ext>
          </a:extLst>
        </xdr:cNvPr>
        <xdr:cNvCxnSpPr/>
      </xdr:nvCxnSpPr>
      <xdr:spPr>
        <a:xfrm>
          <a:off x="18288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67327</xdr:rowOff>
    </xdr:from>
    <xdr:ext cx="467179" cy="259045"/>
    <xdr:sp macro="" textlink="">
      <xdr:nvSpPr>
        <xdr:cNvPr id="461" name="テキスト ボックス 460">
          <a:extLst>
            <a:ext uri="{FF2B5EF4-FFF2-40B4-BE49-F238E27FC236}">
              <a16:creationId xmlns:a16="http://schemas.microsoft.com/office/drawing/2014/main" id="{04BF8BA3-AED7-417F-9571-61488412B9F4}"/>
            </a:ext>
          </a:extLst>
        </xdr:cNvPr>
        <xdr:cNvSpPr txBox="1"/>
      </xdr:nvSpPr>
      <xdr:spPr>
        <a:xfrm>
          <a:off x="17820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0</xdr:rowOff>
    </xdr:from>
    <xdr:to>
      <xdr:col>120</xdr:col>
      <xdr:colOff>114300</xdr:colOff>
      <xdr:row>40</xdr:row>
      <xdr:rowOff>0</xdr:rowOff>
    </xdr:to>
    <xdr:cxnSp macro="">
      <xdr:nvCxnSpPr>
        <xdr:cNvPr id="462" name="直線コネクタ 461">
          <a:extLst>
            <a:ext uri="{FF2B5EF4-FFF2-40B4-BE49-F238E27FC236}">
              <a16:creationId xmlns:a16="http://schemas.microsoft.com/office/drawing/2014/main" id="{1BAD2BE3-7414-4977-8279-442BD4315B75}"/>
            </a:ext>
          </a:extLst>
        </xdr:cNvPr>
        <xdr:cNvCxnSpPr/>
      </xdr:nvCxnSpPr>
      <xdr:spPr>
        <a:xfrm>
          <a:off x="18288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29227</xdr:rowOff>
    </xdr:from>
    <xdr:ext cx="467179" cy="259045"/>
    <xdr:sp macro="" textlink="">
      <xdr:nvSpPr>
        <xdr:cNvPr id="463" name="テキスト ボックス 462">
          <a:extLst>
            <a:ext uri="{FF2B5EF4-FFF2-40B4-BE49-F238E27FC236}">
              <a16:creationId xmlns:a16="http://schemas.microsoft.com/office/drawing/2014/main" id="{C7305DA0-A22B-4DD6-A6E3-DFABB3412929}"/>
            </a:ext>
          </a:extLst>
        </xdr:cNvPr>
        <xdr:cNvSpPr txBox="1"/>
      </xdr:nvSpPr>
      <xdr:spPr>
        <a:xfrm>
          <a:off x="17820821" y="671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133350</xdr:rowOff>
    </xdr:from>
    <xdr:to>
      <xdr:col>120</xdr:col>
      <xdr:colOff>114300</xdr:colOff>
      <xdr:row>37</xdr:row>
      <xdr:rowOff>133350</xdr:rowOff>
    </xdr:to>
    <xdr:cxnSp macro="">
      <xdr:nvCxnSpPr>
        <xdr:cNvPr id="464" name="直線コネクタ 463">
          <a:extLst>
            <a:ext uri="{FF2B5EF4-FFF2-40B4-BE49-F238E27FC236}">
              <a16:creationId xmlns:a16="http://schemas.microsoft.com/office/drawing/2014/main" id="{FBDA425C-1D10-46F3-A8B6-C270E6EBCC1C}"/>
            </a:ext>
          </a:extLst>
        </xdr:cNvPr>
        <xdr:cNvCxnSpPr/>
      </xdr:nvCxnSpPr>
      <xdr:spPr>
        <a:xfrm>
          <a:off x="18288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162577</xdr:rowOff>
    </xdr:from>
    <xdr:ext cx="467179" cy="259045"/>
    <xdr:sp macro="" textlink="">
      <xdr:nvSpPr>
        <xdr:cNvPr id="465" name="テキスト ボックス 464">
          <a:extLst>
            <a:ext uri="{FF2B5EF4-FFF2-40B4-BE49-F238E27FC236}">
              <a16:creationId xmlns:a16="http://schemas.microsoft.com/office/drawing/2014/main" id="{1747D0B4-A6D5-4E11-B382-8DB1E88E29D0}"/>
            </a:ext>
          </a:extLst>
        </xdr:cNvPr>
        <xdr:cNvSpPr txBox="1"/>
      </xdr:nvSpPr>
      <xdr:spPr>
        <a:xfrm>
          <a:off x="17820821" y="633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35</xdr:row>
      <xdr:rowOff>95250</xdr:rowOff>
    </xdr:from>
    <xdr:to>
      <xdr:col>120</xdr:col>
      <xdr:colOff>114300</xdr:colOff>
      <xdr:row>35</xdr:row>
      <xdr:rowOff>95250</xdr:rowOff>
    </xdr:to>
    <xdr:cxnSp macro="">
      <xdr:nvCxnSpPr>
        <xdr:cNvPr id="466" name="直線コネクタ 465">
          <a:extLst>
            <a:ext uri="{FF2B5EF4-FFF2-40B4-BE49-F238E27FC236}">
              <a16:creationId xmlns:a16="http://schemas.microsoft.com/office/drawing/2014/main" id="{A9E9B939-3CBE-4119-A717-EAD3FA1BD57D}"/>
            </a:ext>
          </a:extLst>
        </xdr:cNvPr>
        <xdr:cNvCxnSpPr/>
      </xdr:nvCxnSpPr>
      <xdr:spPr>
        <a:xfrm>
          <a:off x="18288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124477</xdr:rowOff>
    </xdr:from>
    <xdr:ext cx="467179" cy="259045"/>
    <xdr:sp macro="" textlink="">
      <xdr:nvSpPr>
        <xdr:cNvPr id="467" name="テキスト ボックス 466">
          <a:extLst>
            <a:ext uri="{FF2B5EF4-FFF2-40B4-BE49-F238E27FC236}">
              <a16:creationId xmlns:a16="http://schemas.microsoft.com/office/drawing/2014/main" id="{7FC259BA-FD13-4BF6-94A9-3153C84D4316}"/>
            </a:ext>
          </a:extLst>
        </xdr:cNvPr>
        <xdr:cNvSpPr txBox="1"/>
      </xdr:nvSpPr>
      <xdr:spPr>
        <a:xfrm>
          <a:off x="17820821" y="595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57150</xdr:rowOff>
    </xdr:from>
    <xdr:to>
      <xdr:col>120</xdr:col>
      <xdr:colOff>114300</xdr:colOff>
      <xdr:row>33</xdr:row>
      <xdr:rowOff>57150</xdr:rowOff>
    </xdr:to>
    <xdr:cxnSp macro="">
      <xdr:nvCxnSpPr>
        <xdr:cNvPr id="468" name="直線コネクタ 467">
          <a:extLst>
            <a:ext uri="{FF2B5EF4-FFF2-40B4-BE49-F238E27FC236}">
              <a16:creationId xmlns:a16="http://schemas.microsoft.com/office/drawing/2014/main" id="{EF06D9DB-A8D7-423B-92A3-550240855410}"/>
            </a:ext>
          </a:extLst>
        </xdr:cNvPr>
        <xdr:cNvCxnSpPr/>
      </xdr:nvCxnSpPr>
      <xdr:spPr>
        <a:xfrm>
          <a:off x="18288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86377</xdr:rowOff>
    </xdr:from>
    <xdr:ext cx="467179" cy="259045"/>
    <xdr:sp macro="" textlink="">
      <xdr:nvSpPr>
        <xdr:cNvPr id="469" name="テキスト ボックス 468">
          <a:extLst>
            <a:ext uri="{FF2B5EF4-FFF2-40B4-BE49-F238E27FC236}">
              <a16:creationId xmlns:a16="http://schemas.microsoft.com/office/drawing/2014/main" id="{EF73F031-127E-4640-8895-7B9F93276FEA}"/>
            </a:ext>
          </a:extLst>
        </xdr:cNvPr>
        <xdr:cNvSpPr txBox="1"/>
      </xdr:nvSpPr>
      <xdr:spPr>
        <a:xfrm>
          <a:off x="17820821" y="557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0" name="直線コネクタ 469">
          <a:extLst>
            <a:ext uri="{FF2B5EF4-FFF2-40B4-BE49-F238E27FC236}">
              <a16:creationId xmlns:a16="http://schemas.microsoft.com/office/drawing/2014/main" id="{0E55011C-E225-4E21-9CF1-BFA5C4024343}"/>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1" name="テキスト ボックス 470">
          <a:extLst>
            <a:ext uri="{FF2B5EF4-FFF2-40B4-BE49-F238E27FC236}">
              <a16:creationId xmlns:a16="http://schemas.microsoft.com/office/drawing/2014/main" id="{5E596E95-7B0B-4E1C-A883-0846844954B5}"/>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2" name="【認定こども園・幼稚園・保育所】&#10;一人当たり面積グラフ枠">
          <a:extLst>
            <a:ext uri="{FF2B5EF4-FFF2-40B4-BE49-F238E27FC236}">
              <a16:creationId xmlns:a16="http://schemas.microsoft.com/office/drawing/2014/main" id="{84C9734B-4938-4BA2-9DCA-C2C2E18B401F}"/>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121920</xdr:rowOff>
    </xdr:from>
    <xdr:to>
      <xdr:col>116</xdr:col>
      <xdr:colOff>62864</xdr:colOff>
      <xdr:row>42</xdr:row>
      <xdr:rowOff>0</xdr:rowOff>
    </xdr:to>
    <xdr:cxnSp macro="">
      <xdr:nvCxnSpPr>
        <xdr:cNvPr id="473" name="直線コネクタ 472">
          <a:extLst>
            <a:ext uri="{FF2B5EF4-FFF2-40B4-BE49-F238E27FC236}">
              <a16:creationId xmlns:a16="http://schemas.microsoft.com/office/drawing/2014/main" id="{F1DFBF89-2BEC-49B9-836B-277685A1FA15}"/>
            </a:ext>
          </a:extLst>
        </xdr:cNvPr>
        <xdr:cNvCxnSpPr/>
      </xdr:nvCxnSpPr>
      <xdr:spPr>
        <a:xfrm flipV="1">
          <a:off x="22160864" y="5951220"/>
          <a:ext cx="0" cy="12496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42</xdr:row>
      <xdr:rowOff>3827</xdr:rowOff>
    </xdr:from>
    <xdr:ext cx="469744" cy="259045"/>
    <xdr:sp macro="" textlink="">
      <xdr:nvSpPr>
        <xdr:cNvPr id="474" name="【認定こども園・幼稚園・保育所】&#10;一人当たり面積最小値テキスト">
          <a:extLst>
            <a:ext uri="{FF2B5EF4-FFF2-40B4-BE49-F238E27FC236}">
              <a16:creationId xmlns:a16="http://schemas.microsoft.com/office/drawing/2014/main" id="{5D36711F-26FE-4C49-BB1E-395D166A05D6}"/>
            </a:ext>
          </a:extLst>
        </xdr:cNvPr>
        <xdr:cNvSpPr txBox="1"/>
      </xdr:nvSpPr>
      <xdr:spPr>
        <a:xfrm>
          <a:off x="22199600" y="720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42</xdr:row>
      <xdr:rowOff>0</xdr:rowOff>
    </xdr:from>
    <xdr:to>
      <xdr:col>116</xdr:col>
      <xdr:colOff>152400</xdr:colOff>
      <xdr:row>42</xdr:row>
      <xdr:rowOff>0</xdr:rowOff>
    </xdr:to>
    <xdr:cxnSp macro="">
      <xdr:nvCxnSpPr>
        <xdr:cNvPr id="475" name="直線コネクタ 474">
          <a:extLst>
            <a:ext uri="{FF2B5EF4-FFF2-40B4-BE49-F238E27FC236}">
              <a16:creationId xmlns:a16="http://schemas.microsoft.com/office/drawing/2014/main" id="{C0D5A93C-5CA7-44DD-A233-7D53A67BFA56}"/>
            </a:ext>
          </a:extLst>
        </xdr:cNvPr>
        <xdr:cNvCxnSpPr/>
      </xdr:nvCxnSpPr>
      <xdr:spPr>
        <a:xfrm>
          <a:off x="22072600" y="720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68597</xdr:rowOff>
    </xdr:from>
    <xdr:ext cx="469744" cy="259045"/>
    <xdr:sp macro="" textlink="">
      <xdr:nvSpPr>
        <xdr:cNvPr id="476" name="【認定こども園・幼稚園・保育所】&#10;一人当たり面積最大値テキスト">
          <a:extLst>
            <a:ext uri="{FF2B5EF4-FFF2-40B4-BE49-F238E27FC236}">
              <a16:creationId xmlns:a16="http://schemas.microsoft.com/office/drawing/2014/main" id="{0C22EC3E-76FA-4D51-A22F-36F13DC7F3FE}"/>
            </a:ext>
          </a:extLst>
        </xdr:cNvPr>
        <xdr:cNvSpPr txBox="1"/>
      </xdr:nvSpPr>
      <xdr:spPr>
        <a:xfrm>
          <a:off x="22199600" y="57264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121920</xdr:rowOff>
    </xdr:from>
    <xdr:to>
      <xdr:col>116</xdr:col>
      <xdr:colOff>152400</xdr:colOff>
      <xdr:row>34</xdr:row>
      <xdr:rowOff>121920</xdr:rowOff>
    </xdr:to>
    <xdr:cxnSp macro="">
      <xdr:nvCxnSpPr>
        <xdr:cNvPr id="477" name="直線コネクタ 476">
          <a:extLst>
            <a:ext uri="{FF2B5EF4-FFF2-40B4-BE49-F238E27FC236}">
              <a16:creationId xmlns:a16="http://schemas.microsoft.com/office/drawing/2014/main" id="{CD1B71C3-9863-4055-A248-45328C8B4957}"/>
            </a:ext>
          </a:extLst>
        </xdr:cNvPr>
        <xdr:cNvCxnSpPr/>
      </xdr:nvCxnSpPr>
      <xdr:spPr>
        <a:xfrm>
          <a:off x="22072600" y="59512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30497</xdr:rowOff>
    </xdr:from>
    <xdr:ext cx="469744" cy="259045"/>
    <xdr:sp macro="" textlink="">
      <xdr:nvSpPr>
        <xdr:cNvPr id="478" name="【認定こども園・幼稚園・保育所】&#10;一人当たり面積平均値テキスト">
          <a:extLst>
            <a:ext uri="{FF2B5EF4-FFF2-40B4-BE49-F238E27FC236}">
              <a16:creationId xmlns:a16="http://schemas.microsoft.com/office/drawing/2014/main" id="{AFD898AF-493F-4C99-95D1-6CE1E4689ED7}"/>
            </a:ext>
          </a:extLst>
        </xdr:cNvPr>
        <xdr:cNvSpPr txBox="1"/>
      </xdr:nvSpPr>
      <xdr:spPr>
        <a:xfrm>
          <a:off x="22199600" y="671704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52070</xdr:rowOff>
    </xdr:from>
    <xdr:to>
      <xdr:col>116</xdr:col>
      <xdr:colOff>114300</xdr:colOff>
      <xdr:row>39</xdr:row>
      <xdr:rowOff>153670</xdr:rowOff>
    </xdr:to>
    <xdr:sp macro="" textlink="">
      <xdr:nvSpPr>
        <xdr:cNvPr id="479" name="フローチャート: 判断 478">
          <a:extLst>
            <a:ext uri="{FF2B5EF4-FFF2-40B4-BE49-F238E27FC236}">
              <a16:creationId xmlns:a16="http://schemas.microsoft.com/office/drawing/2014/main" id="{0463D8FA-AB2A-4C29-8870-89EB5526F9B0}"/>
            </a:ext>
          </a:extLst>
        </xdr:cNvPr>
        <xdr:cNvSpPr/>
      </xdr:nvSpPr>
      <xdr:spPr>
        <a:xfrm>
          <a:off x="22110700" y="673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44450</xdr:rowOff>
    </xdr:from>
    <xdr:to>
      <xdr:col>112</xdr:col>
      <xdr:colOff>38100</xdr:colOff>
      <xdr:row>39</xdr:row>
      <xdr:rowOff>146050</xdr:rowOff>
    </xdr:to>
    <xdr:sp macro="" textlink="">
      <xdr:nvSpPr>
        <xdr:cNvPr id="480" name="フローチャート: 判断 479">
          <a:extLst>
            <a:ext uri="{FF2B5EF4-FFF2-40B4-BE49-F238E27FC236}">
              <a16:creationId xmlns:a16="http://schemas.microsoft.com/office/drawing/2014/main" id="{EFFFD6B4-2D75-44AC-A516-6A8C96264DE0}"/>
            </a:ext>
          </a:extLst>
        </xdr:cNvPr>
        <xdr:cNvSpPr/>
      </xdr:nvSpPr>
      <xdr:spPr>
        <a:xfrm>
          <a:off x="21272500" y="673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36830</xdr:rowOff>
    </xdr:from>
    <xdr:to>
      <xdr:col>107</xdr:col>
      <xdr:colOff>101600</xdr:colOff>
      <xdr:row>39</xdr:row>
      <xdr:rowOff>138430</xdr:rowOff>
    </xdr:to>
    <xdr:sp macro="" textlink="">
      <xdr:nvSpPr>
        <xdr:cNvPr id="481" name="フローチャート: 判断 480">
          <a:extLst>
            <a:ext uri="{FF2B5EF4-FFF2-40B4-BE49-F238E27FC236}">
              <a16:creationId xmlns:a16="http://schemas.microsoft.com/office/drawing/2014/main" id="{7DCBB524-D267-4434-BE36-FA46954250AA}"/>
            </a:ext>
          </a:extLst>
        </xdr:cNvPr>
        <xdr:cNvSpPr/>
      </xdr:nvSpPr>
      <xdr:spPr>
        <a:xfrm>
          <a:off x="20383500" y="672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21590</xdr:rowOff>
    </xdr:from>
    <xdr:to>
      <xdr:col>102</xdr:col>
      <xdr:colOff>165100</xdr:colOff>
      <xdr:row>39</xdr:row>
      <xdr:rowOff>123190</xdr:rowOff>
    </xdr:to>
    <xdr:sp macro="" textlink="">
      <xdr:nvSpPr>
        <xdr:cNvPr id="482" name="フローチャート: 判断 481">
          <a:extLst>
            <a:ext uri="{FF2B5EF4-FFF2-40B4-BE49-F238E27FC236}">
              <a16:creationId xmlns:a16="http://schemas.microsoft.com/office/drawing/2014/main" id="{EAFAA293-0EB1-4508-B370-BF604554244C}"/>
            </a:ext>
          </a:extLst>
        </xdr:cNvPr>
        <xdr:cNvSpPr/>
      </xdr:nvSpPr>
      <xdr:spPr>
        <a:xfrm>
          <a:off x="19494500" y="67081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13970</xdr:rowOff>
    </xdr:from>
    <xdr:to>
      <xdr:col>98</xdr:col>
      <xdr:colOff>38100</xdr:colOff>
      <xdr:row>39</xdr:row>
      <xdr:rowOff>115570</xdr:rowOff>
    </xdr:to>
    <xdr:sp macro="" textlink="">
      <xdr:nvSpPr>
        <xdr:cNvPr id="483" name="フローチャート: 判断 482">
          <a:extLst>
            <a:ext uri="{FF2B5EF4-FFF2-40B4-BE49-F238E27FC236}">
              <a16:creationId xmlns:a16="http://schemas.microsoft.com/office/drawing/2014/main" id="{2E13B6B3-0DA4-49DA-B6EF-4E54806FA238}"/>
            </a:ext>
          </a:extLst>
        </xdr:cNvPr>
        <xdr:cNvSpPr/>
      </xdr:nvSpPr>
      <xdr:spPr>
        <a:xfrm>
          <a:off x="18605500" y="670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4" name="テキスト ボックス 483">
          <a:extLst>
            <a:ext uri="{FF2B5EF4-FFF2-40B4-BE49-F238E27FC236}">
              <a16:creationId xmlns:a16="http://schemas.microsoft.com/office/drawing/2014/main" id="{7B4ED26D-7A1D-49E5-9935-FF26ADE257ED}"/>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5" name="テキスト ボックス 484">
          <a:extLst>
            <a:ext uri="{FF2B5EF4-FFF2-40B4-BE49-F238E27FC236}">
              <a16:creationId xmlns:a16="http://schemas.microsoft.com/office/drawing/2014/main" id="{D2DC3117-4A3B-4A73-B4F4-F9D03037AA68}"/>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AE8A3528-DFB0-4489-9297-11CF001581B7}"/>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17D73E55-E5BF-4DB3-B5E3-BD4347F84B78}"/>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2A8C026C-E0B6-41ED-B5DC-28EF12554595}"/>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35</xdr:row>
      <xdr:rowOff>135890</xdr:rowOff>
    </xdr:from>
    <xdr:to>
      <xdr:col>116</xdr:col>
      <xdr:colOff>114300</xdr:colOff>
      <xdr:row>36</xdr:row>
      <xdr:rowOff>66040</xdr:rowOff>
    </xdr:to>
    <xdr:sp macro="" textlink="">
      <xdr:nvSpPr>
        <xdr:cNvPr id="489" name="楕円 488">
          <a:extLst>
            <a:ext uri="{FF2B5EF4-FFF2-40B4-BE49-F238E27FC236}">
              <a16:creationId xmlns:a16="http://schemas.microsoft.com/office/drawing/2014/main" id="{9706BBAA-3CE6-4555-A3A3-EADAE2A100B8}"/>
            </a:ext>
          </a:extLst>
        </xdr:cNvPr>
        <xdr:cNvSpPr/>
      </xdr:nvSpPr>
      <xdr:spPr>
        <a:xfrm>
          <a:off x="22110700" y="61366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158767</xdr:rowOff>
    </xdr:from>
    <xdr:ext cx="469744" cy="259045"/>
    <xdr:sp macro="" textlink="">
      <xdr:nvSpPr>
        <xdr:cNvPr id="490" name="【認定こども園・幼稚園・保育所】&#10;一人当たり面積該当値テキスト">
          <a:extLst>
            <a:ext uri="{FF2B5EF4-FFF2-40B4-BE49-F238E27FC236}">
              <a16:creationId xmlns:a16="http://schemas.microsoft.com/office/drawing/2014/main" id="{DFCD74C5-DDE1-495E-9C73-1093EC5F29E3}"/>
            </a:ext>
          </a:extLst>
        </xdr:cNvPr>
        <xdr:cNvSpPr txBox="1"/>
      </xdr:nvSpPr>
      <xdr:spPr>
        <a:xfrm>
          <a:off x="22199600" y="59880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35</xdr:row>
      <xdr:rowOff>90170</xdr:rowOff>
    </xdr:from>
    <xdr:to>
      <xdr:col>112</xdr:col>
      <xdr:colOff>38100</xdr:colOff>
      <xdr:row>36</xdr:row>
      <xdr:rowOff>20320</xdr:rowOff>
    </xdr:to>
    <xdr:sp macro="" textlink="">
      <xdr:nvSpPr>
        <xdr:cNvPr id="491" name="楕円 490">
          <a:extLst>
            <a:ext uri="{FF2B5EF4-FFF2-40B4-BE49-F238E27FC236}">
              <a16:creationId xmlns:a16="http://schemas.microsoft.com/office/drawing/2014/main" id="{81D1E462-0212-4638-A154-30302A2AAA54}"/>
            </a:ext>
          </a:extLst>
        </xdr:cNvPr>
        <xdr:cNvSpPr/>
      </xdr:nvSpPr>
      <xdr:spPr>
        <a:xfrm>
          <a:off x="21272500" y="609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35</xdr:row>
      <xdr:rowOff>140970</xdr:rowOff>
    </xdr:from>
    <xdr:to>
      <xdr:col>116</xdr:col>
      <xdr:colOff>63500</xdr:colOff>
      <xdr:row>36</xdr:row>
      <xdr:rowOff>15240</xdr:rowOff>
    </xdr:to>
    <xdr:cxnSp macro="">
      <xdr:nvCxnSpPr>
        <xdr:cNvPr id="492" name="直線コネクタ 491">
          <a:extLst>
            <a:ext uri="{FF2B5EF4-FFF2-40B4-BE49-F238E27FC236}">
              <a16:creationId xmlns:a16="http://schemas.microsoft.com/office/drawing/2014/main" id="{A6026948-E8E2-4C74-A718-0CF151ED3C43}"/>
            </a:ext>
          </a:extLst>
        </xdr:cNvPr>
        <xdr:cNvCxnSpPr/>
      </xdr:nvCxnSpPr>
      <xdr:spPr>
        <a:xfrm>
          <a:off x="21323300" y="6141720"/>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35</xdr:row>
      <xdr:rowOff>90170</xdr:rowOff>
    </xdr:from>
    <xdr:to>
      <xdr:col>107</xdr:col>
      <xdr:colOff>101600</xdr:colOff>
      <xdr:row>36</xdr:row>
      <xdr:rowOff>20320</xdr:rowOff>
    </xdr:to>
    <xdr:sp macro="" textlink="">
      <xdr:nvSpPr>
        <xdr:cNvPr id="493" name="楕円 492">
          <a:extLst>
            <a:ext uri="{FF2B5EF4-FFF2-40B4-BE49-F238E27FC236}">
              <a16:creationId xmlns:a16="http://schemas.microsoft.com/office/drawing/2014/main" id="{C9866445-A199-4E9C-A446-9D163CC7811C}"/>
            </a:ext>
          </a:extLst>
        </xdr:cNvPr>
        <xdr:cNvSpPr/>
      </xdr:nvSpPr>
      <xdr:spPr>
        <a:xfrm>
          <a:off x="20383500" y="60909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35</xdr:row>
      <xdr:rowOff>140970</xdr:rowOff>
    </xdr:from>
    <xdr:to>
      <xdr:col>111</xdr:col>
      <xdr:colOff>177800</xdr:colOff>
      <xdr:row>35</xdr:row>
      <xdr:rowOff>140970</xdr:rowOff>
    </xdr:to>
    <xdr:cxnSp macro="">
      <xdr:nvCxnSpPr>
        <xdr:cNvPr id="494" name="直線コネクタ 493">
          <a:extLst>
            <a:ext uri="{FF2B5EF4-FFF2-40B4-BE49-F238E27FC236}">
              <a16:creationId xmlns:a16="http://schemas.microsoft.com/office/drawing/2014/main" id="{0013D84D-888D-4106-BB15-521233409E50}"/>
            </a:ext>
          </a:extLst>
        </xdr:cNvPr>
        <xdr:cNvCxnSpPr/>
      </xdr:nvCxnSpPr>
      <xdr:spPr>
        <a:xfrm>
          <a:off x="20434300" y="614172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35</xdr:row>
      <xdr:rowOff>105410</xdr:rowOff>
    </xdr:from>
    <xdr:to>
      <xdr:col>102</xdr:col>
      <xdr:colOff>165100</xdr:colOff>
      <xdr:row>36</xdr:row>
      <xdr:rowOff>35560</xdr:rowOff>
    </xdr:to>
    <xdr:sp macro="" textlink="">
      <xdr:nvSpPr>
        <xdr:cNvPr id="495" name="楕円 494">
          <a:extLst>
            <a:ext uri="{FF2B5EF4-FFF2-40B4-BE49-F238E27FC236}">
              <a16:creationId xmlns:a16="http://schemas.microsoft.com/office/drawing/2014/main" id="{D015B923-0CFD-43CF-BFD4-DE5FD891A833}"/>
            </a:ext>
          </a:extLst>
        </xdr:cNvPr>
        <xdr:cNvSpPr/>
      </xdr:nvSpPr>
      <xdr:spPr>
        <a:xfrm>
          <a:off x="19494500" y="61061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35</xdr:row>
      <xdr:rowOff>140970</xdr:rowOff>
    </xdr:from>
    <xdr:to>
      <xdr:col>107</xdr:col>
      <xdr:colOff>50800</xdr:colOff>
      <xdr:row>35</xdr:row>
      <xdr:rowOff>156210</xdr:rowOff>
    </xdr:to>
    <xdr:cxnSp macro="">
      <xdr:nvCxnSpPr>
        <xdr:cNvPr id="496" name="直線コネクタ 495">
          <a:extLst>
            <a:ext uri="{FF2B5EF4-FFF2-40B4-BE49-F238E27FC236}">
              <a16:creationId xmlns:a16="http://schemas.microsoft.com/office/drawing/2014/main" id="{335D269E-A64E-4B92-B70A-1D3561DC66C7}"/>
            </a:ext>
          </a:extLst>
        </xdr:cNvPr>
        <xdr:cNvCxnSpPr/>
      </xdr:nvCxnSpPr>
      <xdr:spPr>
        <a:xfrm flipV="1">
          <a:off x="19545300" y="6141720"/>
          <a:ext cx="889000" cy="152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36</xdr:row>
      <xdr:rowOff>101600</xdr:rowOff>
    </xdr:from>
    <xdr:to>
      <xdr:col>98</xdr:col>
      <xdr:colOff>38100</xdr:colOff>
      <xdr:row>37</xdr:row>
      <xdr:rowOff>31750</xdr:rowOff>
    </xdr:to>
    <xdr:sp macro="" textlink="">
      <xdr:nvSpPr>
        <xdr:cNvPr id="497" name="楕円 496">
          <a:extLst>
            <a:ext uri="{FF2B5EF4-FFF2-40B4-BE49-F238E27FC236}">
              <a16:creationId xmlns:a16="http://schemas.microsoft.com/office/drawing/2014/main" id="{6E81B0BA-6196-49DC-8248-48F02EE4E96D}"/>
            </a:ext>
          </a:extLst>
        </xdr:cNvPr>
        <xdr:cNvSpPr/>
      </xdr:nvSpPr>
      <xdr:spPr>
        <a:xfrm>
          <a:off x="18605500" y="62738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35</xdr:row>
      <xdr:rowOff>156210</xdr:rowOff>
    </xdr:from>
    <xdr:to>
      <xdr:col>102</xdr:col>
      <xdr:colOff>114300</xdr:colOff>
      <xdr:row>36</xdr:row>
      <xdr:rowOff>152400</xdr:rowOff>
    </xdr:to>
    <xdr:cxnSp macro="">
      <xdr:nvCxnSpPr>
        <xdr:cNvPr id="498" name="直線コネクタ 497">
          <a:extLst>
            <a:ext uri="{FF2B5EF4-FFF2-40B4-BE49-F238E27FC236}">
              <a16:creationId xmlns:a16="http://schemas.microsoft.com/office/drawing/2014/main" id="{D1E5CFFB-49E4-4E48-82B1-23EABB789809}"/>
            </a:ext>
          </a:extLst>
        </xdr:cNvPr>
        <xdr:cNvCxnSpPr/>
      </xdr:nvCxnSpPr>
      <xdr:spPr>
        <a:xfrm flipV="1">
          <a:off x="18656300" y="6156960"/>
          <a:ext cx="889000" cy="1676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137177</xdr:rowOff>
    </xdr:from>
    <xdr:ext cx="469744" cy="259045"/>
    <xdr:sp macro="" textlink="">
      <xdr:nvSpPr>
        <xdr:cNvPr id="499" name="n_1aveValue【認定こども園・幼稚園・保育所】&#10;一人当たり面積">
          <a:extLst>
            <a:ext uri="{FF2B5EF4-FFF2-40B4-BE49-F238E27FC236}">
              <a16:creationId xmlns:a16="http://schemas.microsoft.com/office/drawing/2014/main" id="{582C9389-5E18-4008-ADEC-6B0FD9E0889B}"/>
            </a:ext>
          </a:extLst>
        </xdr:cNvPr>
        <xdr:cNvSpPr txBox="1"/>
      </xdr:nvSpPr>
      <xdr:spPr>
        <a:xfrm>
          <a:off x="21075727" y="682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129557</xdr:rowOff>
    </xdr:from>
    <xdr:ext cx="469744" cy="259045"/>
    <xdr:sp macro="" textlink="">
      <xdr:nvSpPr>
        <xdr:cNvPr id="500" name="n_2aveValue【認定こども園・幼稚園・保育所】&#10;一人当たり面積">
          <a:extLst>
            <a:ext uri="{FF2B5EF4-FFF2-40B4-BE49-F238E27FC236}">
              <a16:creationId xmlns:a16="http://schemas.microsoft.com/office/drawing/2014/main" id="{E97F8334-36AA-4138-9B7E-001516282703}"/>
            </a:ext>
          </a:extLst>
        </xdr:cNvPr>
        <xdr:cNvSpPr txBox="1"/>
      </xdr:nvSpPr>
      <xdr:spPr>
        <a:xfrm>
          <a:off x="20199427" y="681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39</xdr:row>
      <xdr:rowOff>114317</xdr:rowOff>
    </xdr:from>
    <xdr:ext cx="469744" cy="259045"/>
    <xdr:sp macro="" textlink="">
      <xdr:nvSpPr>
        <xdr:cNvPr id="501" name="n_3aveValue【認定こども園・幼稚園・保育所】&#10;一人当たり面積">
          <a:extLst>
            <a:ext uri="{FF2B5EF4-FFF2-40B4-BE49-F238E27FC236}">
              <a16:creationId xmlns:a16="http://schemas.microsoft.com/office/drawing/2014/main" id="{F25EDC3A-EEF7-4C43-B77B-EC43E2216C22}"/>
            </a:ext>
          </a:extLst>
        </xdr:cNvPr>
        <xdr:cNvSpPr txBox="1"/>
      </xdr:nvSpPr>
      <xdr:spPr>
        <a:xfrm>
          <a:off x="19310427" y="680086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39</xdr:row>
      <xdr:rowOff>106697</xdr:rowOff>
    </xdr:from>
    <xdr:ext cx="469744" cy="259045"/>
    <xdr:sp macro="" textlink="">
      <xdr:nvSpPr>
        <xdr:cNvPr id="502" name="n_4aveValue【認定こども園・幼稚園・保育所】&#10;一人当たり面積">
          <a:extLst>
            <a:ext uri="{FF2B5EF4-FFF2-40B4-BE49-F238E27FC236}">
              <a16:creationId xmlns:a16="http://schemas.microsoft.com/office/drawing/2014/main" id="{2D107A98-8A1F-440E-B0CB-BEC4648620AB}"/>
            </a:ext>
          </a:extLst>
        </xdr:cNvPr>
        <xdr:cNvSpPr txBox="1"/>
      </xdr:nvSpPr>
      <xdr:spPr>
        <a:xfrm>
          <a:off x="18421427" y="67932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34</xdr:row>
      <xdr:rowOff>36847</xdr:rowOff>
    </xdr:from>
    <xdr:ext cx="469744" cy="259045"/>
    <xdr:sp macro="" textlink="">
      <xdr:nvSpPr>
        <xdr:cNvPr id="503" name="n_1mainValue【認定こども園・幼稚園・保育所】&#10;一人当たり面積">
          <a:extLst>
            <a:ext uri="{FF2B5EF4-FFF2-40B4-BE49-F238E27FC236}">
              <a16:creationId xmlns:a16="http://schemas.microsoft.com/office/drawing/2014/main" id="{54F40186-5920-4424-803A-FFF2B7F23054}"/>
            </a:ext>
          </a:extLst>
        </xdr:cNvPr>
        <xdr:cNvSpPr txBox="1"/>
      </xdr:nvSpPr>
      <xdr:spPr>
        <a:xfrm>
          <a:off x="21075727" y="586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34</xdr:row>
      <xdr:rowOff>36847</xdr:rowOff>
    </xdr:from>
    <xdr:ext cx="469744" cy="259045"/>
    <xdr:sp macro="" textlink="">
      <xdr:nvSpPr>
        <xdr:cNvPr id="504" name="n_2mainValue【認定こども園・幼稚園・保育所】&#10;一人当たり面積">
          <a:extLst>
            <a:ext uri="{FF2B5EF4-FFF2-40B4-BE49-F238E27FC236}">
              <a16:creationId xmlns:a16="http://schemas.microsoft.com/office/drawing/2014/main" id="{FF8B3832-7F2D-4B13-8B4C-9F6F67770D00}"/>
            </a:ext>
          </a:extLst>
        </xdr:cNvPr>
        <xdr:cNvSpPr txBox="1"/>
      </xdr:nvSpPr>
      <xdr:spPr>
        <a:xfrm>
          <a:off x="20199427" y="58661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34</xdr:row>
      <xdr:rowOff>52087</xdr:rowOff>
    </xdr:from>
    <xdr:ext cx="469744" cy="259045"/>
    <xdr:sp macro="" textlink="">
      <xdr:nvSpPr>
        <xdr:cNvPr id="505" name="n_3mainValue【認定こども園・幼稚園・保育所】&#10;一人当たり面積">
          <a:extLst>
            <a:ext uri="{FF2B5EF4-FFF2-40B4-BE49-F238E27FC236}">
              <a16:creationId xmlns:a16="http://schemas.microsoft.com/office/drawing/2014/main" id="{A1E5D0CD-A2C8-436B-B8B3-D5688367644A}"/>
            </a:ext>
          </a:extLst>
        </xdr:cNvPr>
        <xdr:cNvSpPr txBox="1"/>
      </xdr:nvSpPr>
      <xdr:spPr>
        <a:xfrm>
          <a:off x="19310427" y="5881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35</xdr:row>
      <xdr:rowOff>48277</xdr:rowOff>
    </xdr:from>
    <xdr:ext cx="469744" cy="259045"/>
    <xdr:sp macro="" textlink="">
      <xdr:nvSpPr>
        <xdr:cNvPr id="506" name="n_4mainValue【認定こども園・幼稚園・保育所】&#10;一人当たり面積">
          <a:extLst>
            <a:ext uri="{FF2B5EF4-FFF2-40B4-BE49-F238E27FC236}">
              <a16:creationId xmlns:a16="http://schemas.microsoft.com/office/drawing/2014/main" id="{A466C197-3FCC-4776-A6FB-9E4A7D544446}"/>
            </a:ext>
          </a:extLst>
        </xdr:cNvPr>
        <xdr:cNvSpPr txBox="1"/>
      </xdr:nvSpPr>
      <xdr:spPr>
        <a:xfrm>
          <a:off x="18421427" y="6049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7" name="正方形/長方形 506">
          <a:extLst>
            <a:ext uri="{FF2B5EF4-FFF2-40B4-BE49-F238E27FC236}">
              <a16:creationId xmlns:a16="http://schemas.microsoft.com/office/drawing/2014/main" id="{E7B8DA3F-DED3-4F25-8FFE-5983C63A3945}"/>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08" name="正方形/長方形 507">
          <a:extLst>
            <a:ext uri="{FF2B5EF4-FFF2-40B4-BE49-F238E27FC236}">
              <a16:creationId xmlns:a16="http://schemas.microsoft.com/office/drawing/2014/main" id="{68328469-86E9-40CC-B333-440C56FFB9DA}"/>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09" name="正方形/長方形 508">
          <a:extLst>
            <a:ext uri="{FF2B5EF4-FFF2-40B4-BE49-F238E27FC236}">
              <a16:creationId xmlns:a16="http://schemas.microsoft.com/office/drawing/2014/main" id="{984F371E-9D84-40F0-BA41-0087C10B5912}"/>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0" name="正方形/長方形 509">
          <a:extLst>
            <a:ext uri="{FF2B5EF4-FFF2-40B4-BE49-F238E27FC236}">
              <a16:creationId xmlns:a16="http://schemas.microsoft.com/office/drawing/2014/main" id="{0F62C358-CD20-49CE-BD83-5E64164BA6AD}"/>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1" name="正方形/長方形 510">
          <a:extLst>
            <a:ext uri="{FF2B5EF4-FFF2-40B4-BE49-F238E27FC236}">
              <a16:creationId xmlns:a16="http://schemas.microsoft.com/office/drawing/2014/main" id="{6DB7A297-ADF1-4D11-B7C8-84A034AAD1CF}"/>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2" name="正方形/長方形 511">
          <a:extLst>
            <a:ext uri="{FF2B5EF4-FFF2-40B4-BE49-F238E27FC236}">
              <a16:creationId xmlns:a16="http://schemas.microsoft.com/office/drawing/2014/main" id="{9C586DA0-DCAD-4580-84FE-2802A115AE07}"/>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3" name="正方形/長方形 512">
          <a:extLst>
            <a:ext uri="{FF2B5EF4-FFF2-40B4-BE49-F238E27FC236}">
              <a16:creationId xmlns:a16="http://schemas.microsoft.com/office/drawing/2014/main" id="{96C9534D-5A6C-4015-BC8A-016ED697A4A2}"/>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4" name="正方形/長方形 513">
          <a:extLst>
            <a:ext uri="{FF2B5EF4-FFF2-40B4-BE49-F238E27FC236}">
              <a16:creationId xmlns:a16="http://schemas.microsoft.com/office/drawing/2014/main" id="{65BED3AE-0697-4889-93B1-BF0852BBED20}"/>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5" name="テキスト ボックス 514">
          <a:extLst>
            <a:ext uri="{FF2B5EF4-FFF2-40B4-BE49-F238E27FC236}">
              <a16:creationId xmlns:a16="http://schemas.microsoft.com/office/drawing/2014/main" id="{7F78862A-FE92-4D25-8568-3DCA3BB2EAD5}"/>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6" name="直線コネクタ 515">
          <a:extLst>
            <a:ext uri="{FF2B5EF4-FFF2-40B4-BE49-F238E27FC236}">
              <a16:creationId xmlns:a16="http://schemas.microsoft.com/office/drawing/2014/main" id="{5EBE8FD2-7086-4F0F-8015-D734E9ACFE59}"/>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7" name="テキスト ボックス 516">
          <a:extLst>
            <a:ext uri="{FF2B5EF4-FFF2-40B4-BE49-F238E27FC236}">
              <a16:creationId xmlns:a16="http://schemas.microsoft.com/office/drawing/2014/main" id="{2C07926F-2A98-4A8F-9649-275ACC9EC933}"/>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18" name="直線コネクタ 517">
          <a:extLst>
            <a:ext uri="{FF2B5EF4-FFF2-40B4-BE49-F238E27FC236}">
              <a16:creationId xmlns:a16="http://schemas.microsoft.com/office/drawing/2014/main" id="{4FAA0963-C465-45E9-8198-B5F2192F337D}"/>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519" name="テキスト ボックス 518">
          <a:extLst>
            <a:ext uri="{FF2B5EF4-FFF2-40B4-BE49-F238E27FC236}">
              <a16:creationId xmlns:a16="http://schemas.microsoft.com/office/drawing/2014/main" id="{7E5CD306-417A-4E4D-9EA3-B05A666CB494}"/>
            </a:ext>
          </a:extLst>
        </xdr:cNvPr>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0" name="直線コネクタ 519">
          <a:extLst>
            <a:ext uri="{FF2B5EF4-FFF2-40B4-BE49-F238E27FC236}">
              <a16:creationId xmlns:a16="http://schemas.microsoft.com/office/drawing/2014/main" id="{7172A271-F2D9-440F-9C71-8EA47C8D8BC3}"/>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1" name="テキスト ボックス 520">
          <a:extLst>
            <a:ext uri="{FF2B5EF4-FFF2-40B4-BE49-F238E27FC236}">
              <a16:creationId xmlns:a16="http://schemas.microsoft.com/office/drawing/2014/main" id="{1985F3DB-991A-4422-B517-4BD8F518BE80}"/>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2" name="直線コネクタ 521">
          <a:extLst>
            <a:ext uri="{FF2B5EF4-FFF2-40B4-BE49-F238E27FC236}">
              <a16:creationId xmlns:a16="http://schemas.microsoft.com/office/drawing/2014/main" id="{693FB91F-B2C0-4D10-BF9B-A2584141C4F8}"/>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3" name="テキスト ボックス 522">
          <a:extLst>
            <a:ext uri="{FF2B5EF4-FFF2-40B4-BE49-F238E27FC236}">
              <a16:creationId xmlns:a16="http://schemas.microsoft.com/office/drawing/2014/main" id="{ECDC0307-18F7-487A-A44B-A31A1E429978}"/>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4" name="直線コネクタ 523">
          <a:extLst>
            <a:ext uri="{FF2B5EF4-FFF2-40B4-BE49-F238E27FC236}">
              <a16:creationId xmlns:a16="http://schemas.microsoft.com/office/drawing/2014/main" id="{19DE88A0-A134-477A-A682-BCB558CE1694}"/>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5" name="テキスト ボックス 524">
          <a:extLst>
            <a:ext uri="{FF2B5EF4-FFF2-40B4-BE49-F238E27FC236}">
              <a16:creationId xmlns:a16="http://schemas.microsoft.com/office/drawing/2014/main" id="{509E9666-C5AB-42EA-9168-CD399DF0F6A1}"/>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26" name="直線コネクタ 525">
          <a:extLst>
            <a:ext uri="{FF2B5EF4-FFF2-40B4-BE49-F238E27FC236}">
              <a16:creationId xmlns:a16="http://schemas.microsoft.com/office/drawing/2014/main" id="{1BEF06A9-A0B8-4E52-92C7-D82128814015}"/>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27" name="テキスト ボックス 526">
          <a:extLst>
            <a:ext uri="{FF2B5EF4-FFF2-40B4-BE49-F238E27FC236}">
              <a16:creationId xmlns:a16="http://schemas.microsoft.com/office/drawing/2014/main" id="{D562C335-DE41-47D1-88BB-9749403D8853}"/>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28" name="直線コネクタ 527">
          <a:extLst>
            <a:ext uri="{FF2B5EF4-FFF2-40B4-BE49-F238E27FC236}">
              <a16:creationId xmlns:a16="http://schemas.microsoft.com/office/drawing/2014/main" id="{9EB55EFB-4A60-4EAA-AB47-DF36191EF3F9}"/>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52</xdr:row>
      <xdr:rowOff>86377</xdr:rowOff>
    </xdr:from>
    <xdr:ext cx="403059" cy="259045"/>
    <xdr:sp macro="" textlink="">
      <xdr:nvSpPr>
        <xdr:cNvPr id="529" name="テキスト ボックス 528">
          <a:extLst>
            <a:ext uri="{FF2B5EF4-FFF2-40B4-BE49-F238E27FC236}">
              <a16:creationId xmlns:a16="http://schemas.microsoft.com/office/drawing/2014/main" id="{BF3929A4-E158-4C1D-9843-65CAF7FB7BCE}"/>
            </a:ext>
          </a:extLst>
        </xdr:cNvPr>
        <xdr:cNvSpPr txBox="1"/>
      </xdr:nvSpPr>
      <xdr:spPr>
        <a:xfrm>
          <a:off x="12042941" y="9001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0" name="【学校施設】&#10;有形固定資産減価償却率グラフ枠">
          <a:extLst>
            <a:ext uri="{FF2B5EF4-FFF2-40B4-BE49-F238E27FC236}">
              <a16:creationId xmlns:a16="http://schemas.microsoft.com/office/drawing/2014/main" id="{55E1C6B6-C076-49AD-A115-5D4DC5736CFA}"/>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148590</xdr:rowOff>
    </xdr:from>
    <xdr:to>
      <xdr:col>85</xdr:col>
      <xdr:colOff>126364</xdr:colOff>
      <xdr:row>63</xdr:row>
      <xdr:rowOff>19050</xdr:rowOff>
    </xdr:to>
    <xdr:cxnSp macro="">
      <xdr:nvCxnSpPr>
        <xdr:cNvPr id="531" name="直線コネクタ 530">
          <a:extLst>
            <a:ext uri="{FF2B5EF4-FFF2-40B4-BE49-F238E27FC236}">
              <a16:creationId xmlns:a16="http://schemas.microsoft.com/office/drawing/2014/main" id="{831141A4-D4EC-44EE-998C-E9369E404A8C}"/>
            </a:ext>
          </a:extLst>
        </xdr:cNvPr>
        <xdr:cNvCxnSpPr/>
      </xdr:nvCxnSpPr>
      <xdr:spPr>
        <a:xfrm flipV="1">
          <a:off x="16318864" y="9578340"/>
          <a:ext cx="0" cy="12420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63</xdr:row>
      <xdr:rowOff>22877</xdr:rowOff>
    </xdr:from>
    <xdr:ext cx="405111" cy="259045"/>
    <xdr:sp macro="" textlink="">
      <xdr:nvSpPr>
        <xdr:cNvPr id="532" name="【学校施設】&#10;有形固定資産減価償却率最小値テキスト">
          <a:extLst>
            <a:ext uri="{FF2B5EF4-FFF2-40B4-BE49-F238E27FC236}">
              <a16:creationId xmlns:a16="http://schemas.microsoft.com/office/drawing/2014/main" id="{93C9E1AE-2449-4626-9BC8-88FA2CDF741C}"/>
            </a:ext>
          </a:extLst>
        </xdr:cNvPr>
        <xdr:cNvSpPr txBox="1"/>
      </xdr:nvSpPr>
      <xdr:spPr>
        <a:xfrm>
          <a:off x="16357600" y="10824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63</xdr:row>
      <xdr:rowOff>19050</xdr:rowOff>
    </xdr:from>
    <xdr:to>
      <xdr:col>86</xdr:col>
      <xdr:colOff>25400</xdr:colOff>
      <xdr:row>63</xdr:row>
      <xdr:rowOff>19050</xdr:rowOff>
    </xdr:to>
    <xdr:cxnSp macro="">
      <xdr:nvCxnSpPr>
        <xdr:cNvPr id="533" name="直線コネクタ 532">
          <a:extLst>
            <a:ext uri="{FF2B5EF4-FFF2-40B4-BE49-F238E27FC236}">
              <a16:creationId xmlns:a16="http://schemas.microsoft.com/office/drawing/2014/main" id="{FD495483-20ED-472B-A3CF-63E4E1996FE9}"/>
            </a:ext>
          </a:extLst>
        </xdr:cNvPr>
        <xdr:cNvCxnSpPr/>
      </xdr:nvCxnSpPr>
      <xdr:spPr>
        <a:xfrm>
          <a:off x="16230600" y="10820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95267</xdr:rowOff>
    </xdr:from>
    <xdr:ext cx="405111" cy="259045"/>
    <xdr:sp macro="" textlink="">
      <xdr:nvSpPr>
        <xdr:cNvPr id="534" name="【学校施設】&#10;有形固定資産減価償却率最大値テキスト">
          <a:extLst>
            <a:ext uri="{FF2B5EF4-FFF2-40B4-BE49-F238E27FC236}">
              <a16:creationId xmlns:a16="http://schemas.microsoft.com/office/drawing/2014/main" id="{41760D61-07A9-48D7-9E0E-D89184BFBBE0}"/>
            </a:ext>
          </a:extLst>
        </xdr:cNvPr>
        <xdr:cNvSpPr txBox="1"/>
      </xdr:nvSpPr>
      <xdr:spPr>
        <a:xfrm>
          <a:off x="16357600" y="9353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148590</xdr:rowOff>
    </xdr:from>
    <xdr:to>
      <xdr:col>86</xdr:col>
      <xdr:colOff>25400</xdr:colOff>
      <xdr:row>55</xdr:row>
      <xdr:rowOff>148590</xdr:rowOff>
    </xdr:to>
    <xdr:cxnSp macro="">
      <xdr:nvCxnSpPr>
        <xdr:cNvPr id="535" name="直線コネクタ 534">
          <a:extLst>
            <a:ext uri="{FF2B5EF4-FFF2-40B4-BE49-F238E27FC236}">
              <a16:creationId xmlns:a16="http://schemas.microsoft.com/office/drawing/2014/main" id="{8C9F493C-4BEB-47E0-9BB7-5B561F144B55}"/>
            </a:ext>
          </a:extLst>
        </xdr:cNvPr>
        <xdr:cNvCxnSpPr/>
      </xdr:nvCxnSpPr>
      <xdr:spPr>
        <a:xfrm>
          <a:off x="16230600" y="9578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58</xdr:row>
      <xdr:rowOff>148607</xdr:rowOff>
    </xdr:from>
    <xdr:ext cx="405111" cy="259045"/>
    <xdr:sp macro="" textlink="">
      <xdr:nvSpPr>
        <xdr:cNvPr id="536" name="【学校施設】&#10;有形固定資産減価償却率平均値テキスト">
          <a:extLst>
            <a:ext uri="{FF2B5EF4-FFF2-40B4-BE49-F238E27FC236}">
              <a16:creationId xmlns:a16="http://schemas.microsoft.com/office/drawing/2014/main" id="{7FE5A88E-D5DA-4256-A7BC-1DD0AD403865}"/>
            </a:ext>
          </a:extLst>
        </xdr:cNvPr>
        <xdr:cNvSpPr txBox="1"/>
      </xdr:nvSpPr>
      <xdr:spPr>
        <a:xfrm>
          <a:off x="16357600" y="1009270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58</xdr:row>
      <xdr:rowOff>170180</xdr:rowOff>
    </xdr:from>
    <xdr:to>
      <xdr:col>85</xdr:col>
      <xdr:colOff>177800</xdr:colOff>
      <xdr:row>59</xdr:row>
      <xdr:rowOff>100330</xdr:rowOff>
    </xdr:to>
    <xdr:sp macro="" textlink="">
      <xdr:nvSpPr>
        <xdr:cNvPr id="537" name="フローチャート: 判断 536">
          <a:extLst>
            <a:ext uri="{FF2B5EF4-FFF2-40B4-BE49-F238E27FC236}">
              <a16:creationId xmlns:a16="http://schemas.microsoft.com/office/drawing/2014/main" id="{F6D9FCA5-8CDE-472D-9C41-55A01ACE0C8E}"/>
            </a:ext>
          </a:extLst>
        </xdr:cNvPr>
        <xdr:cNvSpPr/>
      </xdr:nvSpPr>
      <xdr:spPr>
        <a:xfrm>
          <a:off x="16268700" y="101142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59</xdr:row>
      <xdr:rowOff>44450</xdr:rowOff>
    </xdr:from>
    <xdr:to>
      <xdr:col>81</xdr:col>
      <xdr:colOff>101600</xdr:colOff>
      <xdr:row>59</xdr:row>
      <xdr:rowOff>146050</xdr:rowOff>
    </xdr:to>
    <xdr:sp macro="" textlink="">
      <xdr:nvSpPr>
        <xdr:cNvPr id="538" name="フローチャート: 判断 537">
          <a:extLst>
            <a:ext uri="{FF2B5EF4-FFF2-40B4-BE49-F238E27FC236}">
              <a16:creationId xmlns:a16="http://schemas.microsoft.com/office/drawing/2014/main" id="{EB6A127F-C066-4CBB-9A0F-6C6B8C054298}"/>
            </a:ext>
          </a:extLst>
        </xdr:cNvPr>
        <xdr:cNvSpPr/>
      </xdr:nvSpPr>
      <xdr:spPr>
        <a:xfrm>
          <a:off x="15430500" y="10160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52070</xdr:rowOff>
    </xdr:from>
    <xdr:to>
      <xdr:col>76</xdr:col>
      <xdr:colOff>165100</xdr:colOff>
      <xdr:row>59</xdr:row>
      <xdr:rowOff>153670</xdr:rowOff>
    </xdr:to>
    <xdr:sp macro="" textlink="">
      <xdr:nvSpPr>
        <xdr:cNvPr id="539" name="フローチャート: 判断 538">
          <a:extLst>
            <a:ext uri="{FF2B5EF4-FFF2-40B4-BE49-F238E27FC236}">
              <a16:creationId xmlns:a16="http://schemas.microsoft.com/office/drawing/2014/main" id="{5D7E1C0F-FE7D-46F5-BDF6-72D1D670B019}"/>
            </a:ext>
          </a:extLst>
        </xdr:cNvPr>
        <xdr:cNvSpPr/>
      </xdr:nvSpPr>
      <xdr:spPr>
        <a:xfrm>
          <a:off x="14541500" y="1016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13970</xdr:rowOff>
    </xdr:from>
    <xdr:to>
      <xdr:col>72</xdr:col>
      <xdr:colOff>38100</xdr:colOff>
      <xdr:row>59</xdr:row>
      <xdr:rowOff>115570</xdr:rowOff>
    </xdr:to>
    <xdr:sp macro="" textlink="">
      <xdr:nvSpPr>
        <xdr:cNvPr id="540" name="フローチャート: 判断 539">
          <a:extLst>
            <a:ext uri="{FF2B5EF4-FFF2-40B4-BE49-F238E27FC236}">
              <a16:creationId xmlns:a16="http://schemas.microsoft.com/office/drawing/2014/main" id="{AE4180E7-7114-4CE0-8C1F-CEF05A1AF5BA}"/>
            </a:ext>
          </a:extLst>
        </xdr:cNvPr>
        <xdr:cNvSpPr/>
      </xdr:nvSpPr>
      <xdr:spPr>
        <a:xfrm>
          <a:off x="13652500" y="1012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58</xdr:row>
      <xdr:rowOff>158750</xdr:rowOff>
    </xdr:from>
    <xdr:to>
      <xdr:col>67</xdr:col>
      <xdr:colOff>101600</xdr:colOff>
      <xdr:row>59</xdr:row>
      <xdr:rowOff>88900</xdr:rowOff>
    </xdr:to>
    <xdr:sp macro="" textlink="">
      <xdr:nvSpPr>
        <xdr:cNvPr id="541" name="フローチャート: 判断 540">
          <a:extLst>
            <a:ext uri="{FF2B5EF4-FFF2-40B4-BE49-F238E27FC236}">
              <a16:creationId xmlns:a16="http://schemas.microsoft.com/office/drawing/2014/main" id="{45EE8A5C-92D2-4524-A0BB-D59234617386}"/>
            </a:ext>
          </a:extLst>
        </xdr:cNvPr>
        <xdr:cNvSpPr/>
      </xdr:nvSpPr>
      <xdr:spPr>
        <a:xfrm>
          <a:off x="12763500" y="1010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2" name="テキスト ボックス 541">
          <a:extLst>
            <a:ext uri="{FF2B5EF4-FFF2-40B4-BE49-F238E27FC236}">
              <a16:creationId xmlns:a16="http://schemas.microsoft.com/office/drawing/2014/main" id="{B1809A3D-0E40-4FC5-9098-07079D3DAA73}"/>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3" name="テキスト ボックス 542">
          <a:extLst>
            <a:ext uri="{FF2B5EF4-FFF2-40B4-BE49-F238E27FC236}">
              <a16:creationId xmlns:a16="http://schemas.microsoft.com/office/drawing/2014/main" id="{BEAB3350-2703-401D-990E-4AA7DA51F7AA}"/>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DCD9513E-F660-4971-AF53-6DE192258235}"/>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00B6173E-16EF-4EDC-B650-435D33DC6AD1}"/>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652D1BB7-ACE1-4560-8355-9C2568029B49}"/>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57</xdr:row>
      <xdr:rowOff>109220</xdr:rowOff>
    </xdr:from>
    <xdr:to>
      <xdr:col>85</xdr:col>
      <xdr:colOff>177800</xdr:colOff>
      <xdr:row>58</xdr:row>
      <xdr:rowOff>39370</xdr:rowOff>
    </xdr:to>
    <xdr:sp macro="" textlink="">
      <xdr:nvSpPr>
        <xdr:cNvPr id="547" name="楕円 546">
          <a:extLst>
            <a:ext uri="{FF2B5EF4-FFF2-40B4-BE49-F238E27FC236}">
              <a16:creationId xmlns:a16="http://schemas.microsoft.com/office/drawing/2014/main" id="{34ABD393-1AEC-4429-A76F-B8C1174CBEAE}"/>
            </a:ext>
          </a:extLst>
        </xdr:cNvPr>
        <xdr:cNvSpPr/>
      </xdr:nvSpPr>
      <xdr:spPr>
        <a:xfrm>
          <a:off x="16268700" y="9881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56</xdr:row>
      <xdr:rowOff>132097</xdr:rowOff>
    </xdr:from>
    <xdr:ext cx="405111" cy="259045"/>
    <xdr:sp macro="" textlink="">
      <xdr:nvSpPr>
        <xdr:cNvPr id="548" name="【学校施設】&#10;有形固定資産減価償却率該当値テキスト">
          <a:extLst>
            <a:ext uri="{FF2B5EF4-FFF2-40B4-BE49-F238E27FC236}">
              <a16:creationId xmlns:a16="http://schemas.microsoft.com/office/drawing/2014/main" id="{A173EEA2-C62B-403B-9042-B02B1FBF3D73}"/>
            </a:ext>
          </a:extLst>
        </xdr:cNvPr>
        <xdr:cNvSpPr txBox="1"/>
      </xdr:nvSpPr>
      <xdr:spPr>
        <a:xfrm>
          <a:off x="16357600" y="97332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57</xdr:row>
      <xdr:rowOff>17780</xdr:rowOff>
    </xdr:from>
    <xdr:to>
      <xdr:col>81</xdr:col>
      <xdr:colOff>101600</xdr:colOff>
      <xdr:row>57</xdr:row>
      <xdr:rowOff>119380</xdr:rowOff>
    </xdr:to>
    <xdr:sp macro="" textlink="">
      <xdr:nvSpPr>
        <xdr:cNvPr id="549" name="楕円 548">
          <a:extLst>
            <a:ext uri="{FF2B5EF4-FFF2-40B4-BE49-F238E27FC236}">
              <a16:creationId xmlns:a16="http://schemas.microsoft.com/office/drawing/2014/main" id="{EBD36C9F-2C26-4CE4-800C-87770B40A24C}"/>
            </a:ext>
          </a:extLst>
        </xdr:cNvPr>
        <xdr:cNvSpPr/>
      </xdr:nvSpPr>
      <xdr:spPr>
        <a:xfrm>
          <a:off x="15430500" y="97904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57</xdr:row>
      <xdr:rowOff>68580</xdr:rowOff>
    </xdr:from>
    <xdr:to>
      <xdr:col>85</xdr:col>
      <xdr:colOff>127000</xdr:colOff>
      <xdr:row>57</xdr:row>
      <xdr:rowOff>160020</xdr:rowOff>
    </xdr:to>
    <xdr:cxnSp macro="">
      <xdr:nvCxnSpPr>
        <xdr:cNvPr id="550" name="直線コネクタ 549">
          <a:extLst>
            <a:ext uri="{FF2B5EF4-FFF2-40B4-BE49-F238E27FC236}">
              <a16:creationId xmlns:a16="http://schemas.microsoft.com/office/drawing/2014/main" id="{C8DAF58D-1FD2-4D3C-9CCC-46AB247C60A5}"/>
            </a:ext>
          </a:extLst>
        </xdr:cNvPr>
        <xdr:cNvCxnSpPr/>
      </xdr:nvCxnSpPr>
      <xdr:spPr>
        <a:xfrm>
          <a:off x="15481300" y="9841230"/>
          <a:ext cx="8382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57</xdr:row>
      <xdr:rowOff>48260</xdr:rowOff>
    </xdr:from>
    <xdr:to>
      <xdr:col>76</xdr:col>
      <xdr:colOff>165100</xdr:colOff>
      <xdr:row>57</xdr:row>
      <xdr:rowOff>149860</xdr:rowOff>
    </xdr:to>
    <xdr:sp macro="" textlink="">
      <xdr:nvSpPr>
        <xdr:cNvPr id="551" name="楕円 550">
          <a:extLst>
            <a:ext uri="{FF2B5EF4-FFF2-40B4-BE49-F238E27FC236}">
              <a16:creationId xmlns:a16="http://schemas.microsoft.com/office/drawing/2014/main" id="{695C8288-AB40-48F5-A8C5-5973D32ED20B}"/>
            </a:ext>
          </a:extLst>
        </xdr:cNvPr>
        <xdr:cNvSpPr/>
      </xdr:nvSpPr>
      <xdr:spPr>
        <a:xfrm>
          <a:off x="14541500" y="98209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57</xdr:row>
      <xdr:rowOff>68580</xdr:rowOff>
    </xdr:from>
    <xdr:to>
      <xdr:col>81</xdr:col>
      <xdr:colOff>50800</xdr:colOff>
      <xdr:row>57</xdr:row>
      <xdr:rowOff>99060</xdr:rowOff>
    </xdr:to>
    <xdr:cxnSp macro="">
      <xdr:nvCxnSpPr>
        <xdr:cNvPr id="552" name="直線コネクタ 551">
          <a:extLst>
            <a:ext uri="{FF2B5EF4-FFF2-40B4-BE49-F238E27FC236}">
              <a16:creationId xmlns:a16="http://schemas.microsoft.com/office/drawing/2014/main" id="{9577792D-904D-476A-A643-B07D33908129}"/>
            </a:ext>
          </a:extLst>
        </xdr:cNvPr>
        <xdr:cNvCxnSpPr/>
      </xdr:nvCxnSpPr>
      <xdr:spPr>
        <a:xfrm flipV="1">
          <a:off x="14592300" y="9841230"/>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158750</xdr:rowOff>
    </xdr:from>
    <xdr:to>
      <xdr:col>72</xdr:col>
      <xdr:colOff>38100</xdr:colOff>
      <xdr:row>57</xdr:row>
      <xdr:rowOff>88900</xdr:rowOff>
    </xdr:to>
    <xdr:sp macro="" textlink="">
      <xdr:nvSpPr>
        <xdr:cNvPr id="553" name="楕円 552">
          <a:extLst>
            <a:ext uri="{FF2B5EF4-FFF2-40B4-BE49-F238E27FC236}">
              <a16:creationId xmlns:a16="http://schemas.microsoft.com/office/drawing/2014/main" id="{1B16A532-21AE-4555-970E-DADE2612BDD4}"/>
            </a:ext>
          </a:extLst>
        </xdr:cNvPr>
        <xdr:cNvSpPr/>
      </xdr:nvSpPr>
      <xdr:spPr>
        <a:xfrm>
          <a:off x="13652500" y="975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57</xdr:row>
      <xdr:rowOff>38100</xdr:rowOff>
    </xdr:from>
    <xdr:to>
      <xdr:col>76</xdr:col>
      <xdr:colOff>114300</xdr:colOff>
      <xdr:row>57</xdr:row>
      <xdr:rowOff>99060</xdr:rowOff>
    </xdr:to>
    <xdr:cxnSp macro="">
      <xdr:nvCxnSpPr>
        <xdr:cNvPr id="554" name="直線コネクタ 553">
          <a:extLst>
            <a:ext uri="{FF2B5EF4-FFF2-40B4-BE49-F238E27FC236}">
              <a16:creationId xmlns:a16="http://schemas.microsoft.com/office/drawing/2014/main" id="{BAD7F2FB-BAB4-4788-9E54-494344CAE025}"/>
            </a:ext>
          </a:extLst>
        </xdr:cNvPr>
        <xdr:cNvCxnSpPr/>
      </xdr:nvCxnSpPr>
      <xdr:spPr>
        <a:xfrm>
          <a:off x="13703300" y="9810750"/>
          <a:ext cx="889000" cy="609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56</xdr:row>
      <xdr:rowOff>158750</xdr:rowOff>
    </xdr:from>
    <xdr:to>
      <xdr:col>67</xdr:col>
      <xdr:colOff>101600</xdr:colOff>
      <xdr:row>57</xdr:row>
      <xdr:rowOff>88900</xdr:rowOff>
    </xdr:to>
    <xdr:sp macro="" textlink="">
      <xdr:nvSpPr>
        <xdr:cNvPr id="555" name="楕円 554">
          <a:extLst>
            <a:ext uri="{FF2B5EF4-FFF2-40B4-BE49-F238E27FC236}">
              <a16:creationId xmlns:a16="http://schemas.microsoft.com/office/drawing/2014/main" id="{73B7C354-1F89-4562-BD37-C866264B6B47}"/>
            </a:ext>
          </a:extLst>
        </xdr:cNvPr>
        <xdr:cNvSpPr/>
      </xdr:nvSpPr>
      <xdr:spPr>
        <a:xfrm>
          <a:off x="12763500" y="9759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57</xdr:row>
      <xdr:rowOff>38100</xdr:rowOff>
    </xdr:from>
    <xdr:to>
      <xdr:col>71</xdr:col>
      <xdr:colOff>177800</xdr:colOff>
      <xdr:row>57</xdr:row>
      <xdr:rowOff>38100</xdr:rowOff>
    </xdr:to>
    <xdr:cxnSp macro="">
      <xdr:nvCxnSpPr>
        <xdr:cNvPr id="556" name="直線コネクタ 555">
          <a:extLst>
            <a:ext uri="{FF2B5EF4-FFF2-40B4-BE49-F238E27FC236}">
              <a16:creationId xmlns:a16="http://schemas.microsoft.com/office/drawing/2014/main" id="{9D5BBEA9-8397-414F-B0E6-2170DD4A56FD}"/>
            </a:ext>
          </a:extLst>
        </xdr:cNvPr>
        <xdr:cNvCxnSpPr/>
      </xdr:nvCxnSpPr>
      <xdr:spPr>
        <a:xfrm>
          <a:off x="12814300" y="981075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137177</xdr:rowOff>
    </xdr:from>
    <xdr:ext cx="405111" cy="259045"/>
    <xdr:sp macro="" textlink="">
      <xdr:nvSpPr>
        <xdr:cNvPr id="557" name="n_1aveValue【学校施設】&#10;有形固定資産減価償却率">
          <a:extLst>
            <a:ext uri="{FF2B5EF4-FFF2-40B4-BE49-F238E27FC236}">
              <a16:creationId xmlns:a16="http://schemas.microsoft.com/office/drawing/2014/main" id="{E3DA38E3-6FC5-41D6-B072-E2071A9B4162}"/>
            </a:ext>
          </a:extLst>
        </xdr:cNvPr>
        <xdr:cNvSpPr txBox="1"/>
      </xdr:nvSpPr>
      <xdr:spPr>
        <a:xfrm>
          <a:off x="15266044" y="102527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144797</xdr:rowOff>
    </xdr:from>
    <xdr:ext cx="405111" cy="259045"/>
    <xdr:sp macro="" textlink="">
      <xdr:nvSpPr>
        <xdr:cNvPr id="558" name="n_2aveValue【学校施設】&#10;有形固定資産減価償却率">
          <a:extLst>
            <a:ext uri="{FF2B5EF4-FFF2-40B4-BE49-F238E27FC236}">
              <a16:creationId xmlns:a16="http://schemas.microsoft.com/office/drawing/2014/main" id="{15CFFD9B-ABB8-4F1E-A94B-5384658D75A2}"/>
            </a:ext>
          </a:extLst>
        </xdr:cNvPr>
        <xdr:cNvSpPr txBox="1"/>
      </xdr:nvSpPr>
      <xdr:spPr>
        <a:xfrm>
          <a:off x="14389744" y="10260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59</xdr:row>
      <xdr:rowOff>106697</xdr:rowOff>
    </xdr:from>
    <xdr:ext cx="405111" cy="259045"/>
    <xdr:sp macro="" textlink="">
      <xdr:nvSpPr>
        <xdr:cNvPr id="559" name="n_3aveValue【学校施設】&#10;有形固定資産減価償却率">
          <a:extLst>
            <a:ext uri="{FF2B5EF4-FFF2-40B4-BE49-F238E27FC236}">
              <a16:creationId xmlns:a16="http://schemas.microsoft.com/office/drawing/2014/main" id="{933256DE-3DB4-46C6-870C-F5892C06CF62}"/>
            </a:ext>
          </a:extLst>
        </xdr:cNvPr>
        <xdr:cNvSpPr txBox="1"/>
      </xdr:nvSpPr>
      <xdr:spPr>
        <a:xfrm>
          <a:off x="13500744" y="1022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59</xdr:row>
      <xdr:rowOff>80027</xdr:rowOff>
    </xdr:from>
    <xdr:ext cx="405111" cy="259045"/>
    <xdr:sp macro="" textlink="">
      <xdr:nvSpPr>
        <xdr:cNvPr id="560" name="n_4aveValue【学校施設】&#10;有形固定資産減価償却率">
          <a:extLst>
            <a:ext uri="{FF2B5EF4-FFF2-40B4-BE49-F238E27FC236}">
              <a16:creationId xmlns:a16="http://schemas.microsoft.com/office/drawing/2014/main" id="{2E54C370-3CF7-4259-9957-E4DAE8EF209F}"/>
            </a:ext>
          </a:extLst>
        </xdr:cNvPr>
        <xdr:cNvSpPr txBox="1"/>
      </xdr:nvSpPr>
      <xdr:spPr>
        <a:xfrm>
          <a:off x="12611744" y="10195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55</xdr:row>
      <xdr:rowOff>135907</xdr:rowOff>
    </xdr:from>
    <xdr:ext cx="405111" cy="259045"/>
    <xdr:sp macro="" textlink="">
      <xdr:nvSpPr>
        <xdr:cNvPr id="561" name="n_1mainValue【学校施設】&#10;有形固定資産減価償却率">
          <a:extLst>
            <a:ext uri="{FF2B5EF4-FFF2-40B4-BE49-F238E27FC236}">
              <a16:creationId xmlns:a16="http://schemas.microsoft.com/office/drawing/2014/main" id="{63A396A6-517F-4DF1-88D3-27949375F3B5}"/>
            </a:ext>
          </a:extLst>
        </xdr:cNvPr>
        <xdr:cNvSpPr txBox="1"/>
      </xdr:nvSpPr>
      <xdr:spPr>
        <a:xfrm>
          <a:off x="15266044" y="9565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55</xdr:row>
      <xdr:rowOff>166387</xdr:rowOff>
    </xdr:from>
    <xdr:ext cx="405111" cy="259045"/>
    <xdr:sp macro="" textlink="">
      <xdr:nvSpPr>
        <xdr:cNvPr id="562" name="n_2mainValue【学校施設】&#10;有形固定資産減価償却率">
          <a:extLst>
            <a:ext uri="{FF2B5EF4-FFF2-40B4-BE49-F238E27FC236}">
              <a16:creationId xmlns:a16="http://schemas.microsoft.com/office/drawing/2014/main" id="{5CFF6ABA-CBE8-4D1A-8152-7B7C4A7CD609}"/>
            </a:ext>
          </a:extLst>
        </xdr:cNvPr>
        <xdr:cNvSpPr txBox="1"/>
      </xdr:nvSpPr>
      <xdr:spPr>
        <a:xfrm>
          <a:off x="14389744" y="95961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55</xdr:row>
      <xdr:rowOff>105427</xdr:rowOff>
    </xdr:from>
    <xdr:ext cx="405111" cy="259045"/>
    <xdr:sp macro="" textlink="">
      <xdr:nvSpPr>
        <xdr:cNvPr id="563" name="n_3mainValue【学校施設】&#10;有形固定資産減価償却率">
          <a:extLst>
            <a:ext uri="{FF2B5EF4-FFF2-40B4-BE49-F238E27FC236}">
              <a16:creationId xmlns:a16="http://schemas.microsoft.com/office/drawing/2014/main" id="{78BC9886-3337-4798-8E8A-C7A646E2EDEF}"/>
            </a:ext>
          </a:extLst>
        </xdr:cNvPr>
        <xdr:cNvSpPr txBox="1"/>
      </xdr:nvSpPr>
      <xdr:spPr>
        <a:xfrm>
          <a:off x="13500744" y="9535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55</xdr:row>
      <xdr:rowOff>105427</xdr:rowOff>
    </xdr:from>
    <xdr:ext cx="405111" cy="259045"/>
    <xdr:sp macro="" textlink="">
      <xdr:nvSpPr>
        <xdr:cNvPr id="564" name="n_4mainValue【学校施設】&#10;有形固定資産減価償却率">
          <a:extLst>
            <a:ext uri="{FF2B5EF4-FFF2-40B4-BE49-F238E27FC236}">
              <a16:creationId xmlns:a16="http://schemas.microsoft.com/office/drawing/2014/main" id="{0C6538A6-6DD4-4EA1-9C07-236489288E71}"/>
            </a:ext>
          </a:extLst>
        </xdr:cNvPr>
        <xdr:cNvSpPr txBox="1"/>
      </xdr:nvSpPr>
      <xdr:spPr>
        <a:xfrm>
          <a:off x="12611744" y="95351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5" name="正方形/長方形 564">
          <a:extLst>
            <a:ext uri="{FF2B5EF4-FFF2-40B4-BE49-F238E27FC236}">
              <a16:creationId xmlns:a16="http://schemas.microsoft.com/office/drawing/2014/main" id="{325B2FF4-B9BB-49A9-97DB-D93B82E1326F}"/>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6" name="正方形/長方形 565">
          <a:extLst>
            <a:ext uri="{FF2B5EF4-FFF2-40B4-BE49-F238E27FC236}">
              <a16:creationId xmlns:a16="http://schemas.microsoft.com/office/drawing/2014/main" id="{58663C9C-8254-41F3-8927-EB0BD1D4239E}"/>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7" name="正方形/長方形 566">
          <a:extLst>
            <a:ext uri="{FF2B5EF4-FFF2-40B4-BE49-F238E27FC236}">
              <a16:creationId xmlns:a16="http://schemas.microsoft.com/office/drawing/2014/main" id="{DE7F5A0C-74D8-45FF-986A-60F5EBF52351}"/>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8" name="正方形/長方形 567">
          <a:extLst>
            <a:ext uri="{FF2B5EF4-FFF2-40B4-BE49-F238E27FC236}">
              <a16:creationId xmlns:a16="http://schemas.microsoft.com/office/drawing/2014/main" id="{05C72CBF-1984-43E3-99BE-710DFA8C0E8F}"/>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9" name="正方形/長方形 568">
          <a:extLst>
            <a:ext uri="{FF2B5EF4-FFF2-40B4-BE49-F238E27FC236}">
              <a16:creationId xmlns:a16="http://schemas.microsoft.com/office/drawing/2014/main" id="{E6B73E34-7458-4AC3-BC5C-D7ABEED15F4D}"/>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0" name="正方形/長方形 569">
          <a:extLst>
            <a:ext uri="{FF2B5EF4-FFF2-40B4-BE49-F238E27FC236}">
              <a16:creationId xmlns:a16="http://schemas.microsoft.com/office/drawing/2014/main" id="{84627599-EFA1-4222-BEA5-C0C01F95B4D5}"/>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1" name="正方形/長方形 570">
          <a:extLst>
            <a:ext uri="{FF2B5EF4-FFF2-40B4-BE49-F238E27FC236}">
              <a16:creationId xmlns:a16="http://schemas.microsoft.com/office/drawing/2014/main" id="{56B5E9C4-3500-4FB3-A0D6-17206894D352}"/>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1.661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2" name="正方形/長方形 571">
          <a:extLst>
            <a:ext uri="{FF2B5EF4-FFF2-40B4-BE49-F238E27FC236}">
              <a16:creationId xmlns:a16="http://schemas.microsoft.com/office/drawing/2014/main" id="{64699A71-5618-4DDF-8F7A-57EE8F15568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3" name="テキスト ボックス 572">
          <a:extLst>
            <a:ext uri="{FF2B5EF4-FFF2-40B4-BE49-F238E27FC236}">
              <a16:creationId xmlns:a16="http://schemas.microsoft.com/office/drawing/2014/main" id="{6F27B8EE-AA9D-4AAE-8F72-6AEC0ECAED92}"/>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74" name="直線コネクタ 573">
          <a:extLst>
            <a:ext uri="{FF2B5EF4-FFF2-40B4-BE49-F238E27FC236}">
              <a16:creationId xmlns:a16="http://schemas.microsoft.com/office/drawing/2014/main" id="{19222E0F-CD96-465A-9AD7-886640D501C0}"/>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65</xdr:row>
      <xdr:rowOff>143527</xdr:rowOff>
    </xdr:from>
    <xdr:ext cx="467179" cy="259045"/>
    <xdr:sp macro="" textlink="">
      <xdr:nvSpPr>
        <xdr:cNvPr id="575" name="テキスト ボックス 574">
          <a:extLst>
            <a:ext uri="{FF2B5EF4-FFF2-40B4-BE49-F238E27FC236}">
              <a16:creationId xmlns:a16="http://schemas.microsoft.com/office/drawing/2014/main" id="{EF0696CC-65B8-41A7-9CA2-51BC0607D803}"/>
            </a:ext>
          </a:extLst>
        </xdr:cNvPr>
        <xdr:cNvSpPr txBox="1"/>
      </xdr:nvSpPr>
      <xdr:spPr>
        <a:xfrm>
          <a:off x="17820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64</xdr:row>
      <xdr:rowOff>130628</xdr:rowOff>
    </xdr:from>
    <xdr:to>
      <xdr:col>120</xdr:col>
      <xdr:colOff>114300</xdr:colOff>
      <xdr:row>64</xdr:row>
      <xdr:rowOff>130628</xdr:rowOff>
    </xdr:to>
    <xdr:cxnSp macro="">
      <xdr:nvCxnSpPr>
        <xdr:cNvPr id="576" name="直線コネクタ 575">
          <a:extLst>
            <a:ext uri="{FF2B5EF4-FFF2-40B4-BE49-F238E27FC236}">
              <a16:creationId xmlns:a16="http://schemas.microsoft.com/office/drawing/2014/main" id="{B0EBC48A-46B0-454E-9FED-B1466E8DDD3F}"/>
            </a:ext>
          </a:extLst>
        </xdr:cNvPr>
        <xdr:cNvCxnSpPr/>
      </xdr:nvCxnSpPr>
      <xdr:spPr>
        <a:xfrm>
          <a:off x="18288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159855</xdr:rowOff>
    </xdr:from>
    <xdr:ext cx="467179" cy="259045"/>
    <xdr:sp macro="" textlink="">
      <xdr:nvSpPr>
        <xdr:cNvPr id="577" name="テキスト ボックス 576">
          <a:extLst>
            <a:ext uri="{FF2B5EF4-FFF2-40B4-BE49-F238E27FC236}">
              <a16:creationId xmlns:a16="http://schemas.microsoft.com/office/drawing/2014/main" id="{FF77B37E-9C13-4EC6-809B-9695012422A3}"/>
            </a:ext>
          </a:extLst>
        </xdr:cNvPr>
        <xdr:cNvSpPr txBox="1"/>
      </xdr:nvSpPr>
      <xdr:spPr>
        <a:xfrm>
          <a:off x="17820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146957</xdr:rowOff>
    </xdr:from>
    <xdr:to>
      <xdr:col>120</xdr:col>
      <xdr:colOff>114300</xdr:colOff>
      <xdr:row>62</xdr:row>
      <xdr:rowOff>146957</xdr:rowOff>
    </xdr:to>
    <xdr:cxnSp macro="">
      <xdr:nvCxnSpPr>
        <xdr:cNvPr id="578" name="直線コネクタ 577">
          <a:extLst>
            <a:ext uri="{FF2B5EF4-FFF2-40B4-BE49-F238E27FC236}">
              <a16:creationId xmlns:a16="http://schemas.microsoft.com/office/drawing/2014/main" id="{86123295-89E3-4350-81FA-2BE7B0B5252C}"/>
            </a:ext>
          </a:extLst>
        </xdr:cNvPr>
        <xdr:cNvCxnSpPr/>
      </xdr:nvCxnSpPr>
      <xdr:spPr>
        <a:xfrm>
          <a:off x="18288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62</xdr:row>
      <xdr:rowOff>4734</xdr:rowOff>
    </xdr:from>
    <xdr:ext cx="467179" cy="259045"/>
    <xdr:sp macro="" textlink="">
      <xdr:nvSpPr>
        <xdr:cNvPr id="579" name="テキスト ボックス 578">
          <a:extLst>
            <a:ext uri="{FF2B5EF4-FFF2-40B4-BE49-F238E27FC236}">
              <a16:creationId xmlns:a16="http://schemas.microsoft.com/office/drawing/2014/main" id="{BC9DCE03-A159-405A-9473-14CF66792A30}"/>
            </a:ext>
          </a:extLst>
        </xdr:cNvPr>
        <xdr:cNvSpPr txBox="1"/>
      </xdr:nvSpPr>
      <xdr:spPr>
        <a:xfrm>
          <a:off x="17820821" y="1063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163285</xdr:rowOff>
    </xdr:from>
    <xdr:to>
      <xdr:col>120</xdr:col>
      <xdr:colOff>114300</xdr:colOff>
      <xdr:row>60</xdr:row>
      <xdr:rowOff>163285</xdr:rowOff>
    </xdr:to>
    <xdr:cxnSp macro="">
      <xdr:nvCxnSpPr>
        <xdr:cNvPr id="580" name="直線コネクタ 579">
          <a:extLst>
            <a:ext uri="{FF2B5EF4-FFF2-40B4-BE49-F238E27FC236}">
              <a16:creationId xmlns:a16="http://schemas.microsoft.com/office/drawing/2014/main" id="{0F96A4E7-F73D-4D1F-86E2-86AF8D4E6FF1}"/>
            </a:ext>
          </a:extLst>
        </xdr:cNvPr>
        <xdr:cNvCxnSpPr/>
      </xdr:nvCxnSpPr>
      <xdr:spPr>
        <a:xfrm>
          <a:off x="18288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60</xdr:row>
      <xdr:rowOff>21062</xdr:rowOff>
    </xdr:from>
    <xdr:ext cx="467179" cy="259045"/>
    <xdr:sp macro="" textlink="">
      <xdr:nvSpPr>
        <xdr:cNvPr id="581" name="テキスト ボックス 580">
          <a:extLst>
            <a:ext uri="{FF2B5EF4-FFF2-40B4-BE49-F238E27FC236}">
              <a16:creationId xmlns:a16="http://schemas.microsoft.com/office/drawing/2014/main" id="{E8012C99-D515-487E-A4CF-EF5CC8099461}"/>
            </a:ext>
          </a:extLst>
        </xdr:cNvPr>
        <xdr:cNvSpPr txBox="1"/>
      </xdr:nvSpPr>
      <xdr:spPr>
        <a:xfrm>
          <a:off x="17820821" y="1030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59</xdr:row>
      <xdr:rowOff>8165</xdr:rowOff>
    </xdr:from>
    <xdr:to>
      <xdr:col>120</xdr:col>
      <xdr:colOff>114300</xdr:colOff>
      <xdr:row>59</xdr:row>
      <xdr:rowOff>8165</xdr:rowOff>
    </xdr:to>
    <xdr:cxnSp macro="">
      <xdr:nvCxnSpPr>
        <xdr:cNvPr id="582" name="直線コネクタ 581">
          <a:extLst>
            <a:ext uri="{FF2B5EF4-FFF2-40B4-BE49-F238E27FC236}">
              <a16:creationId xmlns:a16="http://schemas.microsoft.com/office/drawing/2014/main" id="{DA60BC25-E927-4212-8634-035CCC74D6EA}"/>
            </a:ext>
          </a:extLst>
        </xdr:cNvPr>
        <xdr:cNvCxnSpPr/>
      </xdr:nvCxnSpPr>
      <xdr:spPr>
        <a:xfrm>
          <a:off x="18288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58</xdr:row>
      <xdr:rowOff>37392</xdr:rowOff>
    </xdr:from>
    <xdr:ext cx="467179" cy="259045"/>
    <xdr:sp macro="" textlink="">
      <xdr:nvSpPr>
        <xdr:cNvPr id="583" name="テキスト ボックス 582">
          <a:extLst>
            <a:ext uri="{FF2B5EF4-FFF2-40B4-BE49-F238E27FC236}">
              <a16:creationId xmlns:a16="http://schemas.microsoft.com/office/drawing/2014/main" id="{964DE57F-97A0-4745-94D1-A67DBE2EDFC7}"/>
            </a:ext>
          </a:extLst>
        </xdr:cNvPr>
        <xdr:cNvSpPr txBox="1"/>
      </xdr:nvSpPr>
      <xdr:spPr>
        <a:xfrm>
          <a:off x="17820821" y="998149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24493</xdr:rowOff>
    </xdr:from>
    <xdr:to>
      <xdr:col>120</xdr:col>
      <xdr:colOff>114300</xdr:colOff>
      <xdr:row>57</xdr:row>
      <xdr:rowOff>24493</xdr:rowOff>
    </xdr:to>
    <xdr:cxnSp macro="">
      <xdr:nvCxnSpPr>
        <xdr:cNvPr id="584" name="直線コネクタ 583">
          <a:extLst>
            <a:ext uri="{FF2B5EF4-FFF2-40B4-BE49-F238E27FC236}">
              <a16:creationId xmlns:a16="http://schemas.microsoft.com/office/drawing/2014/main" id="{3E81A075-53F1-4274-A1CA-21F066B9FDEA}"/>
            </a:ext>
          </a:extLst>
        </xdr:cNvPr>
        <xdr:cNvCxnSpPr/>
      </xdr:nvCxnSpPr>
      <xdr:spPr>
        <a:xfrm>
          <a:off x="18288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53720</xdr:rowOff>
    </xdr:from>
    <xdr:ext cx="467179" cy="259045"/>
    <xdr:sp macro="" textlink="">
      <xdr:nvSpPr>
        <xdr:cNvPr id="585" name="テキスト ボックス 584">
          <a:extLst>
            <a:ext uri="{FF2B5EF4-FFF2-40B4-BE49-F238E27FC236}">
              <a16:creationId xmlns:a16="http://schemas.microsoft.com/office/drawing/2014/main" id="{00362B2F-6BC2-489A-A3FA-67C789B0599C}"/>
            </a:ext>
          </a:extLst>
        </xdr:cNvPr>
        <xdr:cNvSpPr txBox="1"/>
      </xdr:nvSpPr>
      <xdr:spPr>
        <a:xfrm>
          <a:off x="17820821" y="965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40822</xdr:rowOff>
    </xdr:from>
    <xdr:to>
      <xdr:col>120</xdr:col>
      <xdr:colOff>114300</xdr:colOff>
      <xdr:row>55</xdr:row>
      <xdr:rowOff>40822</xdr:rowOff>
    </xdr:to>
    <xdr:cxnSp macro="">
      <xdr:nvCxnSpPr>
        <xdr:cNvPr id="586" name="直線コネクタ 585">
          <a:extLst>
            <a:ext uri="{FF2B5EF4-FFF2-40B4-BE49-F238E27FC236}">
              <a16:creationId xmlns:a16="http://schemas.microsoft.com/office/drawing/2014/main" id="{2E16A78B-8F56-4580-8ECC-E9E4A856DF22}"/>
            </a:ext>
          </a:extLst>
        </xdr:cNvPr>
        <xdr:cNvCxnSpPr/>
      </xdr:nvCxnSpPr>
      <xdr:spPr>
        <a:xfrm>
          <a:off x="18288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70049</xdr:rowOff>
    </xdr:from>
    <xdr:ext cx="467179" cy="259045"/>
    <xdr:sp macro="" textlink="">
      <xdr:nvSpPr>
        <xdr:cNvPr id="587" name="テキスト ボックス 586">
          <a:extLst>
            <a:ext uri="{FF2B5EF4-FFF2-40B4-BE49-F238E27FC236}">
              <a16:creationId xmlns:a16="http://schemas.microsoft.com/office/drawing/2014/main" id="{8B6422A7-A3B9-4645-B2FD-A089CB27AC39}"/>
            </a:ext>
          </a:extLst>
        </xdr:cNvPr>
        <xdr:cNvSpPr txBox="1"/>
      </xdr:nvSpPr>
      <xdr:spPr>
        <a:xfrm>
          <a:off x="17820821" y="932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8" name="直線コネクタ 587">
          <a:extLst>
            <a:ext uri="{FF2B5EF4-FFF2-40B4-BE49-F238E27FC236}">
              <a16:creationId xmlns:a16="http://schemas.microsoft.com/office/drawing/2014/main" id="{F61FA0C9-DADF-4321-A6CA-941056FB9AEC}"/>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9" name="テキスト ボックス 588">
          <a:extLst>
            <a:ext uri="{FF2B5EF4-FFF2-40B4-BE49-F238E27FC236}">
              <a16:creationId xmlns:a16="http://schemas.microsoft.com/office/drawing/2014/main" id="{7546A282-BE7D-4E2A-B183-3EC44E215C32}"/>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0" name="【学校施設】&#10;一人当たり面積グラフ枠">
          <a:extLst>
            <a:ext uri="{FF2B5EF4-FFF2-40B4-BE49-F238E27FC236}">
              <a16:creationId xmlns:a16="http://schemas.microsoft.com/office/drawing/2014/main" id="{DAF1FEDF-9698-4386-A76F-0B9DB29E7EC9}"/>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38100</xdr:rowOff>
    </xdr:from>
    <xdr:to>
      <xdr:col>116</xdr:col>
      <xdr:colOff>62864</xdr:colOff>
      <xdr:row>64</xdr:row>
      <xdr:rowOff>42454</xdr:rowOff>
    </xdr:to>
    <xdr:cxnSp macro="">
      <xdr:nvCxnSpPr>
        <xdr:cNvPr id="591" name="直線コネクタ 590">
          <a:extLst>
            <a:ext uri="{FF2B5EF4-FFF2-40B4-BE49-F238E27FC236}">
              <a16:creationId xmlns:a16="http://schemas.microsoft.com/office/drawing/2014/main" id="{3F472942-552B-4966-ADC8-8DCEB72EA421}"/>
            </a:ext>
          </a:extLst>
        </xdr:cNvPr>
        <xdr:cNvCxnSpPr/>
      </xdr:nvCxnSpPr>
      <xdr:spPr>
        <a:xfrm flipV="1">
          <a:off x="22160864" y="9639300"/>
          <a:ext cx="0" cy="137595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46281</xdr:rowOff>
    </xdr:from>
    <xdr:ext cx="469744" cy="259045"/>
    <xdr:sp macro="" textlink="">
      <xdr:nvSpPr>
        <xdr:cNvPr id="592" name="【学校施設】&#10;一人当たり面積最小値テキスト">
          <a:extLst>
            <a:ext uri="{FF2B5EF4-FFF2-40B4-BE49-F238E27FC236}">
              <a16:creationId xmlns:a16="http://schemas.microsoft.com/office/drawing/2014/main" id="{0FB4339D-8785-4A97-AE95-9D151D645CEB}"/>
            </a:ext>
          </a:extLst>
        </xdr:cNvPr>
        <xdr:cNvSpPr txBox="1"/>
      </xdr:nvSpPr>
      <xdr:spPr>
        <a:xfrm>
          <a:off x="22199600" y="1101908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42454</xdr:rowOff>
    </xdr:from>
    <xdr:to>
      <xdr:col>116</xdr:col>
      <xdr:colOff>152400</xdr:colOff>
      <xdr:row>64</xdr:row>
      <xdr:rowOff>42454</xdr:rowOff>
    </xdr:to>
    <xdr:cxnSp macro="">
      <xdr:nvCxnSpPr>
        <xdr:cNvPr id="593" name="直線コネクタ 592">
          <a:extLst>
            <a:ext uri="{FF2B5EF4-FFF2-40B4-BE49-F238E27FC236}">
              <a16:creationId xmlns:a16="http://schemas.microsoft.com/office/drawing/2014/main" id="{992B127D-B442-47DD-BFE2-2C865795AB56}"/>
            </a:ext>
          </a:extLst>
        </xdr:cNvPr>
        <xdr:cNvCxnSpPr/>
      </xdr:nvCxnSpPr>
      <xdr:spPr>
        <a:xfrm>
          <a:off x="22072600" y="1101525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54</xdr:row>
      <xdr:rowOff>156227</xdr:rowOff>
    </xdr:from>
    <xdr:ext cx="469744" cy="259045"/>
    <xdr:sp macro="" textlink="">
      <xdr:nvSpPr>
        <xdr:cNvPr id="594" name="【学校施設】&#10;一人当たり面積最大値テキスト">
          <a:extLst>
            <a:ext uri="{FF2B5EF4-FFF2-40B4-BE49-F238E27FC236}">
              <a16:creationId xmlns:a16="http://schemas.microsoft.com/office/drawing/2014/main" id="{F6D2B5FE-9F5E-44C1-8919-E60F75036093}"/>
            </a:ext>
          </a:extLst>
        </xdr:cNvPr>
        <xdr:cNvSpPr txBox="1"/>
      </xdr:nvSpPr>
      <xdr:spPr>
        <a:xfrm>
          <a:off x="22199600" y="9414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38100</xdr:rowOff>
    </xdr:from>
    <xdr:to>
      <xdr:col>116</xdr:col>
      <xdr:colOff>152400</xdr:colOff>
      <xdr:row>56</xdr:row>
      <xdr:rowOff>38100</xdr:rowOff>
    </xdr:to>
    <xdr:cxnSp macro="">
      <xdr:nvCxnSpPr>
        <xdr:cNvPr id="595" name="直線コネクタ 594">
          <a:extLst>
            <a:ext uri="{FF2B5EF4-FFF2-40B4-BE49-F238E27FC236}">
              <a16:creationId xmlns:a16="http://schemas.microsoft.com/office/drawing/2014/main" id="{D47CC225-D3D3-4A3A-A673-3F07A770ABC1}"/>
            </a:ext>
          </a:extLst>
        </xdr:cNvPr>
        <xdr:cNvCxnSpPr/>
      </xdr:nvCxnSpPr>
      <xdr:spPr>
        <a:xfrm>
          <a:off x="22072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59</xdr:row>
      <xdr:rowOff>30860</xdr:rowOff>
    </xdr:from>
    <xdr:ext cx="469744" cy="259045"/>
    <xdr:sp macro="" textlink="">
      <xdr:nvSpPr>
        <xdr:cNvPr id="596" name="【学校施設】&#10;一人当たり面積平均値テキスト">
          <a:extLst>
            <a:ext uri="{FF2B5EF4-FFF2-40B4-BE49-F238E27FC236}">
              <a16:creationId xmlns:a16="http://schemas.microsoft.com/office/drawing/2014/main" id="{544BE50A-92BA-4CBA-AAF9-594EE022192B}"/>
            </a:ext>
          </a:extLst>
        </xdr:cNvPr>
        <xdr:cNvSpPr txBox="1"/>
      </xdr:nvSpPr>
      <xdr:spPr>
        <a:xfrm>
          <a:off x="22199600" y="1014641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7983</xdr:rowOff>
    </xdr:from>
    <xdr:to>
      <xdr:col>116</xdr:col>
      <xdr:colOff>114300</xdr:colOff>
      <xdr:row>60</xdr:row>
      <xdr:rowOff>109583</xdr:rowOff>
    </xdr:to>
    <xdr:sp macro="" textlink="">
      <xdr:nvSpPr>
        <xdr:cNvPr id="597" name="フローチャート: 判断 596">
          <a:extLst>
            <a:ext uri="{FF2B5EF4-FFF2-40B4-BE49-F238E27FC236}">
              <a16:creationId xmlns:a16="http://schemas.microsoft.com/office/drawing/2014/main" id="{BD617FCF-5033-41DB-A4D7-3D8EC23016AA}"/>
            </a:ext>
          </a:extLst>
        </xdr:cNvPr>
        <xdr:cNvSpPr/>
      </xdr:nvSpPr>
      <xdr:spPr>
        <a:xfrm>
          <a:off x="22110700" y="102949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60</xdr:row>
      <xdr:rowOff>34109</xdr:rowOff>
    </xdr:from>
    <xdr:to>
      <xdr:col>112</xdr:col>
      <xdr:colOff>38100</xdr:colOff>
      <xdr:row>60</xdr:row>
      <xdr:rowOff>135709</xdr:rowOff>
    </xdr:to>
    <xdr:sp macro="" textlink="">
      <xdr:nvSpPr>
        <xdr:cNvPr id="598" name="フローチャート: 判断 597">
          <a:extLst>
            <a:ext uri="{FF2B5EF4-FFF2-40B4-BE49-F238E27FC236}">
              <a16:creationId xmlns:a16="http://schemas.microsoft.com/office/drawing/2014/main" id="{FBE0DCC0-0695-4075-A7FC-713F89913109}"/>
            </a:ext>
          </a:extLst>
        </xdr:cNvPr>
        <xdr:cNvSpPr/>
      </xdr:nvSpPr>
      <xdr:spPr>
        <a:xfrm>
          <a:off x="21272500" y="1032110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60</xdr:row>
      <xdr:rowOff>50437</xdr:rowOff>
    </xdr:from>
    <xdr:to>
      <xdr:col>107</xdr:col>
      <xdr:colOff>101600</xdr:colOff>
      <xdr:row>60</xdr:row>
      <xdr:rowOff>152037</xdr:rowOff>
    </xdr:to>
    <xdr:sp macro="" textlink="">
      <xdr:nvSpPr>
        <xdr:cNvPr id="599" name="フローチャート: 判断 598">
          <a:extLst>
            <a:ext uri="{FF2B5EF4-FFF2-40B4-BE49-F238E27FC236}">
              <a16:creationId xmlns:a16="http://schemas.microsoft.com/office/drawing/2014/main" id="{E9BED284-9850-42F1-ABBA-522D19E61F4F}"/>
            </a:ext>
          </a:extLst>
        </xdr:cNvPr>
        <xdr:cNvSpPr/>
      </xdr:nvSpPr>
      <xdr:spPr>
        <a:xfrm>
          <a:off x="20383500" y="103374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60</xdr:row>
      <xdr:rowOff>22134</xdr:rowOff>
    </xdr:from>
    <xdr:to>
      <xdr:col>102</xdr:col>
      <xdr:colOff>165100</xdr:colOff>
      <xdr:row>60</xdr:row>
      <xdr:rowOff>123734</xdr:rowOff>
    </xdr:to>
    <xdr:sp macro="" textlink="">
      <xdr:nvSpPr>
        <xdr:cNvPr id="600" name="フローチャート: 判断 599">
          <a:extLst>
            <a:ext uri="{FF2B5EF4-FFF2-40B4-BE49-F238E27FC236}">
              <a16:creationId xmlns:a16="http://schemas.microsoft.com/office/drawing/2014/main" id="{8318B2DF-6D04-47C9-AA3F-306B6B64F23C}"/>
            </a:ext>
          </a:extLst>
        </xdr:cNvPr>
        <xdr:cNvSpPr/>
      </xdr:nvSpPr>
      <xdr:spPr>
        <a:xfrm>
          <a:off x="19494500" y="103091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60</xdr:row>
      <xdr:rowOff>17780</xdr:rowOff>
    </xdr:from>
    <xdr:to>
      <xdr:col>98</xdr:col>
      <xdr:colOff>38100</xdr:colOff>
      <xdr:row>60</xdr:row>
      <xdr:rowOff>119380</xdr:rowOff>
    </xdr:to>
    <xdr:sp macro="" textlink="">
      <xdr:nvSpPr>
        <xdr:cNvPr id="601" name="フローチャート: 判断 600">
          <a:extLst>
            <a:ext uri="{FF2B5EF4-FFF2-40B4-BE49-F238E27FC236}">
              <a16:creationId xmlns:a16="http://schemas.microsoft.com/office/drawing/2014/main" id="{962DC450-0F96-4041-9FC5-C5E885CA2422}"/>
            </a:ext>
          </a:extLst>
        </xdr:cNvPr>
        <xdr:cNvSpPr/>
      </xdr:nvSpPr>
      <xdr:spPr>
        <a:xfrm>
          <a:off x="18605500" y="103047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2" name="テキスト ボックス 601">
          <a:extLst>
            <a:ext uri="{FF2B5EF4-FFF2-40B4-BE49-F238E27FC236}">
              <a16:creationId xmlns:a16="http://schemas.microsoft.com/office/drawing/2014/main" id="{9F21C375-5C21-4EEC-94F0-458B14E4D4F6}"/>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3" name="テキスト ボックス 602">
          <a:extLst>
            <a:ext uri="{FF2B5EF4-FFF2-40B4-BE49-F238E27FC236}">
              <a16:creationId xmlns:a16="http://schemas.microsoft.com/office/drawing/2014/main" id="{4D32CEF2-BDEF-481B-9A9C-64833909B0AE}"/>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4" name="テキスト ボックス 603">
          <a:extLst>
            <a:ext uri="{FF2B5EF4-FFF2-40B4-BE49-F238E27FC236}">
              <a16:creationId xmlns:a16="http://schemas.microsoft.com/office/drawing/2014/main" id="{7C439EF5-1657-40B9-9E12-28181EFCF0E4}"/>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403EF21F-15D9-4B95-A3DF-6AA1814B129A}"/>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6" name="テキスト ボックス 605">
          <a:extLst>
            <a:ext uri="{FF2B5EF4-FFF2-40B4-BE49-F238E27FC236}">
              <a16:creationId xmlns:a16="http://schemas.microsoft.com/office/drawing/2014/main" id="{4A3235E6-A679-45F0-BEF9-16CD7F6BFFCF}"/>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128815</xdr:rowOff>
    </xdr:from>
    <xdr:to>
      <xdr:col>116</xdr:col>
      <xdr:colOff>114300</xdr:colOff>
      <xdr:row>61</xdr:row>
      <xdr:rowOff>58965</xdr:rowOff>
    </xdr:to>
    <xdr:sp macro="" textlink="">
      <xdr:nvSpPr>
        <xdr:cNvPr id="607" name="楕円 606">
          <a:extLst>
            <a:ext uri="{FF2B5EF4-FFF2-40B4-BE49-F238E27FC236}">
              <a16:creationId xmlns:a16="http://schemas.microsoft.com/office/drawing/2014/main" id="{A28D2ACE-BDCA-4C47-B8DD-F777A78EC80A}"/>
            </a:ext>
          </a:extLst>
        </xdr:cNvPr>
        <xdr:cNvSpPr/>
      </xdr:nvSpPr>
      <xdr:spPr>
        <a:xfrm>
          <a:off x="22110700" y="104158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60</xdr:row>
      <xdr:rowOff>107242</xdr:rowOff>
    </xdr:from>
    <xdr:ext cx="469744" cy="259045"/>
    <xdr:sp macro="" textlink="">
      <xdr:nvSpPr>
        <xdr:cNvPr id="608" name="【学校施設】&#10;一人当たり面積該当値テキスト">
          <a:extLst>
            <a:ext uri="{FF2B5EF4-FFF2-40B4-BE49-F238E27FC236}">
              <a16:creationId xmlns:a16="http://schemas.microsoft.com/office/drawing/2014/main" id="{F00773AF-E7F3-4134-B46C-5EBEDC2925C0}"/>
            </a:ext>
          </a:extLst>
        </xdr:cNvPr>
        <xdr:cNvSpPr txBox="1"/>
      </xdr:nvSpPr>
      <xdr:spPr>
        <a:xfrm>
          <a:off x="22199600" y="103942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92891</xdr:rowOff>
    </xdr:from>
    <xdr:to>
      <xdr:col>112</xdr:col>
      <xdr:colOff>38100</xdr:colOff>
      <xdr:row>61</xdr:row>
      <xdr:rowOff>23041</xdr:rowOff>
    </xdr:to>
    <xdr:sp macro="" textlink="">
      <xdr:nvSpPr>
        <xdr:cNvPr id="609" name="楕円 608">
          <a:extLst>
            <a:ext uri="{FF2B5EF4-FFF2-40B4-BE49-F238E27FC236}">
              <a16:creationId xmlns:a16="http://schemas.microsoft.com/office/drawing/2014/main" id="{53EA0EE8-D0C8-40AA-AC4F-456B15B261B6}"/>
            </a:ext>
          </a:extLst>
        </xdr:cNvPr>
        <xdr:cNvSpPr/>
      </xdr:nvSpPr>
      <xdr:spPr>
        <a:xfrm>
          <a:off x="21272500" y="103798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60</xdr:row>
      <xdr:rowOff>143691</xdr:rowOff>
    </xdr:from>
    <xdr:to>
      <xdr:col>116</xdr:col>
      <xdr:colOff>63500</xdr:colOff>
      <xdr:row>61</xdr:row>
      <xdr:rowOff>8165</xdr:rowOff>
    </xdr:to>
    <xdr:cxnSp macro="">
      <xdr:nvCxnSpPr>
        <xdr:cNvPr id="610" name="直線コネクタ 609">
          <a:extLst>
            <a:ext uri="{FF2B5EF4-FFF2-40B4-BE49-F238E27FC236}">
              <a16:creationId xmlns:a16="http://schemas.microsoft.com/office/drawing/2014/main" id="{0FA4CCEF-E695-4278-9C7E-40E580F38FF2}"/>
            </a:ext>
          </a:extLst>
        </xdr:cNvPr>
        <xdr:cNvCxnSpPr/>
      </xdr:nvCxnSpPr>
      <xdr:spPr>
        <a:xfrm>
          <a:off x="21323300" y="10430691"/>
          <a:ext cx="838200" cy="359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100512</xdr:rowOff>
    </xdr:from>
    <xdr:to>
      <xdr:col>107</xdr:col>
      <xdr:colOff>101600</xdr:colOff>
      <xdr:row>61</xdr:row>
      <xdr:rowOff>30662</xdr:rowOff>
    </xdr:to>
    <xdr:sp macro="" textlink="">
      <xdr:nvSpPr>
        <xdr:cNvPr id="611" name="楕円 610">
          <a:extLst>
            <a:ext uri="{FF2B5EF4-FFF2-40B4-BE49-F238E27FC236}">
              <a16:creationId xmlns:a16="http://schemas.microsoft.com/office/drawing/2014/main" id="{D625A6CF-9595-4D4D-9EA8-18E0F25FB013}"/>
            </a:ext>
          </a:extLst>
        </xdr:cNvPr>
        <xdr:cNvSpPr/>
      </xdr:nvSpPr>
      <xdr:spPr>
        <a:xfrm>
          <a:off x="20383500" y="103875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60</xdr:row>
      <xdr:rowOff>143691</xdr:rowOff>
    </xdr:from>
    <xdr:to>
      <xdr:col>111</xdr:col>
      <xdr:colOff>177800</xdr:colOff>
      <xdr:row>60</xdr:row>
      <xdr:rowOff>151312</xdr:rowOff>
    </xdr:to>
    <xdr:cxnSp macro="">
      <xdr:nvCxnSpPr>
        <xdr:cNvPr id="612" name="直線コネクタ 611">
          <a:extLst>
            <a:ext uri="{FF2B5EF4-FFF2-40B4-BE49-F238E27FC236}">
              <a16:creationId xmlns:a16="http://schemas.microsoft.com/office/drawing/2014/main" id="{139CA692-3DD2-4B55-8B59-7C5A8E983C5A}"/>
            </a:ext>
          </a:extLst>
        </xdr:cNvPr>
        <xdr:cNvCxnSpPr/>
      </xdr:nvCxnSpPr>
      <xdr:spPr>
        <a:xfrm flipV="1">
          <a:off x="20434300" y="10430691"/>
          <a:ext cx="889000" cy="76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60</xdr:row>
      <xdr:rowOff>163649</xdr:rowOff>
    </xdr:from>
    <xdr:to>
      <xdr:col>102</xdr:col>
      <xdr:colOff>165100</xdr:colOff>
      <xdr:row>61</xdr:row>
      <xdr:rowOff>93799</xdr:rowOff>
    </xdr:to>
    <xdr:sp macro="" textlink="">
      <xdr:nvSpPr>
        <xdr:cNvPr id="613" name="楕円 612">
          <a:extLst>
            <a:ext uri="{FF2B5EF4-FFF2-40B4-BE49-F238E27FC236}">
              <a16:creationId xmlns:a16="http://schemas.microsoft.com/office/drawing/2014/main" id="{94A96CDD-1C23-4873-8F92-799A4A2BDC73}"/>
            </a:ext>
          </a:extLst>
        </xdr:cNvPr>
        <xdr:cNvSpPr/>
      </xdr:nvSpPr>
      <xdr:spPr>
        <a:xfrm>
          <a:off x="19494500" y="104506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60</xdr:row>
      <xdr:rowOff>151312</xdr:rowOff>
    </xdr:from>
    <xdr:to>
      <xdr:col>107</xdr:col>
      <xdr:colOff>50800</xdr:colOff>
      <xdr:row>61</xdr:row>
      <xdr:rowOff>42999</xdr:rowOff>
    </xdr:to>
    <xdr:cxnSp macro="">
      <xdr:nvCxnSpPr>
        <xdr:cNvPr id="614" name="直線コネクタ 613">
          <a:extLst>
            <a:ext uri="{FF2B5EF4-FFF2-40B4-BE49-F238E27FC236}">
              <a16:creationId xmlns:a16="http://schemas.microsoft.com/office/drawing/2014/main" id="{2BB70ADF-882D-4ABA-8C3E-248E517DB83C}"/>
            </a:ext>
          </a:extLst>
        </xdr:cNvPr>
        <xdr:cNvCxnSpPr/>
      </xdr:nvCxnSpPr>
      <xdr:spPr>
        <a:xfrm flipV="1">
          <a:off x="19545300" y="10438312"/>
          <a:ext cx="889000" cy="631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60</xdr:row>
      <xdr:rowOff>168003</xdr:rowOff>
    </xdr:from>
    <xdr:to>
      <xdr:col>98</xdr:col>
      <xdr:colOff>38100</xdr:colOff>
      <xdr:row>61</xdr:row>
      <xdr:rowOff>98153</xdr:rowOff>
    </xdr:to>
    <xdr:sp macro="" textlink="">
      <xdr:nvSpPr>
        <xdr:cNvPr id="615" name="楕円 614">
          <a:extLst>
            <a:ext uri="{FF2B5EF4-FFF2-40B4-BE49-F238E27FC236}">
              <a16:creationId xmlns:a16="http://schemas.microsoft.com/office/drawing/2014/main" id="{90C4DEFF-A805-4857-9B78-B46EA5574D31}"/>
            </a:ext>
          </a:extLst>
        </xdr:cNvPr>
        <xdr:cNvSpPr/>
      </xdr:nvSpPr>
      <xdr:spPr>
        <a:xfrm>
          <a:off x="18605500" y="104550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42999</xdr:rowOff>
    </xdr:from>
    <xdr:to>
      <xdr:col>102</xdr:col>
      <xdr:colOff>114300</xdr:colOff>
      <xdr:row>61</xdr:row>
      <xdr:rowOff>47353</xdr:rowOff>
    </xdr:to>
    <xdr:cxnSp macro="">
      <xdr:nvCxnSpPr>
        <xdr:cNvPr id="616" name="直線コネクタ 615">
          <a:extLst>
            <a:ext uri="{FF2B5EF4-FFF2-40B4-BE49-F238E27FC236}">
              <a16:creationId xmlns:a16="http://schemas.microsoft.com/office/drawing/2014/main" id="{6B8E557E-7F66-497F-A882-009A8EFFE612}"/>
            </a:ext>
          </a:extLst>
        </xdr:cNvPr>
        <xdr:cNvCxnSpPr/>
      </xdr:nvCxnSpPr>
      <xdr:spPr>
        <a:xfrm flipV="1">
          <a:off x="18656300" y="10501449"/>
          <a:ext cx="889000" cy="43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58</xdr:row>
      <xdr:rowOff>152236</xdr:rowOff>
    </xdr:from>
    <xdr:ext cx="469744" cy="259045"/>
    <xdr:sp macro="" textlink="">
      <xdr:nvSpPr>
        <xdr:cNvPr id="617" name="n_1aveValue【学校施設】&#10;一人当たり面積">
          <a:extLst>
            <a:ext uri="{FF2B5EF4-FFF2-40B4-BE49-F238E27FC236}">
              <a16:creationId xmlns:a16="http://schemas.microsoft.com/office/drawing/2014/main" id="{5F0B758A-8ADD-47F8-B698-2C2DB7D1F1D3}"/>
            </a:ext>
          </a:extLst>
        </xdr:cNvPr>
        <xdr:cNvSpPr txBox="1"/>
      </xdr:nvSpPr>
      <xdr:spPr>
        <a:xfrm>
          <a:off x="21075727" y="100963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58</xdr:row>
      <xdr:rowOff>168564</xdr:rowOff>
    </xdr:from>
    <xdr:ext cx="469744" cy="259045"/>
    <xdr:sp macro="" textlink="">
      <xdr:nvSpPr>
        <xdr:cNvPr id="618" name="n_2aveValue【学校施設】&#10;一人当たり面積">
          <a:extLst>
            <a:ext uri="{FF2B5EF4-FFF2-40B4-BE49-F238E27FC236}">
              <a16:creationId xmlns:a16="http://schemas.microsoft.com/office/drawing/2014/main" id="{FB9D7F99-EB81-4ECE-BEB8-B2D84109B0BA}"/>
            </a:ext>
          </a:extLst>
        </xdr:cNvPr>
        <xdr:cNvSpPr txBox="1"/>
      </xdr:nvSpPr>
      <xdr:spPr>
        <a:xfrm>
          <a:off x="20199427" y="10112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58</xdr:row>
      <xdr:rowOff>140261</xdr:rowOff>
    </xdr:from>
    <xdr:ext cx="469744" cy="259045"/>
    <xdr:sp macro="" textlink="">
      <xdr:nvSpPr>
        <xdr:cNvPr id="619" name="n_3aveValue【学校施設】&#10;一人当たり面積">
          <a:extLst>
            <a:ext uri="{FF2B5EF4-FFF2-40B4-BE49-F238E27FC236}">
              <a16:creationId xmlns:a16="http://schemas.microsoft.com/office/drawing/2014/main" id="{32F74509-E939-4820-82EC-2B5FDF12C1CB}"/>
            </a:ext>
          </a:extLst>
        </xdr:cNvPr>
        <xdr:cNvSpPr txBox="1"/>
      </xdr:nvSpPr>
      <xdr:spPr>
        <a:xfrm>
          <a:off x="19310427" y="1008436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58</xdr:row>
      <xdr:rowOff>135907</xdr:rowOff>
    </xdr:from>
    <xdr:ext cx="469744" cy="259045"/>
    <xdr:sp macro="" textlink="">
      <xdr:nvSpPr>
        <xdr:cNvPr id="620" name="n_4aveValue【学校施設】&#10;一人当たり面積">
          <a:extLst>
            <a:ext uri="{FF2B5EF4-FFF2-40B4-BE49-F238E27FC236}">
              <a16:creationId xmlns:a16="http://schemas.microsoft.com/office/drawing/2014/main" id="{F889EBE5-11A5-4E0D-9241-68C1B963B8C6}"/>
            </a:ext>
          </a:extLst>
        </xdr:cNvPr>
        <xdr:cNvSpPr txBox="1"/>
      </xdr:nvSpPr>
      <xdr:spPr>
        <a:xfrm>
          <a:off x="18421427" y="100800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14168</xdr:rowOff>
    </xdr:from>
    <xdr:ext cx="469744" cy="259045"/>
    <xdr:sp macro="" textlink="">
      <xdr:nvSpPr>
        <xdr:cNvPr id="621" name="n_1mainValue【学校施設】&#10;一人当たり面積">
          <a:extLst>
            <a:ext uri="{FF2B5EF4-FFF2-40B4-BE49-F238E27FC236}">
              <a16:creationId xmlns:a16="http://schemas.microsoft.com/office/drawing/2014/main" id="{6CD75FFD-9680-4CB7-AE20-F7FE668B9ACB}"/>
            </a:ext>
          </a:extLst>
        </xdr:cNvPr>
        <xdr:cNvSpPr txBox="1"/>
      </xdr:nvSpPr>
      <xdr:spPr>
        <a:xfrm>
          <a:off x="21075727" y="104726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21789</xdr:rowOff>
    </xdr:from>
    <xdr:ext cx="469744" cy="259045"/>
    <xdr:sp macro="" textlink="">
      <xdr:nvSpPr>
        <xdr:cNvPr id="622" name="n_2mainValue【学校施設】&#10;一人当たり面積">
          <a:extLst>
            <a:ext uri="{FF2B5EF4-FFF2-40B4-BE49-F238E27FC236}">
              <a16:creationId xmlns:a16="http://schemas.microsoft.com/office/drawing/2014/main" id="{11DB5920-CB08-4856-92B2-DD3F3D9CC8AD}"/>
            </a:ext>
          </a:extLst>
        </xdr:cNvPr>
        <xdr:cNvSpPr txBox="1"/>
      </xdr:nvSpPr>
      <xdr:spPr>
        <a:xfrm>
          <a:off x="20199427" y="104802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84926</xdr:rowOff>
    </xdr:from>
    <xdr:ext cx="469744" cy="259045"/>
    <xdr:sp macro="" textlink="">
      <xdr:nvSpPr>
        <xdr:cNvPr id="623" name="n_3mainValue【学校施設】&#10;一人当たり面積">
          <a:extLst>
            <a:ext uri="{FF2B5EF4-FFF2-40B4-BE49-F238E27FC236}">
              <a16:creationId xmlns:a16="http://schemas.microsoft.com/office/drawing/2014/main" id="{8900E623-8928-4363-8B80-6350B794DABA}"/>
            </a:ext>
          </a:extLst>
        </xdr:cNvPr>
        <xdr:cNvSpPr txBox="1"/>
      </xdr:nvSpPr>
      <xdr:spPr>
        <a:xfrm>
          <a:off x="19310427" y="1054337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89280</xdr:rowOff>
    </xdr:from>
    <xdr:ext cx="469744" cy="259045"/>
    <xdr:sp macro="" textlink="">
      <xdr:nvSpPr>
        <xdr:cNvPr id="624" name="n_4mainValue【学校施設】&#10;一人当たり面積">
          <a:extLst>
            <a:ext uri="{FF2B5EF4-FFF2-40B4-BE49-F238E27FC236}">
              <a16:creationId xmlns:a16="http://schemas.microsoft.com/office/drawing/2014/main" id="{924427A3-4328-4100-B77A-54B557C137C0}"/>
            </a:ext>
          </a:extLst>
        </xdr:cNvPr>
        <xdr:cNvSpPr txBox="1"/>
      </xdr:nvSpPr>
      <xdr:spPr>
        <a:xfrm>
          <a:off x="18421427" y="1054773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5" name="正方形/長方形 624">
          <a:extLst>
            <a:ext uri="{FF2B5EF4-FFF2-40B4-BE49-F238E27FC236}">
              <a16:creationId xmlns:a16="http://schemas.microsoft.com/office/drawing/2014/main" id="{443FD9D6-05C3-486D-B6A5-BADB65C9031D}"/>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6" name="正方形/長方形 625">
          <a:extLst>
            <a:ext uri="{FF2B5EF4-FFF2-40B4-BE49-F238E27FC236}">
              <a16:creationId xmlns:a16="http://schemas.microsoft.com/office/drawing/2014/main" id="{5AC1CAA5-D7D6-459F-9503-828FF71932F7}"/>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27" name="正方形/長方形 626">
          <a:extLst>
            <a:ext uri="{FF2B5EF4-FFF2-40B4-BE49-F238E27FC236}">
              <a16:creationId xmlns:a16="http://schemas.microsoft.com/office/drawing/2014/main" id="{2950D084-9861-4FC9-B54D-44CD09CF2467}"/>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28" name="正方形/長方形 627">
          <a:extLst>
            <a:ext uri="{FF2B5EF4-FFF2-40B4-BE49-F238E27FC236}">
              <a16:creationId xmlns:a16="http://schemas.microsoft.com/office/drawing/2014/main" id="{24F137F0-D119-42C5-8F98-5B5E306C1762}"/>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29" name="正方形/長方形 628">
          <a:extLst>
            <a:ext uri="{FF2B5EF4-FFF2-40B4-BE49-F238E27FC236}">
              <a16:creationId xmlns:a16="http://schemas.microsoft.com/office/drawing/2014/main" id="{1425F920-37A8-44BC-A13B-95AE08F8F925}"/>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0" name="正方形/長方形 629">
          <a:extLst>
            <a:ext uri="{FF2B5EF4-FFF2-40B4-BE49-F238E27FC236}">
              <a16:creationId xmlns:a16="http://schemas.microsoft.com/office/drawing/2014/main" id="{F6E1D29D-4340-4688-A50F-37EB96F309C2}"/>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1" name="正方形/長方形 630">
          <a:extLst>
            <a:ext uri="{FF2B5EF4-FFF2-40B4-BE49-F238E27FC236}">
              <a16:creationId xmlns:a16="http://schemas.microsoft.com/office/drawing/2014/main" id="{298E8EED-D97C-4015-BA8B-A3ADD68E2AC6}"/>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2" name="正方形/長方形 631">
          <a:extLst>
            <a:ext uri="{FF2B5EF4-FFF2-40B4-BE49-F238E27FC236}">
              <a16:creationId xmlns:a16="http://schemas.microsoft.com/office/drawing/2014/main" id="{F98484E9-8A04-48A0-A5DC-B81C6038895C}"/>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33" name="テキスト ボックス 632">
          <a:extLst>
            <a:ext uri="{FF2B5EF4-FFF2-40B4-BE49-F238E27FC236}">
              <a16:creationId xmlns:a16="http://schemas.microsoft.com/office/drawing/2014/main" id="{785B2205-0EAE-414F-82C1-F82DCE7D1DFE}"/>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34" name="直線コネクタ 633">
          <a:extLst>
            <a:ext uri="{FF2B5EF4-FFF2-40B4-BE49-F238E27FC236}">
              <a16:creationId xmlns:a16="http://schemas.microsoft.com/office/drawing/2014/main" id="{0A8A2F7A-9937-4E46-B2ED-8FAA9DA86B32}"/>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35" name="テキスト ボックス 634">
          <a:extLst>
            <a:ext uri="{FF2B5EF4-FFF2-40B4-BE49-F238E27FC236}">
              <a16:creationId xmlns:a16="http://schemas.microsoft.com/office/drawing/2014/main" id="{F8EAA087-EE55-474B-88C1-0FB805E55B52}"/>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36" name="直線コネクタ 635">
          <a:extLst>
            <a:ext uri="{FF2B5EF4-FFF2-40B4-BE49-F238E27FC236}">
              <a16:creationId xmlns:a16="http://schemas.microsoft.com/office/drawing/2014/main" id="{08220EBB-6EB7-4E1A-9262-5EEEAE97BB9A}"/>
            </a:ext>
          </a:extLst>
        </xdr:cNvPr>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37" name="テキスト ボックス 636">
          <a:extLst>
            <a:ext uri="{FF2B5EF4-FFF2-40B4-BE49-F238E27FC236}">
              <a16:creationId xmlns:a16="http://schemas.microsoft.com/office/drawing/2014/main" id="{B90A2BE2-667D-4CF4-A2B8-BAEBACCC1D3B}"/>
            </a:ext>
          </a:extLst>
        </xdr:cNvPr>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38" name="直線コネクタ 637">
          <a:extLst>
            <a:ext uri="{FF2B5EF4-FFF2-40B4-BE49-F238E27FC236}">
              <a16:creationId xmlns:a16="http://schemas.microsoft.com/office/drawing/2014/main" id="{766FBFFE-814D-4D42-B810-D372A6303030}"/>
            </a:ext>
          </a:extLst>
        </xdr:cNvPr>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39" name="テキスト ボックス 638">
          <a:extLst>
            <a:ext uri="{FF2B5EF4-FFF2-40B4-BE49-F238E27FC236}">
              <a16:creationId xmlns:a16="http://schemas.microsoft.com/office/drawing/2014/main" id="{BE0ACCC6-8590-4979-BAC9-744510EC2BC1}"/>
            </a:ext>
          </a:extLst>
        </xdr:cNvPr>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40" name="直線コネクタ 639">
          <a:extLst>
            <a:ext uri="{FF2B5EF4-FFF2-40B4-BE49-F238E27FC236}">
              <a16:creationId xmlns:a16="http://schemas.microsoft.com/office/drawing/2014/main" id="{D6899676-577F-4A69-86D0-6B8FA140BBA0}"/>
            </a:ext>
          </a:extLst>
        </xdr:cNvPr>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41" name="テキスト ボックス 640">
          <a:extLst>
            <a:ext uri="{FF2B5EF4-FFF2-40B4-BE49-F238E27FC236}">
              <a16:creationId xmlns:a16="http://schemas.microsoft.com/office/drawing/2014/main" id="{FF36A965-1BBB-4F95-83A5-A003CB21819A}"/>
            </a:ext>
          </a:extLst>
        </xdr:cNvPr>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42" name="直線コネクタ 641">
          <a:extLst>
            <a:ext uri="{FF2B5EF4-FFF2-40B4-BE49-F238E27FC236}">
              <a16:creationId xmlns:a16="http://schemas.microsoft.com/office/drawing/2014/main" id="{E745E450-6A45-4B05-ADAB-E549E2DD5760}"/>
            </a:ext>
          </a:extLst>
        </xdr:cNvPr>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43" name="テキスト ボックス 642">
          <a:extLst>
            <a:ext uri="{FF2B5EF4-FFF2-40B4-BE49-F238E27FC236}">
              <a16:creationId xmlns:a16="http://schemas.microsoft.com/office/drawing/2014/main" id="{78084037-D33C-45D4-9B28-A1469EDF23F7}"/>
            </a:ext>
          </a:extLst>
        </xdr:cNvPr>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44" name="直線コネクタ 643">
          <a:extLst>
            <a:ext uri="{FF2B5EF4-FFF2-40B4-BE49-F238E27FC236}">
              <a16:creationId xmlns:a16="http://schemas.microsoft.com/office/drawing/2014/main" id="{9B5096A0-6B7C-4F1C-AD67-909BB40A2B64}"/>
            </a:ext>
          </a:extLst>
        </xdr:cNvPr>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45" name="テキスト ボックス 644">
          <a:extLst>
            <a:ext uri="{FF2B5EF4-FFF2-40B4-BE49-F238E27FC236}">
              <a16:creationId xmlns:a16="http://schemas.microsoft.com/office/drawing/2014/main" id="{770F9B1A-A87C-4BC6-983B-92FEAFCD6535}"/>
            </a:ext>
          </a:extLst>
        </xdr:cNvPr>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46" name="直線コネクタ 645">
          <a:extLst>
            <a:ext uri="{FF2B5EF4-FFF2-40B4-BE49-F238E27FC236}">
              <a16:creationId xmlns:a16="http://schemas.microsoft.com/office/drawing/2014/main" id="{51B7D311-879D-434F-9634-87FDEFF7460D}"/>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47" name="テキスト ボックス 646">
          <a:extLst>
            <a:ext uri="{FF2B5EF4-FFF2-40B4-BE49-F238E27FC236}">
              <a16:creationId xmlns:a16="http://schemas.microsoft.com/office/drawing/2014/main" id="{313A685A-201C-49A4-8A9B-033B512FA32B}"/>
            </a:ext>
          </a:extLst>
        </xdr:cNvPr>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48" name="【児童館】&#10;有形固定資産減価償却率グラフ枠">
          <a:extLst>
            <a:ext uri="{FF2B5EF4-FFF2-40B4-BE49-F238E27FC236}">
              <a16:creationId xmlns:a16="http://schemas.microsoft.com/office/drawing/2014/main" id="{3A4150E8-9140-4D68-95EC-A77E1145DA9C}"/>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45720</xdr:rowOff>
    </xdr:from>
    <xdr:to>
      <xdr:col>85</xdr:col>
      <xdr:colOff>126364</xdr:colOff>
      <xdr:row>86</xdr:row>
      <xdr:rowOff>114300</xdr:rowOff>
    </xdr:to>
    <xdr:cxnSp macro="">
      <xdr:nvCxnSpPr>
        <xdr:cNvPr id="649" name="直線コネクタ 648">
          <a:extLst>
            <a:ext uri="{FF2B5EF4-FFF2-40B4-BE49-F238E27FC236}">
              <a16:creationId xmlns:a16="http://schemas.microsoft.com/office/drawing/2014/main" id="{4D8996CA-537B-49BA-833B-DC760F20FB50}"/>
            </a:ext>
          </a:extLst>
        </xdr:cNvPr>
        <xdr:cNvCxnSpPr/>
      </xdr:nvCxnSpPr>
      <xdr:spPr>
        <a:xfrm flipV="1">
          <a:off x="16318864" y="13247370"/>
          <a:ext cx="0" cy="161163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86</xdr:row>
      <xdr:rowOff>118127</xdr:rowOff>
    </xdr:from>
    <xdr:ext cx="469744" cy="259045"/>
    <xdr:sp macro="" textlink="">
      <xdr:nvSpPr>
        <xdr:cNvPr id="650" name="【児童館】&#10;有形固定資産減価償却率最小値テキスト">
          <a:extLst>
            <a:ext uri="{FF2B5EF4-FFF2-40B4-BE49-F238E27FC236}">
              <a16:creationId xmlns:a16="http://schemas.microsoft.com/office/drawing/2014/main" id="{F517FEBC-A0F2-4874-96CE-4ED77D7721C7}"/>
            </a:ext>
          </a:extLst>
        </xdr:cNvPr>
        <xdr:cNvSpPr txBox="1"/>
      </xdr:nvSpPr>
      <xdr:spPr>
        <a:xfrm>
          <a:off x="16357600" y="1486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114300</xdr:rowOff>
    </xdr:from>
    <xdr:to>
      <xdr:col>86</xdr:col>
      <xdr:colOff>25400</xdr:colOff>
      <xdr:row>86</xdr:row>
      <xdr:rowOff>114300</xdr:rowOff>
    </xdr:to>
    <xdr:cxnSp macro="">
      <xdr:nvCxnSpPr>
        <xdr:cNvPr id="651" name="直線コネクタ 650">
          <a:extLst>
            <a:ext uri="{FF2B5EF4-FFF2-40B4-BE49-F238E27FC236}">
              <a16:creationId xmlns:a16="http://schemas.microsoft.com/office/drawing/2014/main" id="{886B81DD-5FB4-4A3B-859A-C24533BA26CB}"/>
            </a:ext>
          </a:extLst>
        </xdr:cNvPr>
        <xdr:cNvCxnSpPr/>
      </xdr:nvCxnSpPr>
      <xdr:spPr>
        <a:xfrm>
          <a:off x="16230600" y="1485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75</xdr:row>
      <xdr:rowOff>163847</xdr:rowOff>
    </xdr:from>
    <xdr:ext cx="405111" cy="259045"/>
    <xdr:sp macro="" textlink="">
      <xdr:nvSpPr>
        <xdr:cNvPr id="652" name="【児童館】&#10;有形固定資産減価償却率最大値テキスト">
          <a:extLst>
            <a:ext uri="{FF2B5EF4-FFF2-40B4-BE49-F238E27FC236}">
              <a16:creationId xmlns:a16="http://schemas.microsoft.com/office/drawing/2014/main" id="{51FB88A8-3A00-42CD-9D9A-744053D162D6}"/>
            </a:ext>
          </a:extLst>
        </xdr:cNvPr>
        <xdr:cNvSpPr txBox="1"/>
      </xdr:nvSpPr>
      <xdr:spPr>
        <a:xfrm>
          <a:off x="16357600" y="130225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45720</xdr:rowOff>
    </xdr:from>
    <xdr:to>
      <xdr:col>86</xdr:col>
      <xdr:colOff>25400</xdr:colOff>
      <xdr:row>77</xdr:row>
      <xdr:rowOff>45720</xdr:rowOff>
    </xdr:to>
    <xdr:cxnSp macro="">
      <xdr:nvCxnSpPr>
        <xdr:cNvPr id="653" name="直線コネクタ 652">
          <a:extLst>
            <a:ext uri="{FF2B5EF4-FFF2-40B4-BE49-F238E27FC236}">
              <a16:creationId xmlns:a16="http://schemas.microsoft.com/office/drawing/2014/main" id="{E601E45E-E46E-4371-9C55-DBEE70091AFC}"/>
            </a:ext>
          </a:extLst>
        </xdr:cNvPr>
        <xdr:cNvCxnSpPr/>
      </xdr:nvCxnSpPr>
      <xdr:spPr>
        <a:xfrm>
          <a:off x="16230600" y="13247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80</xdr:row>
      <xdr:rowOff>141622</xdr:rowOff>
    </xdr:from>
    <xdr:ext cx="405111" cy="259045"/>
    <xdr:sp macro="" textlink="">
      <xdr:nvSpPr>
        <xdr:cNvPr id="654" name="【児童館】&#10;有形固定資産減価償却率平均値テキスト">
          <a:extLst>
            <a:ext uri="{FF2B5EF4-FFF2-40B4-BE49-F238E27FC236}">
              <a16:creationId xmlns:a16="http://schemas.microsoft.com/office/drawing/2014/main" id="{1587E0CA-8DB7-49DE-B47F-37A3068CDF84}"/>
            </a:ext>
          </a:extLst>
        </xdr:cNvPr>
        <xdr:cNvSpPr txBox="1"/>
      </xdr:nvSpPr>
      <xdr:spPr>
        <a:xfrm>
          <a:off x="16357600" y="1385762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57.9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118745</xdr:rowOff>
    </xdr:from>
    <xdr:to>
      <xdr:col>85</xdr:col>
      <xdr:colOff>177800</xdr:colOff>
      <xdr:row>82</xdr:row>
      <xdr:rowOff>48895</xdr:rowOff>
    </xdr:to>
    <xdr:sp macro="" textlink="">
      <xdr:nvSpPr>
        <xdr:cNvPr id="655" name="フローチャート: 判断 654">
          <a:extLst>
            <a:ext uri="{FF2B5EF4-FFF2-40B4-BE49-F238E27FC236}">
              <a16:creationId xmlns:a16="http://schemas.microsoft.com/office/drawing/2014/main" id="{C7BB9FB3-2610-4438-BDBD-92D2B6D16803}"/>
            </a:ext>
          </a:extLst>
        </xdr:cNvPr>
        <xdr:cNvSpPr/>
      </xdr:nvSpPr>
      <xdr:spPr>
        <a:xfrm>
          <a:off x="16268700" y="140061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92075</xdr:rowOff>
    </xdr:from>
    <xdr:to>
      <xdr:col>81</xdr:col>
      <xdr:colOff>101600</xdr:colOff>
      <xdr:row>82</xdr:row>
      <xdr:rowOff>22225</xdr:rowOff>
    </xdr:to>
    <xdr:sp macro="" textlink="">
      <xdr:nvSpPr>
        <xdr:cNvPr id="656" name="フローチャート: 判断 655">
          <a:extLst>
            <a:ext uri="{FF2B5EF4-FFF2-40B4-BE49-F238E27FC236}">
              <a16:creationId xmlns:a16="http://schemas.microsoft.com/office/drawing/2014/main" id="{B4BFFB77-05AB-4D90-86C1-7CEF0890D090}"/>
            </a:ext>
          </a:extLst>
        </xdr:cNvPr>
        <xdr:cNvSpPr/>
      </xdr:nvSpPr>
      <xdr:spPr>
        <a:xfrm>
          <a:off x="15430500" y="139795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44450</xdr:rowOff>
    </xdr:from>
    <xdr:to>
      <xdr:col>76</xdr:col>
      <xdr:colOff>165100</xdr:colOff>
      <xdr:row>81</xdr:row>
      <xdr:rowOff>146050</xdr:rowOff>
    </xdr:to>
    <xdr:sp macro="" textlink="">
      <xdr:nvSpPr>
        <xdr:cNvPr id="657" name="フローチャート: 判断 656">
          <a:extLst>
            <a:ext uri="{FF2B5EF4-FFF2-40B4-BE49-F238E27FC236}">
              <a16:creationId xmlns:a16="http://schemas.microsoft.com/office/drawing/2014/main" id="{F6521225-D25B-420E-9416-81C71FDAAD1F}"/>
            </a:ext>
          </a:extLst>
        </xdr:cNvPr>
        <xdr:cNvSpPr/>
      </xdr:nvSpPr>
      <xdr:spPr>
        <a:xfrm>
          <a:off x="14541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29211</xdr:rowOff>
    </xdr:from>
    <xdr:to>
      <xdr:col>72</xdr:col>
      <xdr:colOff>38100</xdr:colOff>
      <xdr:row>81</xdr:row>
      <xdr:rowOff>130811</xdr:rowOff>
    </xdr:to>
    <xdr:sp macro="" textlink="">
      <xdr:nvSpPr>
        <xdr:cNvPr id="658" name="フローチャート: 判断 657">
          <a:extLst>
            <a:ext uri="{FF2B5EF4-FFF2-40B4-BE49-F238E27FC236}">
              <a16:creationId xmlns:a16="http://schemas.microsoft.com/office/drawing/2014/main" id="{7AEA61C6-2570-4EBD-AD21-60DBAC93B7CB}"/>
            </a:ext>
          </a:extLst>
        </xdr:cNvPr>
        <xdr:cNvSpPr/>
      </xdr:nvSpPr>
      <xdr:spPr>
        <a:xfrm>
          <a:off x="13652500" y="13916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44450</xdr:rowOff>
    </xdr:from>
    <xdr:to>
      <xdr:col>67</xdr:col>
      <xdr:colOff>101600</xdr:colOff>
      <xdr:row>81</xdr:row>
      <xdr:rowOff>146050</xdr:rowOff>
    </xdr:to>
    <xdr:sp macro="" textlink="">
      <xdr:nvSpPr>
        <xdr:cNvPr id="659" name="フローチャート: 判断 658">
          <a:extLst>
            <a:ext uri="{FF2B5EF4-FFF2-40B4-BE49-F238E27FC236}">
              <a16:creationId xmlns:a16="http://schemas.microsoft.com/office/drawing/2014/main" id="{B431B28E-A976-47A7-8CB9-7C78A73DC650}"/>
            </a:ext>
          </a:extLst>
        </xdr:cNvPr>
        <xdr:cNvSpPr/>
      </xdr:nvSpPr>
      <xdr:spPr>
        <a:xfrm>
          <a:off x="12763500" y="13931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60" name="テキスト ボックス 659">
          <a:extLst>
            <a:ext uri="{FF2B5EF4-FFF2-40B4-BE49-F238E27FC236}">
              <a16:creationId xmlns:a16="http://schemas.microsoft.com/office/drawing/2014/main" id="{1AD9088B-C10B-4824-8317-BBF6709DF6C3}"/>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61" name="テキスト ボックス 660">
          <a:extLst>
            <a:ext uri="{FF2B5EF4-FFF2-40B4-BE49-F238E27FC236}">
              <a16:creationId xmlns:a16="http://schemas.microsoft.com/office/drawing/2014/main" id="{B2E45E6D-5369-4598-8261-A9D5A4385EE5}"/>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62" name="テキスト ボックス 661">
          <a:extLst>
            <a:ext uri="{FF2B5EF4-FFF2-40B4-BE49-F238E27FC236}">
              <a16:creationId xmlns:a16="http://schemas.microsoft.com/office/drawing/2014/main" id="{A57EF6DF-13B7-42C7-BB25-37BD71D82CD7}"/>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63" name="テキスト ボックス 662">
          <a:extLst>
            <a:ext uri="{FF2B5EF4-FFF2-40B4-BE49-F238E27FC236}">
              <a16:creationId xmlns:a16="http://schemas.microsoft.com/office/drawing/2014/main" id="{49D37699-3611-4D93-8BA3-15D94544252E}"/>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64" name="テキスト ボックス 663">
          <a:extLst>
            <a:ext uri="{FF2B5EF4-FFF2-40B4-BE49-F238E27FC236}">
              <a16:creationId xmlns:a16="http://schemas.microsoft.com/office/drawing/2014/main" id="{09C12963-9270-4D87-980E-9A2DC1FED622}"/>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84</xdr:row>
      <xdr:rowOff>137795</xdr:rowOff>
    </xdr:from>
    <xdr:to>
      <xdr:col>85</xdr:col>
      <xdr:colOff>177800</xdr:colOff>
      <xdr:row>85</xdr:row>
      <xdr:rowOff>67945</xdr:rowOff>
    </xdr:to>
    <xdr:sp macro="" textlink="">
      <xdr:nvSpPr>
        <xdr:cNvPr id="665" name="楕円 664">
          <a:extLst>
            <a:ext uri="{FF2B5EF4-FFF2-40B4-BE49-F238E27FC236}">
              <a16:creationId xmlns:a16="http://schemas.microsoft.com/office/drawing/2014/main" id="{66BF9367-04B9-4AE6-B114-05DBB58AEA06}"/>
            </a:ext>
          </a:extLst>
        </xdr:cNvPr>
        <xdr:cNvSpPr/>
      </xdr:nvSpPr>
      <xdr:spPr>
        <a:xfrm>
          <a:off x="16268700" y="145395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84</xdr:row>
      <xdr:rowOff>116222</xdr:rowOff>
    </xdr:from>
    <xdr:ext cx="405111" cy="259045"/>
    <xdr:sp macro="" textlink="">
      <xdr:nvSpPr>
        <xdr:cNvPr id="666" name="【児童館】&#10;有形固定資産減価償却率該当値テキスト">
          <a:extLst>
            <a:ext uri="{FF2B5EF4-FFF2-40B4-BE49-F238E27FC236}">
              <a16:creationId xmlns:a16="http://schemas.microsoft.com/office/drawing/2014/main" id="{5C92D147-03DB-406F-89B6-0FBA5C84B346}"/>
            </a:ext>
          </a:extLst>
        </xdr:cNvPr>
        <xdr:cNvSpPr txBox="1"/>
      </xdr:nvSpPr>
      <xdr:spPr>
        <a:xfrm>
          <a:off x="16357600" y="145180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84</xdr:row>
      <xdr:rowOff>95886</xdr:rowOff>
    </xdr:from>
    <xdr:to>
      <xdr:col>81</xdr:col>
      <xdr:colOff>101600</xdr:colOff>
      <xdr:row>85</xdr:row>
      <xdr:rowOff>26036</xdr:rowOff>
    </xdr:to>
    <xdr:sp macro="" textlink="">
      <xdr:nvSpPr>
        <xdr:cNvPr id="667" name="楕円 666">
          <a:extLst>
            <a:ext uri="{FF2B5EF4-FFF2-40B4-BE49-F238E27FC236}">
              <a16:creationId xmlns:a16="http://schemas.microsoft.com/office/drawing/2014/main" id="{17190BAD-048F-406C-AEA1-B0D4239030F8}"/>
            </a:ext>
          </a:extLst>
        </xdr:cNvPr>
        <xdr:cNvSpPr/>
      </xdr:nvSpPr>
      <xdr:spPr>
        <a:xfrm>
          <a:off x="15430500" y="144976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84</xdr:row>
      <xdr:rowOff>146686</xdr:rowOff>
    </xdr:from>
    <xdr:to>
      <xdr:col>85</xdr:col>
      <xdr:colOff>127000</xdr:colOff>
      <xdr:row>85</xdr:row>
      <xdr:rowOff>17145</xdr:rowOff>
    </xdr:to>
    <xdr:cxnSp macro="">
      <xdr:nvCxnSpPr>
        <xdr:cNvPr id="668" name="直線コネクタ 667">
          <a:extLst>
            <a:ext uri="{FF2B5EF4-FFF2-40B4-BE49-F238E27FC236}">
              <a16:creationId xmlns:a16="http://schemas.microsoft.com/office/drawing/2014/main" id="{8D166C0F-9DC6-41E5-9C61-07D9C118123C}"/>
            </a:ext>
          </a:extLst>
        </xdr:cNvPr>
        <xdr:cNvCxnSpPr/>
      </xdr:nvCxnSpPr>
      <xdr:spPr>
        <a:xfrm>
          <a:off x="15481300" y="14548486"/>
          <a:ext cx="838200" cy="41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84</xdr:row>
      <xdr:rowOff>42545</xdr:rowOff>
    </xdr:from>
    <xdr:to>
      <xdr:col>76</xdr:col>
      <xdr:colOff>165100</xdr:colOff>
      <xdr:row>84</xdr:row>
      <xdr:rowOff>144145</xdr:rowOff>
    </xdr:to>
    <xdr:sp macro="" textlink="">
      <xdr:nvSpPr>
        <xdr:cNvPr id="669" name="楕円 668">
          <a:extLst>
            <a:ext uri="{FF2B5EF4-FFF2-40B4-BE49-F238E27FC236}">
              <a16:creationId xmlns:a16="http://schemas.microsoft.com/office/drawing/2014/main" id="{18CE2166-1A67-48AE-AD3B-03A704ECC3F7}"/>
            </a:ext>
          </a:extLst>
        </xdr:cNvPr>
        <xdr:cNvSpPr/>
      </xdr:nvSpPr>
      <xdr:spPr>
        <a:xfrm>
          <a:off x="14541500" y="144443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84</xdr:row>
      <xdr:rowOff>93345</xdr:rowOff>
    </xdr:from>
    <xdr:to>
      <xdr:col>81</xdr:col>
      <xdr:colOff>50800</xdr:colOff>
      <xdr:row>84</xdr:row>
      <xdr:rowOff>146686</xdr:rowOff>
    </xdr:to>
    <xdr:cxnSp macro="">
      <xdr:nvCxnSpPr>
        <xdr:cNvPr id="670" name="直線コネクタ 669">
          <a:extLst>
            <a:ext uri="{FF2B5EF4-FFF2-40B4-BE49-F238E27FC236}">
              <a16:creationId xmlns:a16="http://schemas.microsoft.com/office/drawing/2014/main" id="{79FDE145-3245-4E6D-A8DC-4F1F7B1C8679}"/>
            </a:ext>
          </a:extLst>
        </xdr:cNvPr>
        <xdr:cNvCxnSpPr/>
      </xdr:nvCxnSpPr>
      <xdr:spPr>
        <a:xfrm>
          <a:off x="14592300" y="14495145"/>
          <a:ext cx="889000" cy="5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80</xdr:row>
      <xdr:rowOff>38752</xdr:rowOff>
    </xdr:from>
    <xdr:ext cx="405111" cy="259045"/>
    <xdr:sp macro="" textlink="">
      <xdr:nvSpPr>
        <xdr:cNvPr id="671" name="n_1aveValue【児童館】&#10;有形固定資産減価償却率">
          <a:extLst>
            <a:ext uri="{FF2B5EF4-FFF2-40B4-BE49-F238E27FC236}">
              <a16:creationId xmlns:a16="http://schemas.microsoft.com/office/drawing/2014/main" id="{324D839A-A9BB-44F1-9657-1FCE4A679EAC}"/>
            </a:ext>
          </a:extLst>
        </xdr:cNvPr>
        <xdr:cNvSpPr txBox="1"/>
      </xdr:nvSpPr>
      <xdr:spPr>
        <a:xfrm>
          <a:off x="15266044" y="137547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162577</xdr:rowOff>
    </xdr:from>
    <xdr:ext cx="405111" cy="259045"/>
    <xdr:sp macro="" textlink="">
      <xdr:nvSpPr>
        <xdr:cNvPr id="672" name="n_2aveValue【児童館】&#10;有形固定資産減価償却率">
          <a:extLst>
            <a:ext uri="{FF2B5EF4-FFF2-40B4-BE49-F238E27FC236}">
              <a16:creationId xmlns:a16="http://schemas.microsoft.com/office/drawing/2014/main" id="{7D3AEAD6-BB43-4395-BA86-C92CF56846ED}"/>
            </a:ext>
          </a:extLst>
        </xdr:cNvPr>
        <xdr:cNvSpPr txBox="1"/>
      </xdr:nvSpPr>
      <xdr:spPr>
        <a:xfrm>
          <a:off x="14389744" y="1370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79</xdr:row>
      <xdr:rowOff>147338</xdr:rowOff>
    </xdr:from>
    <xdr:ext cx="405111" cy="259045"/>
    <xdr:sp macro="" textlink="">
      <xdr:nvSpPr>
        <xdr:cNvPr id="673" name="n_3aveValue【児童館】&#10;有形固定資産減価償却率">
          <a:extLst>
            <a:ext uri="{FF2B5EF4-FFF2-40B4-BE49-F238E27FC236}">
              <a16:creationId xmlns:a16="http://schemas.microsoft.com/office/drawing/2014/main" id="{81E8B6CD-F054-4692-93CB-DB4FEEE574A5}"/>
            </a:ext>
          </a:extLst>
        </xdr:cNvPr>
        <xdr:cNvSpPr txBox="1"/>
      </xdr:nvSpPr>
      <xdr:spPr>
        <a:xfrm>
          <a:off x="13500744" y="136918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79</xdr:row>
      <xdr:rowOff>162577</xdr:rowOff>
    </xdr:from>
    <xdr:ext cx="405111" cy="259045"/>
    <xdr:sp macro="" textlink="">
      <xdr:nvSpPr>
        <xdr:cNvPr id="674" name="n_4aveValue【児童館】&#10;有形固定資産減価償却率">
          <a:extLst>
            <a:ext uri="{FF2B5EF4-FFF2-40B4-BE49-F238E27FC236}">
              <a16:creationId xmlns:a16="http://schemas.microsoft.com/office/drawing/2014/main" id="{F0D2241B-5535-400F-8F65-8A0F79B54EE8}"/>
            </a:ext>
          </a:extLst>
        </xdr:cNvPr>
        <xdr:cNvSpPr txBox="1"/>
      </xdr:nvSpPr>
      <xdr:spPr>
        <a:xfrm>
          <a:off x="12611744" y="137071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85</xdr:row>
      <xdr:rowOff>17163</xdr:rowOff>
    </xdr:from>
    <xdr:ext cx="405111" cy="259045"/>
    <xdr:sp macro="" textlink="">
      <xdr:nvSpPr>
        <xdr:cNvPr id="675" name="n_1mainValue【児童館】&#10;有形固定資産減価償却率">
          <a:extLst>
            <a:ext uri="{FF2B5EF4-FFF2-40B4-BE49-F238E27FC236}">
              <a16:creationId xmlns:a16="http://schemas.microsoft.com/office/drawing/2014/main" id="{B6829198-9474-407D-BE90-9EF531CD4941}"/>
            </a:ext>
          </a:extLst>
        </xdr:cNvPr>
        <xdr:cNvSpPr txBox="1"/>
      </xdr:nvSpPr>
      <xdr:spPr>
        <a:xfrm>
          <a:off x="15266044" y="14590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84</xdr:row>
      <xdr:rowOff>135272</xdr:rowOff>
    </xdr:from>
    <xdr:ext cx="405111" cy="259045"/>
    <xdr:sp macro="" textlink="">
      <xdr:nvSpPr>
        <xdr:cNvPr id="676" name="n_2mainValue【児童館】&#10;有形固定資産減価償却率">
          <a:extLst>
            <a:ext uri="{FF2B5EF4-FFF2-40B4-BE49-F238E27FC236}">
              <a16:creationId xmlns:a16="http://schemas.microsoft.com/office/drawing/2014/main" id="{352D947C-132E-4287-8A11-8053AFD1625F}"/>
            </a:ext>
          </a:extLst>
        </xdr:cNvPr>
        <xdr:cNvSpPr txBox="1"/>
      </xdr:nvSpPr>
      <xdr:spPr>
        <a:xfrm>
          <a:off x="14389744" y="14537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77" name="正方形/長方形 676">
          <a:extLst>
            <a:ext uri="{FF2B5EF4-FFF2-40B4-BE49-F238E27FC236}">
              <a16:creationId xmlns:a16="http://schemas.microsoft.com/office/drawing/2014/main" id="{A77F4BD3-605D-45B0-92D6-43A41CA8946D}"/>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8" name="正方形/長方形 677">
          <a:extLst>
            <a:ext uri="{FF2B5EF4-FFF2-40B4-BE49-F238E27FC236}">
              <a16:creationId xmlns:a16="http://schemas.microsoft.com/office/drawing/2014/main" id="{451A13CA-9C54-442A-8C02-4012FB1B1189}"/>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9" name="正方形/長方形 678">
          <a:extLst>
            <a:ext uri="{FF2B5EF4-FFF2-40B4-BE49-F238E27FC236}">
              <a16:creationId xmlns:a16="http://schemas.microsoft.com/office/drawing/2014/main" id="{97E0847C-2FD3-45DB-BB0D-E39A4CA18ACE}"/>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80" name="正方形/長方形 679">
          <a:extLst>
            <a:ext uri="{FF2B5EF4-FFF2-40B4-BE49-F238E27FC236}">
              <a16:creationId xmlns:a16="http://schemas.microsoft.com/office/drawing/2014/main" id="{4BFBF73E-1904-4650-848E-324055886960}"/>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81" name="正方形/長方形 680">
          <a:extLst>
            <a:ext uri="{FF2B5EF4-FFF2-40B4-BE49-F238E27FC236}">
              <a16:creationId xmlns:a16="http://schemas.microsoft.com/office/drawing/2014/main" id="{2EA7448A-DC1F-46F4-A8F8-FF2E750C2E81}"/>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82" name="正方形/長方形 681">
          <a:extLst>
            <a:ext uri="{FF2B5EF4-FFF2-40B4-BE49-F238E27FC236}">
              <a16:creationId xmlns:a16="http://schemas.microsoft.com/office/drawing/2014/main" id="{4992A90B-8C52-4AD2-82F0-9C05C0792E2E}"/>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83" name="正方形/長方形 682">
          <a:extLst>
            <a:ext uri="{FF2B5EF4-FFF2-40B4-BE49-F238E27FC236}">
              <a16:creationId xmlns:a16="http://schemas.microsoft.com/office/drawing/2014/main" id="{83AA5581-FD51-48DB-8260-D7C9F70A93B2}"/>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84" name="正方形/長方形 683">
          <a:extLst>
            <a:ext uri="{FF2B5EF4-FFF2-40B4-BE49-F238E27FC236}">
              <a16:creationId xmlns:a16="http://schemas.microsoft.com/office/drawing/2014/main" id="{FE20066E-7F5C-432F-9AAF-20EDC0E9A25F}"/>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85" name="テキスト ボックス 684">
          <a:extLst>
            <a:ext uri="{FF2B5EF4-FFF2-40B4-BE49-F238E27FC236}">
              <a16:creationId xmlns:a16="http://schemas.microsoft.com/office/drawing/2014/main" id="{3B952B0D-09F7-4661-8217-CBA13940D1BA}"/>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86" name="直線コネクタ 685">
          <a:extLst>
            <a:ext uri="{FF2B5EF4-FFF2-40B4-BE49-F238E27FC236}">
              <a16:creationId xmlns:a16="http://schemas.microsoft.com/office/drawing/2014/main" id="{06A0704C-DFB9-4A8B-B9F7-72274C1517D1}"/>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168729</xdr:rowOff>
    </xdr:from>
    <xdr:to>
      <xdr:col>120</xdr:col>
      <xdr:colOff>114300</xdr:colOff>
      <xdr:row>86</xdr:row>
      <xdr:rowOff>168729</xdr:rowOff>
    </xdr:to>
    <xdr:cxnSp macro="">
      <xdr:nvCxnSpPr>
        <xdr:cNvPr id="687" name="直線コネクタ 686">
          <a:extLst>
            <a:ext uri="{FF2B5EF4-FFF2-40B4-BE49-F238E27FC236}">
              <a16:creationId xmlns:a16="http://schemas.microsoft.com/office/drawing/2014/main" id="{13C5D74F-C7EF-427B-9C45-349CB12521D1}"/>
            </a:ext>
          </a:extLst>
        </xdr:cNvPr>
        <xdr:cNvCxnSpPr/>
      </xdr:nvCxnSpPr>
      <xdr:spPr>
        <a:xfrm>
          <a:off x="18288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86</xdr:row>
      <xdr:rowOff>26506</xdr:rowOff>
    </xdr:from>
    <xdr:ext cx="467179" cy="259045"/>
    <xdr:sp macro="" textlink="">
      <xdr:nvSpPr>
        <xdr:cNvPr id="688" name="テキスト ボックス 687">
          <a:extLst>
            <a:ext uri="{FF2B5EF4-FFF2-40B4-BE49-F238E27FC236}">
              <a16:creationId xmlns:a16="http://schemas.microsoft.com/office/drawing/2014/main" id="{61E89951-D911-4116-B82E-677E23901E09}"/>
            </a:ext>
          </a:extLst>
        </xdr:cNvPr>
        <xdr:cNvSpPr txBox="1"/>
      </xdr:nvSpPr>
      <xdr:spPr>
        <a:xfrm>
          <a:off x="17820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85</xdr:row>
      <xdr:rowOff>13607</xdr:rowOff>
    </xdr:from>
    <xdr:to>
      <xdr:col>120</xdr:col>
      <xdr:colOff>114300</xdr:colOff>
      <xdr:row>85</xdr:row>
      <xdr:rowOff>13607</xdr:rowOff>
    </xdr:to>
    <xdr:cxnSp macro="">
      <xdr:nvCxnSpPr>
        <xdr:cNvPr id="689" name="直線コネクタ 688">
          <a:extLst>
            <a:ext uri="{FF2B5EF4-FFF2-40B4-BE49-F238E27FC236}">
              <a16:creationId xmlns:a16="http://schemas.microsoft.com/office/drawing/2014/main" id="{2C7010DD-CC0A-48F0-98BD-4DBE560E5615}"/>
            </a:ext>
          </a:extLst>
        </xdr:cNvPr>
        <xdr:cNvCxnSpPr/>
      </xdr:nvCxnSpPr>
      <xdr:spPr>
        <a:xfrm>
          <a:off x="18288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84</xdr:row>
      <xdr:rowOff>42834</xdr:rowOff>
    </xdr:from>
    <xdr:ext cx="467179" cy="259045"/>
    <xdr:sp macro="" textlink="">
      <xdr:nvSpPr>
        <xdr:cNvPr id="690" name="テキスト ボックス 689">
          <a:extLst>
            <a:ext uri="{FF2B5EF4-FFF2-40B4-BE49-F238E27FC236}">
              <a16:creationId xmlns:a16="http://schemas.microsoft.com/office/drawing/2014/main" id="{E145BB17-1E3C-4E69-BC99-2CB6D7CBAF37}"/>
            </a:ext>
          </a:extLst>
        </xdr:cNvPr>
        <xdr:cNvSpPr txBox="1"/>
      </xdr:nvSpPr>
      <xdr:spPr>
        <a:xfrm>
          <a:off x="17820821" y="1444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0.010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29936</xdr:rowOff>
    </xdr:from>
    <xdr:to>
      <xdr:col>120</xdr:col>
      <xdr:colOff>114300</xdr:colOff>
      <xdr:row>83</xdr:row>
      <xdr:rowOff>29936</xdr:rowOff>
    </xdr:to>
    <xdr:cxnSp macro="">
      <xdr:nvCxnSpPr>
        <xdr:cNvPr id="691" name="直線コネクタ 690">
          <a:extLst>
            <a:ext uri="{FF2B5EF4-FFF2-40B4-BE49-F238E27FC236}">
              <a16:creationId xmlns:a16="http://schemas.microsoft.com/office/drawing/2014/main" id="{2B5B5B28-E20E-4EA5-B0B0-2F9ABF1B12E1}"/>
            </a:ext>
          </a:extLst>
        </xdr:cNvPr>
        <xdr:cNvCxnSpPr/>
      </xdr:nvCxnSpPr>
      <xdr:spPr>
        <a:xfrm>
          <a:off x="18288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82</xdr:row>
      <xdr:rowOff>59163</xdr:rowOff>
    </xdr:from>
    <xdr:ext cx="467179" cy="259045"/>
    <xdr:sp macro="" textlink="">
      <xdr:nvSpPr>
        <xdr:cNvPr id="692" name="テキスト ボックス 691">
          <a:extLst>
            <a:ext uri="{FF2B5EF4-FFF2-40B4-BE49-F238E27FC236}">
              <a16:creationId xmlns:a16="http://schemas.microsoft.com/office/drawing/2014/main" id="{3E01C2A7-908E-4D36-9AF7-CA53CF417C51}"/>
            </a:ext>
          </a:extLst>
        </xdr:cNvPr>
        <xdr:cNvSpPr txBox="1"/>
      </xdr:nvSpPr>
      <xdr:spPr>
        <a:xfrm>
          <a:off x="17820821" y="1411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46264</xdr:rowOff>
    </xdr:from>
    <xdr:to>
      <xdr:col>120</xdr:col>
      <xdr:colOff>114300</xdr:colOff>
      <xdr:row>81</xdr:row>
      <xdr:rowOff>46264</xdr:rowOff>
    </xdr:to>
    <xdr:cxnSp macro="">
      <xdr:nvCxnSpPr>
        <xdr:cNvPr id="693" name="直線コネクタ 692">
          <a:extLst>
            <a:ext uri="{FF2B5EF4-FFF2-40B4-BE49-F238E27FC236}">
              <a16:creationId xmlns:a16="http://schemas.microsoft.com/office/drawing/2014/main" id="{363F1E0B-7BF9-48A5-8041-707C3D7FB9F3}"/>
            </a:ext>
          </a:extLst>
        </xdr:cNvPr>
        <xdr:cNvCxnSpPr/>
      </xdr:nvCxnSpPr>
      <xdr:spPr>
        <a:xfrm>
          <a:off x="18288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80</xdr:row>
      <xdr:rowOff>75491</xdr:rowOff>
    </xdr:from>
    <xdr:ext cx="467179" cy="259045"/>
    <xdr:sp macro="" textlink="">
      <xdr:nvSpPr>
        <xdr:cNvPr id="694" name="テキスト ボックス 693">
          <a:extLst>
            <a:ext uri="{FF2B5EF4-FFF2-40B4-BE49-F238E27FC236}">
              <a16:creationId xmlns:a16="http://schemas.microsoft.com/office/drawing/2014/main" id="{87A1F859-377D-4869-A3FC-19DDD73F2EB2}"/>
            </a:ext>
          </a:extLst>
        </xdr:cNvPr>
        <xdr:cNvSpPr txBox="1"/>
      </xdr:nvSpPr>
      <xdr:spPr>
        <a:xfrm>
          <a:off x="17820821" y="1379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79</xdr:row>
      <xdr:rowOff>62593</xdr:rowOff>
    </xdr:from>
    <xdr:to>
      <xdr:col>120</xdr:col>
      <xdr:colOff>114300</xdr:colOff>
      <xdr:row>79</xdr:row>
      <xdr:rowOff>62593</xdr:rowOff>
    </xdr:to>
    <xdr:cxnSp macro="">
      <xdr:nvCxnSpPr>
        <xdr:cNvPr id="695" name="直線コネクタ 694">
          <a:extLst>
            <a:ext uri="{FF2B5EF4-FFF2-40B4-BE49-F238E27FC236}">
              <a16:creationId xmlns:a16="http://schemas.microsoft.com/office/drawing/2014/main" id="{BB72B559-4F67-456B-8173-C94F85B0E4A8}"/>
            </a:ext>
          </a:extLst>
        </xdr:cNvPr>
        <xdr:cNvCxnSpPr/>
      </xdr:nvCxnSpPr>
      <xdr:spPr>
        <a:xfrm>
          <a:off x="18288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78</xdr:row>
      <xdr:rowOff>91820</xdr:rowOff>
    </xdr:from>
    <xdr:ext cx="467179" cy="259045"/>
    <xdr:sp macro="" textlink="">
      <xdr:nvSpPr>
        <xdr:cNvPr id="696" name="テキスト ボックス 695">
          <a:extLst>
            <a:ext uri="{FF2B5EF4-FFF2-40B4-BE49-F238E27FC236}">
              <a16:creationId xmlns:a16="http://schemas.microsoft.com/office/drawing/2014/main" id="{5B253BCE-6237-4551-B425-8C399C466000}"/>
            </a:ext>
          </a:extLst>
        </xdr:cNvPr>
        <xdr:cNvSpPr txBox="1"/>
      </xdr:nvSpPr>
      <xdr:spPr>
        <a:xfrm>
          <a:off x="17820821" y="1346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78921</xdr:rowOff>
    </xdr:from>
    <xdr:to>
      <xdr:col>120</xdr:col>
      <xdr:colOff>114300</xdr:colOff>
      <xdr:row>77</xdr:row>
      <xdr:rowOff>78921</xdr:rowOff>
    </xdr:to>
    <xdr:cxnSp macro="">
      <xdr:nvCxnSpPr>
        <xdr:cNvPr id="697" name="直線コネクタ 696">
          <a:extLst>
            <a:ext uri="{FF2B5EF4-FFF2-40B4-BE49-F238E27FC236}">
              <a16:creationId xmlns:a16="http://schemas.microsoft.com/office/drawing/2014/main" id="{EA2156A4-D7B4-4B92-A93E-3005E07584D9}"/>
            </a:ext>
          </a:extLst>
        </xdr:cNvPr>
        <xdr:cNvCxnSpPr/>
      </xdr:nvCxnSpPr>
      <xdr:spPr>
        <a:xfrm>
          <a:off x="18288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108148</xdr:rowOff>
    </xdr:from>
    <xdr:ext cx="467179" cy="259045"/>
    <xdr:sp macro="" textlink="">
      <xdr:nvSpPr>
        <xdr:cNvPr id="698" name="テキスト ボックス 697">
          <a:extLst>
            <a:ext uri="{FF2B5EF4-FFF2-40B4-BE49-F238E27FC236}">
              <a16:creationId xmlns:a16="http://schemas.microsoft.com/office/drawing/2014/main" id="{AF774599-4DD4-40E8-A214-C57814813902}"/>
            </a:ext>
          </a:extLst>
        </xdr:cNvPr>
        <xdr:cNvSpPr txBox="1"/>
      </xdr:nvSpPr>
      <xdr:spPr>
        <a:xfrm>
          <a:off x="17820821" y="1313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99" name="直線コネクタ 698">
          <a:extLst>
            <a:ext uri="{FF2B5EF4-FFF2-40B4-BE49-F238E27FC236}">
              <a16:creationId xmlns:a16="http://schemas.microsoft.com/office/drawing/2014/main" id="{DA7B37EC-7473-42D8-B01B-AC84A3569B1B}"/>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700" name="テキスト ボックス 699">
          <a:extLst>
            <a:ext uri="{FF2B5EF4-FFF2-40B4-BE49-F238E27FC236}">
              <a16:creationId xmlns:a16="http://schemas.microsoft.com/office/drawing/2014/main" id="{0924D43B-67C8-4DE8-82C0-083C8E54EE0E}"/>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701" name="【児童館】&#10;一人当たり面積グラフ枠">
          <a:extLst>
            <a:ext uri="{FF2B5EF4-FFF2-40B4-BE49-F238E27FC236}">
              <a16:creationId xmlns:a16="http://schemas.microsoft.com/office/drawing/2014/main" id="{6D5699B4-0AF9-4A36-B8A3-6E96CC60FE13}"/>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78</xdr:row>
      <xdr:rowOff>103414</xdr:rowOff>
    </xdr:from>
    <xdr:to>
      <xdr:col>116</xdr:col>
      <xdr:colOff>62864</xdr:colOff>
      <xdr:row>86</xdr:row>
      <xdr:rowOff>70757</xdr:rowOff>
    </xdr:to>
    <xdr:cxnSp macro="">
      <xdr:nvCxnSpPr>
        <xdr:cNvPr id="702" name="直線コネクタ 701">
          <a:extLst>
            <a:ext uri="{FF2B5EF4-FFF2-40B4-BE49-F238E27FC236}">
              <a16:creationId xmlns:a16="http://schemas.microsoft.com/office/drawing/2014/main" id="{2E55954F-B804-46FC-B68B-C2A0DF818995}"/>
            </a:ext>
          </a:extLst>
        </xdr:cNvPr>
        <xdr:cNvCxnSpPr/>
      </xdr:nvCxnSpPr>
      <xdr:spPr>
        <a:xfrm flipV="1">
          <a:off x="22160864" y="13476514"/>
          <a:ext cx="0" cy="133894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74584</xdr:rowOff>
    </xdr:from>
    <xdr:ext cx="469744" cy="259045"/>
    <xdr:sp macro="" textlink="">
      <xdr:nvSpPr>
        <xdr:cNvPr id="703" name="【児童館】&#10;一人当たり面積最小値テキスト">
          <a:extLst>
            <a:ext uri="{FF2B5EF4-FFF2-40B4-BE49-F238E27FC236}">
              <a16:creationId xmlns:a16="http://schemas.microsoft.com/office/drawing/2014/main" id="{B0981432-C88F-4D3C-885B-6246B3908FE0}"/>
            </a:ext>
          </a:extLst>
        </xdr:cNvPr>
        <xdr:cNvSpPr txBox="1"/>
      </xdr:nvSpPr>
      <xdr:spPr>
        <a:xfrm>
          <a:off x="22199600" y="1481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70757</xdr:rowOff>
    </xdr:from>
    <xdr:to>
      <xdr:col>116</xdr:col>
      <xdr:colOff>152400</xdr:colOff>
      <xdr:row>86</xdr:row>
      <xdr:rowOff>70757</xdr:rowOff>
    </xdr:to>
    <xdr:cxnSp macro="">
      <xdr:nvCxnSpPr>
        <xdr:cNvPr id="704" name="直線コネクタ 703">
          <a:extLst>
            <a:ext uri="{FF2B5EF4-FFF2-40B4-BE49-F238E27FC236}">
              <a16:creationId xmlns:a16="http://schemas.microsoft.com/office/drawing/2014/main" id="{A5E3368A-B047-4069-B62B-0B8FF65628C1}"/>
            </a:ext>
          </a:extLst>
        </xdr:cNvPr>
        <xdr:cNvCxnSpPr/>
      </xdr:nvCxnSpPr>
      <xdr:spPr>
        <a:xfrm>
          <a:off x="22072600" y="148154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77</xdr:row>
      <xdr:rowOff>50091</xdr:rowOff>
    </xdr:from>
    <xdr:ext cx="469744" cy="259045"/>
    <xdr:sp macro="" textlink="">
      <xdr:nvSpPr>
        <xdr:cNvPr id="705" name="【児童館】&#10;一人当たり面積最大値テキスト">
          <a:extLst>
            <a:ext uri="{FF2B5EF4-FFF2-40B4-BE49-F238E27FC236}">
              <a16:creationId xmlns:a16="http://schemas.microsoft.com/office/drawing/2014/main" id="{1C96223E-DEB3-4121-B0D0-5CE1DE8AF345}"/>
            </a:ext>
          </a:extLst>
        </xdr:cNvPr>
        <xdr:cNvSpPr txBox="1"/>
      </xdr:nvSpPr>
      <xdr:spPr>
        <a:xfrm>
          <a:off x="22199600" y="132517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0.044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78</xdr:row>
      <xdr:rowOff>103414</xdr:rowOff>
    </xdr:from>
    <xdr:to>
      <xdr:col>116</xdr:col>
      <xdr:colOff>152400</xdr:colOff>
      <xdr:row>78</xdr:row>
      <xdr:rowOff>103414</xdr:rowOff>
    </xdr:to>
    <xdr:cxnSp macro="">
      <xdr:nvCxnSpPr>
        <xdr:cNvPr id="706" name="直線コネクタ 705">
          <a:extLst>
            <a:ext uri="{FF2B5EF4-FFF2-40B4-BE49-F238E27FC236}">
              <a16:creationId xmlns:a16="http://schemas.microsoft.com/office/drawing/2014/main" id="{E04D9B50-BE04-41B7-AAB4-A76D42C90768}"/>
            </a:ext>
          </a:extLst>
        </xdr:cNvPr>
        <xdr:cNvCxnSpPr/>
      </xdr:nvCxnSpPr>
      <xdr:spPr>
        <a:xfrm>
          <a:off x="22072600" y="134765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82</xdr:row>
      <xdr:rowOff>132641</xdr:rowOff>
    </xdr:from>
    <xdr:ext cx="469744" cy="259045"/>
    <xdr:sp macro="" textlink="">
      <xdr:nvSpPr>
        <xdr:cNvPr id="707" name="【児童館】&#10;一人当たり面積平均値テキスト">
          <a:extLst>
            <a:ext uri="{FF2B5EF4-FFF2-40B4-BE49-F238E27FC236}">
              <a16:creationId xmlns:a16="http://schemas.microsoft.com/office/drawing/2014/main" id="{3361C631-A13C-4F77-AD96-6BE2D90766B0}"/>
            </a:ext>
          </a:extLst>
        </xdr:cNvPr>
        <xdr:cNvSpPr txBox="1"/>
      </xdr:nvSpPr>
      <xdr:spPr>
        <a:xfrm>
          <a:off x="22199600" y="141915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109764</xdr:rowOff>
    </xdr:from>
    <xdr:to>
      <xdr:col>116</xdr:col>
      <xdr:colOff>114300</xdr:colOff>
      <xdr:row>84</xdr:row>
      <xdr:rowOff>39914</xdr:rowOff>
    </xdr:to>
    <xdr:sp macro="" textlink="">
      <xdr:nvSpPr>
        <xdr:cNvPr id="708" name="フローチャート: 判断 707">
          <a:extLst>
            <a:ext uri="{FF2B5EF4-FFF2-40B4-BE49-F238E27FC236}">
              <a16:creationId xmlns:a16="http://schemas.microsoft.com/office/drawing/2014/main" id="{2F5F125A-1E27-43BD-857A-5D37B9F59B4B}"/>
            </a:ext>
          </a:extLst>
        </xdr:cNvPr>
        <xdr:cNvSpPr/>
      </xdr:nvSpPr>
      <xdr:spPr>
        <a:xfrm>
          <a:off x="221107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83</xdr:row>
      <xdr:rowOff>109764</xdr:rowOff>
    </xdr:from>
    <xdr:to>
      <xdr:col>112</xdr:col>
      <xdr:colOff>38100</xdr:colOff>
      <xdr:row>84</xdr:row>
      <xdr:rowOff>39914</xdr:rowOff>
    </xdr:to>
    <xdr:sp macro="" textlink="">
      <xdr:nvSpPr>
        <xdr:cNvPr id="709" name="フローチャート: 判断 708">
          <a:extLst>
            <a:ext uri="{FF2B5EF4-FFF2-40B4-BE49-F238E27FC236}">
              <a16:creationId xmlns:a16="http://schemas.microsoft.com/office/drawing/2014/main" id="{58F934EA-2382-40D5-8A65-996B8D8B62F7}"/>
            </a:ext>
          </a:extLst>
        </xdr:cNvPr>
        <xdr:cNvSpPr/>
      </xdr:nvSpPr>
      <xdr:spPr>
        <a:xfrm>
          <a:off x="212725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83</xdr:row>
      <xdr:rowOff>109764</xdr:rowOff>
    </xdr:from>
    <xdr:to>
      <xdr:col>107</xdr:col>
      <xdr:colOff>101600</xdr:colOff>
      <xdr:row>84</xdr:row>
      <xdr:rowOff>39914</xdr:rowOff>
    </xdr:to>
    <xdr:sp macro="" textlink="">
      <xdr:nvSpPr>
        <xdr:cNvPr id="710" name="フローチャート: 判断 709">
          <a:extLst>
            <a:ext uri="{FF2B5EF4-FFF2-40B4-BE49-F238E27FC236}">
              <a16:creationId xmlns:a16="http://schemas.microsoft.com/office/drawing/2014/main" id="{CE5920F4-0EBE-48AE-B251-EB7234323459}"/>
            </a:ext>
          </a:extLst>
        </xdr:cNvPr>
        <xdr:cNvSpPr/>
      </xdr:nvSpPr>
      <xdr:spPr>
        <a:xfrm>
          <a:off x="20383500" y="143401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83</xdr:row>
      <xdr:rowOff>142421</xdr:rowOff>
    </xdr:from>
    <xdr:to>
      <xdr:col>102</xdr:col>
      <xdr:colOff>165100</xdr:colOff>
      <xdr:row>84</xdr:row>
      <xdr:rowOff>72571</xdr:rowOff>
    </xdr:to>
    <xdr:sp macro="" textlink="">
      <xdr:nvSpPr>
        <xdr:cNvPr id="711" name="フローチャート: 判断 710">
          <a:extLst>
            <a:ext uri="{FF2B5EF4-FFF2-40B4-BE49-F238E27FC236}">
              <a16:creationId xmlns:a16="http://schemas.microsoft.com/office/drawing/2014/main" id="{7B70B907-8C24-4BC5-A224-B3E05C75C289}"/>
            </a:ext>
          </a:extLst>
        </xdr:cNvPr>
        <xdr:cNvSpPr/>
      </xdr:nvSpPr>
      <xdr:spPr>
        <a:xfrm>
          <a:off x="19494500" y="143727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84</xdr:row>
      <xdr:rowOff>3629</xdr:rowOff>
    </xdr:from>
    <xdr:to>
      <xdr:col>98</xdr:col>
      <xdr:colOff>38100</xdr:colOff>
      <xdr:row>84</xdr:row>
      <xdr:rowOff>105229</xdr:rowOff>
    </xdr:to>
    <xdr:sp macro="" textlink="">
      <xdr:nvSpPr>
        <xdr:cNvPr id="712" name="フローチャート: 判断 711">
          <a:extLst>
            <a:ext uri="{FF2B5EF4-FFF2-40B4-BE49-F238E27FC236}">
              <a16:creationId xmlns:a16="http://schemas.microsoft.com/office/drawing/2014/main" id="{23073CFF-45A5-41D3-9AE7-7C7D0A65DC29}"/>
            </a:ext>
          </a:extLst>
        </xdr:cNvPr>
        <xdr:cNvSpPr/>
      </xdr:nvSpPr>
      <xdr:spPr>
        <a:xfrm>
          <a:off x="18605500" y="14405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13" name="テキスト ボックス 712">
          <a:extLst>
            <a:ext uri="{FF2B5EF4-FFF2-40B4-BE49-F238E27FC236}">
              <a16:creationId xmlns:a16="http://schemas.microsoft.com/office/drawing/2014/main" id="{A8D03A74-827E-47CB-9E63-A2DA42BC9E64}"/>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14" name="テキスト ボックス 713">
          <a:extLst>
            <a:ext uri="{FF2B5EF4-FFF2-40B4-BE49-F238E27FC236}">
              <a16:creationId xmlns:a16="http://schemas.microsoft.com/office/drawing/2014/main" id="{38A0F176-EF47-4EA7-B335-0632AD7BF17E}"/>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15" name="テキスト ボックス 714">
          <a:extLst>
            <a:ext uri="{FF2B5EF4-FFF2-40B4-BE49-F238E27FC236}">
              <a16:creationId xmlns:a16="http://schemas.microsoft.com/office/drawing/2014/main" id="{EB416CA3-DEDC-4EF4-B038-28FA78BC9910}"/>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16" name="テキスト ボックス 715">
          <a:extLst>
            <a:ext uri="{FF2B5EF4-FFF2-40B4-BE49-F238E27FC236}">
              <a16:creationId xmlns:a16="http://schemas.microsoft.com/office/drawing/2014/main" id="{06E0E4A9-D720-4F79-8A60-6A99875721B6}"/>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17" name="テキスト ボックス 716">
          <a:extLst>
            <a:ext uri="{FF2B5EF4-FFF2-40B4-BE49-F238E27FC236}">
              <a16:creationId xmlns:a16="http://schemas.microsoft.com/office/drawing/2014/main" id="{425E13AC-81F6-4EC0-A4BC-BF5F5C1EF7E3}"/>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126093</xdr:rowOff>
    </xdr:from>
    <xdr:to>
      <xdr:col>116</xdr:col>
      <xdr:colOff>114300</xdr:colOff>
      <xdr:row>86</xdr:row>
      <xdr:rowOff>56243</xdr:rowOff>
    </xdr:to>
    <xdr:sp macro="" textlink="">
      <xdr:nvSpPr>
        <xdr:cNvPr id="718" name="楕円 717">
          <a:extLst>
            <a:ext uri="{FF2B5EF4-FFF2-40B4-BE49-F238E27FC236}">
              <a16:creationId xmlns:a16="http://schemas.microsoft.com/office/drawing/2014/main" id="{0C9AB645-101F-4CB4-B1FB-48396312C0A1}"/>
            </a:ext>
          </a:extLst>
        </xdr:cNvPr>
        <xdr:cNvSpPr/>
      </xdr:nvSpPr>
      <xdr:spPr>
        <a:xfrm>
          <a:off x="22110700" y="14699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41020</xdr:rowOff>
    </xdr:from>
    <xdr:ext cx="469744" cy="259045"/>
    <xdr:sp macro="" textlink="">
      <xdr:nvSpPr>
        <xdr:cNvPr id="719" name="【児童館】&#10;一人当たり面積該当値テキスト">
          <a:extLst>
            <a:ext uri="{FF2B5EF4-FFF2-40B4-BE49-F238E27FC236}">
              <a16:creationId xmlns:a16="http://schemas.microsoft.com/office/drawing/2014/main" id="{837FC0D2-1FED-4022-AA9E-010E6BD1E007}"/>
            </a:ext>
          </a:extLst>
        </xdr:cNvPr>
        <xdr:cNvSpPr txBox="1"/>
      </xdr:nvSpPr>
      <xdr:spPr>
        <a:xfrm>
          <a:off x="22199600" y="14614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126093</xdr:rowOff>
    </xdr:from>
    <xdr:to>
      <xdr:col>112</xdr:col>
      <xdr:colOff>38100</xdr:colOff>
      <xdr:row>86</xdr:row>
      <xdr:rowOff>56243</xdr:rowOff>
    </xdr:to>
    <xdr:sp macro="" textlink="">
      <xdr:nvSpPr>
        <xdr:cNvPr id="720" name="楕円 719">
          <a:extLst>
            <a:ext uri="{FF2B5EF4-FFF2-40B4-BE49-F238E27FC236}">
              <a16:creationId xmlns:a16="http://schemas.microsoft.com/office/drawing/2014/main" id="{872FC8C9-10A7-40E5-8A07-A3217C46EEC3}"/>
            </a:ext>
          </a:extLst>
        </xdr:cNvPr>
        <xdr:cNvSpPr/>
      </xdr:nvSpPr>
      <xdr:spPr>
        <a:xfrm>
          <a:off x="21272500" y="14699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86</xdr:row>
      <xdr:rowOff>5443</xdr:rowOff>
    </xdr:from>
    <xdr:to>
      <xdr:col>116</xdr:col>
      <xdr:colOff>63500</xdr:colOff>
      <xdr:row>86</xdr:row>
      <xdr:rowOff>5443</xdr:rowOff>
    </xdr:to>
    <xdr:cxnSp macro="">
      <xdr:nvCxnSpPr>
        <xdr:cNvPr id="721" name="直線コネクタ 720">
          <a:extLst>
            <a:ext uri="{FF2B5EF4-FFF2-40B4-BE49-F238E27FC236}">
              <a16:creationId xmlns:a16="http://schemas.microsoft.com/office/drawing/2014/main" id="{535831B2-F349-4BCC-98A2-29DBFACD2E61}"/>
            </a:ext>
          </a:extLst>
        </xdr:cNvPr>
        <xdr:cNvCxnSpPr/>
      </xdr:nvCxnSpPr>
      <xdr:spPr>
        <a:xfrm>
          <a:off x="21323300" y="14750143"/>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126093</xdr:rowOff>
    </xdr:from>
    <xdr:to>
      <xdr:col>107</xdr:col>
      <xdr:colOff>101600</xdr:colOff>
      <xdr:row>86</xdr:row>
      <xdr:rowOff>56243</xdr:rowOff>
    </xdr:to>
    <xdr:sp macro="" textlink="">
      <xdr:nvSpPr>
        <xdr:cNvPr id="722" name="楕円 721">
          <a:extLst>
            <a:ext uri="{FF2B5EF4-FFF2-40B4-BE49-F238E27FC236}">
              <a16:creationId xmlns:a16="http://schemas.microsoft.com/office/drawing/2014/main" id="{C8F104A3-E4E2-4E74-B208-AF6D4B54F7E5}"/>
            </a:ext>
          </a:extLst>
        </xdr:cNvPr>
        <xdr:cNvSpPr/>
      </xdr:nvSpPr>
      <xdr:spPr>
        <a:xfrm>
          <a:off x="20383500" y="146993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86</xdr:row>
      <xdr:rowOff>5443</xdr:rowOff>
    </xdr:from>
    <xdr:to>
      <xdr:col>111</xdr:col>
      <xdr:colOff>177800</xdr:colOff>
      <xdr:row>86</xdr:row>
      <xdr:rowOff>5443</xdr:rowOff>
    </xdr:to>
    <xdr:cxnSp macro="">
      <xdr:nvCxnSpPr>
        <xdr:cNvPr id="723" name="直線コネクタ 722">
          <a:extLst>
            <a:ext uri="{FF2B5EF4-FFF2-40B4-BE49-F238E27FC236}">
              <a16:creationId xmlns:a16="http://schemas.microsoft.com/office/drawing/2014/main" id="{8082CDC4-DB28-482A-BB94-21CBFA1C3B08}"/>
            </a:ext>
          </a:extLst>
        </xdr:cNvPr>
        <xdr:cNvCxnSpPr/>
      </xdr:nvCxnSpPr>
      <xdr:spPr>
        <a:xfrm>
          <a:off x="20434300" y="1475014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82</xdr:row>
      <xdr:rowOff>56441</xdr:rowOff>
    </xdr:from>
    <xdr:ext cx="469744" cy="259045"/>
    <xdr:sp macro="" textlink="">
      <xdr:nvSpPr>
        <xdr:cNvPr id="724" name="n_1aveValue【児童館】&#10;一人当たり面積">
          <a:extLst>
            <a:ext uri="{FF2B5EF4-FFF2-40B4-BE49-F238E27FC236}">
              <a16:creationId xmlns:a16="http://schemas.microsoft.com/office/drawing/2014/main" id="{E2C94D5A-573B-45CE-938B-BAEC79DFE456}"/>
            </a:ext>
          </a:extLst>
        </xdr:cNvPr>
        <xdr:cNvSpPr txBox="1"/>
      </xdr:nvSpPr>
      <xdr:spPr>
        <a:xfrm>
          <a:off x="21075727" y="14115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82</xdr:row>
      <xdr:rowOff>56441</xdr:rowOff>
    </xdr:from>
    <xdr:ext cx="469744" cy="259045"/>
    <xdr:sp macro="" textlink="">
      <xdr:nvSpPr>
        <xdr:cNvPr id="725" name="n_2aveValue【児童館】&#10;一人当たり面積">
          <a:extLst>
            <a:ext uri="{FF2B5EF4-FFF2-40B4-BE49-F238E27FC236}">
              <a16:creationId xmlns:a16="http://schemas.microsoft.com/office/drawing/2014/main" id="{F33B59F8-9C45-4489-AE63-CD2CC5D52E1B}"/>
            </a:ext>
          </a:extLst>
        </xdr:cNvPr>
        <xdr:cNvSpPr txBox="1"/>
      </xdr:nvSpPr>
      <xdr:spPr>
        <a:xfrm>
          <a:off x="20199427" y="141153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82</xdr:row>
      <xdr:rowOff>89098</xdr:rowOff>
    </xdr:from>
    <xdr:ext cx="469744" cy="259045"/>
    <xdr:sp macro="" textlink="">
      <xdr:nvSpPr>
        <xdr:cNvPr id="726" name="n_3aveValue【児童館】&#10;一人当たり面積">
          <a:extLst>
            <a:ext uri="{FF2B5EF4-FFF2-40B4-BE49-F238E27FC236}">
              <a16:creationId xmlns:a16="http://schemas.microsoft.com/office/drawing/2014/main" id="{3290E466-9696-447E-B30A-1E566AD97EEA}"/>
            </a:ext>
          </a:extLst>
        </xdr:cNvPr>
        <xdr:cNvSpPr txBox="1"/>
      </xdr:nvSpPr>
      <xdr:spPr>
        <a:xfrm>
          <a:off x="19310427" y="14147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82</xdr:row>
      <xdr:rowOff>121756</xdr:rowOff>
    </xdr:from>
    <xdr:ext cx="469744" cy="259045"/>
    <xdr:sp macro="" textlink="">
      <xdr:nvSpPr>
        <xdr:cNvPr id="727" name="n_4aveValue【児童館】&#10;一人当たり面積">
          <a:extLst>
            <a:ext uri="{FF2B5EF4-FFF2-40B4-BE49-F238E27FC236}">
              <a16:creationId xmlns:a16="http://schemas.microsoft.com/office/drawing/2014/main" id="{58682B97-A471-41F7-B40C-FD8724C575FE}"/>
            </a:ext>
          </a:extLst>
        </xdr:cNvPr>
        <xdr:cNvSpPr txBox="1"/>
      </xdr:nvSpPr>
      <xdr:spPr>
        <a:xfrm>
          <a:off x="18421427" y="141806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86</xdr:row>
      <xdr:rowOff>47370</xdr:rowOff>
    </xdr:from>
    <xdr:ext cx="469744" cy="259045"/>
    <xdr:sp macro="" textlink="">
      <xdr:nvSpPr>
        <xdr:cNvPr id="728" name="n_1mainValue【児童館】&#10;一人当たり面積">
          <a:extLst>
            <a:ext uri="{FF2B5EF4-FFF2-40B4-BE49-F238E27FC236}">
              <a16:creationId xmlns:a16="http://schemas.microsoft.com/office/drawing/2014/main" id="{59064875-2B74-470A-AC73-252641B7F901}"/>
            </a:ext>
          </a:extLst>
        </xdr:cNvPr>
        <xdr:cNvSpPr txBox="1"/>
      </xdr:nvSpPr>
      <xdr:spPr>
        <a:xfrm>
          <a:off x="21075727" y="14792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86</xdr:row>
      <xdr:rowOff>47370</xdr:rowOff>
    </xdr:from>
    <xdr:ext cx="469744" cy="259045"/>
    <xdr:sp macro="" textlink="">
      <xdr:nvSpPr>
        <xdr:cNvPr id="729" name="n_2mainValue【児童館】&#10;一人当たり面積">
          <a:extLst>
            <a:ext uri="{FF2B5EF4-FFF2-40B4-BE49-F238E27FC236}">
              <a16:creationId xmlns:a16="http://schemas.microsoft.com/office/drawing/2014/main" id="{EB84EEA1-0E5B-42A8-8644-D1D6158D2658}"/>
            </a:ext>
          </a:extLst>
        </xdr:cNvPr>
        <xdr:cNvSpPr txBox="1"/>
      </xdr:nvSpPr>
      <xdr:spPr>
        <a:xfrm>
          <a:off x="20199427" y="14792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30" name="正方形/長方形 729">
          <a:extLst>
            <a:ext uri="{FF2B5EF4-FFF2-40B4-BE49-F238E27FC236}">
              <a16:creationId xmlns:a16="http://schemas.microsoft.com/office/drawing/2014/main" id="{600A9819-AB69-4DBD-8949-C7ADAA9E8493}"/>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31" name="正方形/長方形 730">
          <a:extLst>
            <a:ext uri="{FF2B5EF4-FFF2-40B4-BE49-F238E27FC236}">
              <a16:creationId xmlns:a16="http://schemas.microsoft.com/office/drawing/2014/main" id="{20EAE543-181E-4897-806E-08C15DFA990B}"/>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32" name="正方形/長方形 731">
          <a:extLst>
            <a:ext uri="{FF2B5EF4-FFF2-40B4-BE49-F238E27FC236}">
              <a16:creationId xmlns:a16="http://schemas.microsoft.com/office/drawing/2014/main" id="{B4060314-9E8F-421B-BB80-96C8C5058A09}"/>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33" name="正方形/長方形 732">
          <a:extLst>
            <a:ext uri="{FF2B5EF4-FFF2-40B4-BE49-F238E27FC236}">
              <a16:creationId xmlns:a16="http://schemas.microsoft.com/office/drawing/2014/main" id="{A08EC772-E722-4316-AA57-F6B59C7DADBA}"/>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34" name="正方形/長方形 733">
          <a:extLst>
            <a:ext uri="{FF2B5EF4-FFF2-40B4-BE49-F238E27FC236}">
              <a16:creationId xmlns:a16="http://schemas.microsoft.com/office/drawing/2014/main" id="{590CD0F3-AFFA-4DE0-9253-A4A9F8EADEA1}"/>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35" name="正方形/長方形 734">
          <a:extLst>
            <a:ext uri="{FF2B5EF4-FFF2-40B4-BE49-F238E27FC236}">
              <a16:creationId xmlns:a16="http://schemas.microsoft.com/office/drawing/2014/main" id="{B2215F02-428D-4A06-BD32-25936EC5ABF0}"/>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36" name="正方形/長方形 735">
          <a:extLst>
            <a:ext uri="{FF2B5EF4-FFF2-40B4-BE49-F238E27FC236}">
              <a16:creationId xmlns:a16="http://schemas.microsoft.com/office/drawing/2014/main" id="{838684A5-AF38-41FE-B023-16F3B4B7B2FA}"/>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37" name="正方形/長方形 736">
          <a:extLst>
            <a:ext uri="{FF2B5EF4-FFF2-40B4-BE49-F238E27FC236}">
              <a16:creationId xmlns:a16="http://schemas.microsoft.com/office/drawing/2014/main" id="{6C2140A2-C0B6-40BB-8491-EBE8411AC168}"/>
            </a:ext>
          </a:extLst>
        </xdr:cNvPr>
        <xdr:cNvSpPr/>
      </xdr:nvSpPr>
      <xdr:spPr>
        <a:xfrm>
          <a:off x="12446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91</xdr:row>
      <xdr:rowOff>19050</xdr:rowOff>
    </xdr:from>
    <xdr:to>
      <xdr:col>120</xdr:col>
      <xdr:colOff>152400</xdr:colOff>
      <xdr:row>94</xdr:row>
      <xdr:rowOff>139700</xdr:rowOff>
    </xdr:to>
    <xdr:sp macro="" textlink="">
      <xdr:nvSpPr>
        <xdr:cNvPr id="738" name="正方形/長方形 737">
          <a:extLst>
            <a:ext uri="{FF2B5EF4-FFF2-40B4-BE49-F238E27FC236}">
              <a16:creationId xmlns:a16="http://schemas.microsoft.com/office/drawing/2014/main" id="{16ADC276-0653-4594-B5A1-05E6ED615F2A}"/>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39" name="正方形/長方形 738">
          <a:extLst>
            <a:ext uri="{FF2B5EF4-FFF2-40B4-BE49-F238E27FC236}">
              <a16:creationId xmlns:a16="http://schemas.microsoft.com/office/drawing/2014/main" id="{928DE31B-30AE-4382-BC9D-DA9404BAFFCA}"/>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40" name="正方形/長方形 739">
          <a:extLst>
            <a:ext uri="{FF2B5EF4-FFF2-40B4-BE49-F238E27FC236}">
              <a16:creationId xmlns:a16="http://schemas.microsoft.com/office/drawing/2014/main" id="{124241E4-86E9-4665-B65F-063383730276}"/>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41" name="正方形/長方形 740">
          <a:extLst>
            <a:ext uri="{FF2B5EF4-FFF2-40B4-BE49-F238E27FC236}">
              <a16:creationId xmlns:a16="http://schemas.microsoft.com/office/drawing/2014/main" id="{69B1F609-C2AC-474B-8B71-EA96F26DE890}"/>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42" name="正方形/長方形 741">
          <a:extLst>
            <a:ext uri="{FF2B5EF4-FFF2-40B4-BE49-F238E27FC236}">
              <a16:creationId xmlns:a16="http://schemas.microsoft.com/office/drawing/2014/main" id="{B8AEF454-F0A9-4596-91FE-0BA8804DAD1D}"/>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43" name="正方形/長方形 742">
          <a:extLst>
            <a:ext uri="{FF2B5EF4-FFF2-40B4-BE49-F238E27FC236}">
              <a16:creationId xmlns:a16="http://schemas.microsoft.com/office/drawing/2014/main" id="{9B76C851-5B34-4B9B-A9AF-29C6E198C7BA}"/>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44" name="正方形/長方形 743">
          <a:extLst>
            <a:ext uri="{FF2B5EF4-FFF2-40B4-BE49-F238E27FC236}">
              <a16:creationId xmlns:a16="http://schemas.microsoft.com/office/drawing/2014/main" id="{4654E8E2-605B-4B54-A93E-B2AC57C34AF8}"/>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45" name="正方形/長方形 744">
          <a:extLst>
            <a:ext uri="{FF2B5EF4-FFF2-40B4-BE49-F238E27FC236}">
              <a16:creationId xmlns:a16="http://schemas.microsoft.com/office/drawing/2014/main" id="{835D2264-1A03-4E4B-A8A2-B104041A5309}"/>
            </a:ext>
          </a:extLst>
        </xdr:cNvPr>
        <xdr:cNvSpPr/>
      </xdr:nvSpPr>
      <xdr:spPr>
        <a:xfrm>
          <a:off x="18288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113</xdr:row>
      <xdr:rowOff>57150</xdr:rowOff>
    </xdr:from>
    <xdr:to>
      <xdr:col>120</xdr:col>
      <xdr:colOff>152400</xdr:colOff>
      <xdr:row>124</xdr:row>
      <xdr:rowOff>76200</xdr:rowOff>
    </xdr:to>
    <xdr:sp macro="" textlink="">
      <xdr:nvSpPr>
        <xdr:cNvPr id="746" name="正方形/長方形 745">
          <a:extLst>
            <a:ext uri="{FF2B5EF4-FFF2-40B4-BE49-F238E27FC236}">
              <a16:creationId xmlns:a16="http://schemas.microsoft.com/office/drawing/2014/main" id="{6C7789BD-5302-42DF-9EC5-D2E2D4483648}"/>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47" name="正方形/長方形 746">
          <a:extLst>
            <a:ext uri="{FF2B5EF4-FFF2-40B4-BE49-F238E27FC236}">
              <a16:creationId xmlns:a16="http://schemas.microsoft.com/office/drawing/2014/main" id="{F9B8BEE9-54D1-497A-94B9-BE6DAFBE68E3}"/>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48" name="テキスト ボックス 747">
          <a:extLst>
            <a:ext uri="{FF2B5EF4-FFF2-40B4-BE49-F238E27FC236}">
              <a16:creationId xmlns:a16="http://schemas.microsoft.com/office/drawing/2014/main" id="{678E36D4-CA88-4783-A93A-D3C0A905EC39}"/>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認定こども園・幼稚園・保育園、学校施設については、老朽化の進んだ建物の建て替えや、大規模な改修が進んだことにより、類似団体平均と比べて減価償却率が低く抑えられていると考えられる。</a:t>
          </a:r>
          <a:endParaRPr lang="ja-JP" altLang="ja-JP" sz="1400">
            <a:effectLst/>
          </a:endParaRPr>
        </a:p>
        <a:p>
          <a:r>
            <a:rPr kumimoji="1" lang="ja-JP" altLang="ja-JP" sz="1100">
              <a:solidFill>
                <a:schemeClr val="dk1"/>
              </a:solidFill>
              <a:effectLst/>
              <a:latin typeface="+mn-lt"/>
              <a:ea typeface="+mn-ea"/>
              <a:cs typeface="+mn-cs"/>
            </a:rPr>
            <a:t>道路、橋りょう・トンネル、児童館については、類似団体平均と比べて減価償却率が高くなっているため、老朽化の進んでいる施設に対し、優先度の高いものから随時改修を進め長寿命化を進めていく。</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D7C6F33A-2634-4276-8A1F-6DF360A481E8}"/>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669D5069-5D6E-4F0F-B762-2975E5A0CF1F}"/>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44CC6A40-07AB-43AD-A221-F569A794325C}"/>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879C0DE6-0B52-4266-BB84-BD206BF96E93}"/>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奈良県生駒市</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76CB949C-3704-476A-BC17-05A33CC1B03E}"/>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AF7DC74F-499B-4D3E-85A8-141176069D41}"/>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80D2B2D1-C858-4DBF-A423-1E8265B83728}"/>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6D40B22D-D50F-4282-BD57-3A9665D2C52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F3917DDE-D87F-4F3B-9831-0D2B7AD4E449}"/>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3EEEA959-122A-4468-BB30-2506867EE8C9}"/>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118,916
117,603
53.15
52,449,657
50,578,212
1,810,871
23,683,993
16,650,581</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A5FD0B7A-6D9C-4E86-A108-B043A2FA4818}"/>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A6025EEB-F82F-44DF-960B-C4170B84CB09}"/>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FE2DC63F-45B4-4DA4-A7CC-716C8C615FF7}"/>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4.6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F3A326B8-C02E-408E-A15D-0C5547275CA1}"/>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58DC9F51-7E2D-4D4B-A106-FBF943F917B4}"/>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13399A7D-5333-46F3-A7DF-9A884FF224EB}"/>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Ⅲ</a:t>
          </a:r>
          <a:r>
            <a:rPr kumimoji="1" lang="ja-JP" altLang="en-US" sz="1100" b="1">
              <a:solidFill>
                <a:srgbClr val="000000"/>
              </a:solidFill>
              <a:latin typeface="ＭＳ ゴシック" panose="020B0609070205080204" pitchFamily="49" charset="-128"/>
              <a:ea typeface="ＭＳ ゴシック" panose="020B0609070205080204" pitchFamily="49" charset="-128"/>
            </a:rPr>
            <a:t>－３</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E77E836D-7649-4663-B04A-2178035126F6}"/>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84C27DF5-4156-4E0A-AA33-B64FB553532C}"/>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0B09E558-0A69-4254-A28C-8945A8879C26}"/>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388F269-ED85-4B2E-8CEB-896F2689497A}"/>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7183394B-1DC1-460E-85D8-28984DCB718F}"/>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DC467DCD-4478-40A4-BEF7-49A27D253F3D}"/>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BF491CF9-B905-4B80-A401-0B8273D3A018}"/>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742D6737-70BB-4FA1-8B9E-3285D252E37C}"/>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E121F1A3-6AC6-4F19-A616-78DD81FDC19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8525CB16-5292-4A87-9B90-F666CEE4188C}"/>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6CEF18D1-F30D-4502-AB44-5D9ABCB0B49C}"/>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6DFEF687-9BFA-4F79-AB79-85A61E8CA0F6}"/>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A666FE14-08DC-46A9-A642-95F9C56958D9}"/>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5B6813ED-0008-4717-9287-A417880752D8}"/>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E33E8ECB-A2A0-48A5-9FC7-D70112C340B3}"/>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C3CC3C8F-5BB4-4E03-8910-13C09A58F876}"/>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BDC541D4-8BEB-42E9-99E9-18EA63D74DB4}"/>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2D24F6B9-2690-4F53-8038-BA1687737CAF}"/>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7C3B877E-95A8-4E98-A809-96721DE1CFC7}"/>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76AB18C0-2A3E-4D37-8038-AC2E5FFD8275}"/>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5D995C4C-69C7-4D84-8280-368EF2E9D142}"/>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1A68008F-D4D6-48F4-8D19-BDE13E02E0A3}"/>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3FD9FF9C-34E1-409B-AE10-80C4A68832FD}"/>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DDD0C826-8A62-4139-8895-8D90C998A93B}"/>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EBBC7E46-1458-4A57-904A-DF4EF8CBA780}"/>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DD4E0430-69A7-4F44-9867-A79AD087014E}"/>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92528</xdr:rowOff>
    </xdr:from>
    <xdr:to>
      <xdr:col>28</xdr:col>
      <xdr:colOff>114300</xdr:colOff>
      <xdr:row>42</xdr:row>
      <xdr:rowOff>92528</xdr:rowOff>
    </xdr:to>
    <xdr:cxnSp macro="">
      <xdr:nvCxnSpPr>
        <xdr:cNvPr id="44" name="直線コネクタ 43">
          <a:extLst>
            <a:ext uri="{FF2B5EF4-FFF2-40B4-BE49-F238E27FC236}">
              <a16:creationId xmlns:a16="http://schemas.microsoft.com/office/drawing/2014/main" id="{37D88561-A504-4FE7-8408-E5646554DB7A}"/>
            </a:ext>
          </a:extLst>
        </xdr:cNvPr>
        <xdr:cNvCxnSpPr/>
      </xdr:nvCxnSpPr>
      <xdr:spPr>
        <a:xfrm>
          <a:off x="762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121755</xdr:rowOff>
    </xdr:from>
    <xdr:ext cx="467179" cy="259045"/>
    <xdr:sp macro="" textlink="">
      <xdr:nvSpPr>
        <xdr:cNvPr id="45" name="テキスト ボックス 44">
          <a:extLst>
            <a:ext uri="{FF2B5EF4-FFF2-40B4-BE49-F238E27FC236}">
              <a16:creationId xmlns:a16="http://schemas.microsoft.com/office/drawing/2014/main" id="{86359BCE-1449-4F8E-893B-CB34E7C01483}"/>
            </a:ext>
          </a:extLst>
        </xdr:cNvPr>
        <xdr:cNvSpPr txBox="1"/>
      </xdr:nvSpPr>
      <xdr:spPr>
        <a:xfrm>
          <a:off x="294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108857</xdr:rowOff>
    </xdr:from>
    <xdr:to>
      <xdr:col>28</xdr:col>
      <xdr:colOff>114300</xdr:colOff>
      <xdr:row>40</xdr:row>
      <xdr:rowOff>108857</xdr:rowOff>
    </xdr:to>
    <xdr:cxnSp macro="">
      <xdr:nvCxnSpPr>
        <xdr:cNvPr id="46" name="直線コネクタ 45">
          <a:extLst>
            <a:ext uri="{FF2B5EF4-FFF2-40B4-BE49-F238E27FC236}">
              <a16:creationId xmlns:a16="http://schemas.microsoft.com/office/drawing/2014/main" id="{CD458C3D-D68B-47FD-993C-C5F0A36C8753}"/>
            </a:ext>
          </a:extLst>
        </xdr:cNvPr>
        <xdr:cNvCxnSpPr/>
      </xdr:nvCxnSpPr>
      <xdr:spPr>
        <a:xfrm>
          <a:off x="762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138084</xdr:rowOff>
    </xdr:from>
    <xdr:ext cx="403059" cy="259045"/>
    <xdr:sp macro="" textlink="">
      <xdr:nvSpPr>
        <xdr:cNvPr id="47" name="テキスト ボックス 46">
          <a:extLst>
            <a:ext uri="{FF2B5EF4-FFF2-40B4-BE49-F238E27FC236}">
              <a16:creationId xmlns:a16="http://schemas.microsoft.com/office/drawing/2014/main" id="{C3124A38-8172-4785-8D12-21CD7B58DB91}"/>
            </a:ext>
          </a:extLst>
        </xdr:cNvPr>
        <xdr:cNvSpPr txBox="1"/>
      </xdr:nvSpPr>
      <xdr:spPr>
        <a:xfrm>
          <a:off x="358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38</xdr:row>
      <xdr:rowOff>125185</xdr:rowOff>
    </xdr:from>
    <xdr:to>
      <xdr:col>28</xdr:col>
      <xdr:colOff>114300</xdr:colOff>
      <xdr:row>38</xdr:row>
      <xdr:rowOff>125185</xdr:rowOff>
    </xdr:to>
    <xdr:cxnSp macro="">
      <xdr:nvCxnSpPr>
        <xdr:cNvPr id="48" name="直線コネクタ 47">
          <a:extLst>
            <a:ext uri="{FF2B5EF4-FFF2-40B4-BE49-F238E27FC236}">
              <a16:creationId xmlns:a16="http://schemas.microsoft.com/office/drawing/2014/main" id="{8AE6CA41-8E57-4354-857D-E9E068DEFDD9}"/>
            </a:ext>
          </a:extLst>
        </xdr:cNvPr>
        <xdr:cNvCxnSpPr/>
      </xdr:nvCxnSpPr>
      <xdr:spPr>
        <a:xfrm>
          <a:off x="762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37</xdr:row>
      <xdr:rowOff>154412</xdr:rowOff>
    </xdr:from>
    <xdr:ext cx="403059" cy="259045"/>
    <xdr:sp macro="" textlink="">
      <xdr:nvSpPr>
        <xdr:cNvPr id="49" name="テキスト ボックス 48">
          <a:extLst>
            <a:ext uri="{FF2B5EF4-FFF2-40B4-BE49-F238E27FC236}">
              <a16:creationId xmlns:a16="http://schemas.microsoft.com/office/drawing/2014/main" id="{622AB964-043C-4FDF-82B8-A34E0BCAB5CE}"/>
            </a:ext>
          </a:extLst>
        </xdr:cNvPr>
        <xdr:cNvSpPr txBox="1"/>
      </xdr:nvSpPr>
      <xdr:spPr>
        <a:xfrm>
          <a:off x="358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36</xdr:row>
      <xdr:rowOff>141514</xdr:rowOff>
    </xdr:from>
    <xdr:to>
      <xdr:col>28</xdr:col>
      <xdr:colOff>114300</xdr:colOff>
      <xdr:row>36</xdr:row>
      <xdr:rowOff>141514</xdr:rowOff>
    </xdr:to>
    <xdr:cxnSp macro="">
      <xdr:nvCxnSpPr>
        <xdr:cNvPr id="50" name="直線コネクタ 49">
          <a:extLst>
            <a:ext uri="{FF2B5EF4-FFF2-40B4-BE49-F238E27FC236}">
              <a16:creationId xmlns:a16="http://schemas.microsoft.com/office/drawing/2014/main" id="{ADEEF45E-BA7F-4EE3-929F-5B90362E98D0}"/>
            </a:ext>
          </a:extLst>
        </xdr:cNvPr>
        <xdr:cNvCxnSpPr/>
      </xdr:nvCxnSpPr>
      <xdr:spPr>
        <a:xfrm>
          <a:off x="762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35</xdr:row>
      <xdr:rowOff>170741</xdr:rowOff>
    </xdr:from>
    <xdr:ext cx="403059" cy="259045"/>
    <xdr:sp macro="" textlink="">
      <xdr:nvSpPr>
        <xdr:cNvPr id="51" name="テキスト ボックス 50">
          <a:extLst>
            <a:ext uri="{FF2B5EF4-FFF2-40B4-BE49-F238E27FC236}">
              <a16:creationId xmlns:a16="http://schemas.microsoft.com/office/drawing/2014/main" id="{880260A7-DEF5-4DA6-89A8-752F41D9953D}"/>
            </a:ext>
          </a:extLst>
        </xdr:cNvPr>
        <xdr:cNvSpPr txBox="1"/>
      </xdr:nvSpPr>
      <xdr:spPr>
        <a:xfrm>
          <a:off x="358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34</xdr:row>
      <xdr:rowOff>157843</xdr:rowOff>
    </xdr:from>
    <xdr:to>
      <xdr:col>28</xdr:col>
      <xdr:colOff>114300</xdr:colOff>
      <xdr:row>34</xdr:row>
      <xdr:rowOff>157843</xdr:rowOff>
    </xdr:to>
    <xdr:cxnSp macro="">
      <xdr:nvCxnSpPr>
        <xdr:cNvPr id="52" name="直線コネクタ 51">
          <a:extLst>
            <a:ext uri="{FF2B5EF4-FFF2-40B4-BE49-F238E27FC236}">
              <a16:creationId xmlns:a16="http://schemas.microsoft.com/office/drawing/2014/main" id="{69561BEC-A8CD-4714-B035-6DB720C4C6BF}"/>
            </a:ext>
          </a:extLst>
        </xdr:cNvPr>
        <xdr:cNvCxnSpPr/>
      </xdr:nvCxnSpPr>
      <xdr:spPr>
        <a:xfrm>
          <a:off x="762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15620</xdr:rowOff>
    </xdr:from>
    <xdr:ext cx="403059" cy="259045"/>
    <xdr:sp macro="" textlink="">
      <xdr:nvSpPr>
        <xdr:cNvPr id="53" name="テキスト ボックス 52">
          <a:extLst>
            <a:ext uri="{FF2B5EF4-FFF2-40B4-BE49-F238E27FC236}">
              <a16:creationId xmlns:a16="http://schemas.microsoft.com/office/drawing/2014/main" id="{67A965ED-9AEB-4865-8811-5D8E628E2EF7}"/>
            </a:ext>
          </a:extLst>
        </xdr:cNvPr>
        <xdr:cNvSpPr txBox="1"/>
      </xdr:nvSpPr>
      <xdr:spPr>
        <a:xfrm>
          <a:off x="358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2722</xdr:rowOff>
    </xdr:from>
    <xdr:to>
      <xdr:col>28</xdr:col>
      <xdr:colOff>114300</xdr:colOff>
      <xdr:row>33</xdr:row>
      <xdr:rowOff>2722</xdr:rowOff>
    </xdr:to>
    <xdr:cxnSp macro="">
      <xdr:nvCxnSpPr>
        <xdr:cNvPr id="54" name="直線コネクタ 53">
          <a:extLst>
            <a:ext uri="{FF2B5EF4-FFF2-40B4-BE49-F238E27FC236}">
              <a16:creationId xmlns:a16="http://schemas.microsoft.com/office/drawing/2014/main" id="{99335A3D-DA16-4AA5-B7F4-F33F210424A5}"/>
            </a:ext>
          </a:extLst>
        </xdr:cNvPr>
        <xdr:cNvCxnSpPr/>
      </xdr:nvCxnSpPr>
      <xdr:spPr>
        <a:xfrm>
          <a:off x="762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32</xdr:row>
      <xdr:rowOff>31949</xdr:rowOff>
    </xdr:from>
    <xdr:ext cx="338939" cy="259045"/>
    <xdr:sp macro="" textlink="">
      <xdr:nvSpPr>
        <xdr:cNvPr id="55" name="テキスト ボックス 54">
          <a:extLst>
            <a:ext uri="{FF2B5EF4-FFF2-40B4-BE49-F238E27FC236}">
              <a16:creationId xmlns:a16="http://schemas.microsoft.com/office/drawing/2014/main" id="{F01450F4-AD56-4683-9CEB-CCE973C9D260}"/>
            </a:ext>
          </a:extLst>
        </xdr:cNvPr>
        <xdr:cNvSpPr txBox="1"/>
      </xdr:nvSpPr>
      <xdr:spPr>
        <a:xfrm>
          <a:off x="423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6" name="直線コネクタ 55">
          <a:extLst>
            <a:ext uri="{FF2B5EF4-FFF2-40B4-BE49-F238E27FC236}">
              <a16:creationId xmlns:a16="http://schemas.microsoft.com/office/drawing/2014/main" id="{A38141B0-4800-40B7-8CC7-4A773EAD8585}"/>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31</xdr:row>
      <xdr:rowOff>19050</xdr:rowOff>
    </xdr:from>
    <xdr:to>
      <xdr:col>28</xdr:col>
      <xdr:colOff>152400</xdr:colOff>
      <xdr:row>44</xdr:row>
      <xdr:rowOff>76200</xdr:rowOff>
    </xdr:to>
    <xdr:sp macro="" textlink="">
      <xdr:nvSpPr>
        <xdr:cNvPr id="57" name="【図書館】&#10;有形固定資産減価償却率グラフ枠">
          <a:extLst>
            <a:ext uri="{FF2B5EF4-FFF2-40B4-BE49-F238E27FC236}">
              <a16:creationId xmlns:a16="http://schemas.microsoft.com/office/drawing/2014/main" id="{9B8FACCF-5175-4B4E-BB0F-4CC909A04A1E}"/>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33</xdr:row>
      <xdr:rowOff>72934</xdr:rowOff>
    </xdr:from>
    <xdr:to>
      <xdr:col>24</xdr:col>
      <xdr:colOff>62865</xdr:colOff>
      <xdr:row>42</xdr:row>
      <xdr:rowOff>9253</xdr:rowOff>
    </xdr:to>
    <xdr:cxnSp macro="">
      <xdr:nvCxnSpPr>
        <xdr:cNvPr id="58" name="直線コネクタ 57">
          <a:extLst>
            <a:ext uri="{FF2B5EF4-FFF2-40B4-BE49-F238E27FC236}">
              <a16:creationId xmlns:a16="http://schemas.microsoft.com/office/drawing/2014/main" id="{80F7AA7F-D969-4360-B4E2-AB90719E6242}"/>
            </a:ext>
          </a:extLst>
        </xdr:cNvPr>
        <xdr:cNvCxnSpPr/>
      </xdr:nvCxnSpPr>
      <xdr:spPr>
        <a:xfrm flipV="1">
          <a:off x="4634865" y="5730784"/>
          <a:ext cx="0" cy="14793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42</xdr:row>
      <xdr:rowOff>13080</xdr:rowOff>
    </xdr:from>
    <xdr:ext cx="405111" cy="259045"/>
    <xdr:sp macro="" textlink="">
      <xdr:nvSpPr>
        <xdr:cNvPr id="59" name="【図書館】&#10;有形固定資産減価償却率最小値テキスト">
          <a:extLst>
            <a:ext uri="{FF2B5EF4-FFF2-40B4-BE49-F238E27FC236}">
              <a16:creationId xmlns:a16="http://schemas.microsoft.com/office/drawing/2014/main" id="{73FE943F-397A-42C8-B383-831359719479}"/>
            </a:ext>
          </a:extLst>
        </xdr:cNvPr>
        <xdr:cNvSpPr txBox="1"/>
      </xdr:nvSpPr>
      <xdr:spPr>
        <a:xfrm>
          <a:off x="4673600" y="7213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42</xdr:row>
      <xdr:rowOff>9253</xdr:rowOff>
    </xdr:from>
    <xdr:to>
      <xdr:col>24</xdr:col>
      <xdr:colOff>152400</xdr:colOff>
      <xdr:row>42</xdr:row>
      <xdr:rowOff>9253</xdr:rowOff>
    </xdr:to>
    <xdr:cxnSp macro="">
      <xdr:nvCxnSpPr>
        <xdr:cNvPr id="60" name="直線コネクタ 59">
          <a:extLst>
            <a:ext uri="{FF2B5EF4-FFF2-40B4-BE49-F238E27FC236}">
              <a16:creationId xmlns:a16="http://schemas.microsoft.com/office/drawing/2014/main" id="{42899DFD-E7B3-4E79-B74C-17BC3208B0AA}"/>
            </a:ext>
          </a:extLst>
        </xdr:cNvPr>
        <xdr:cNvCxnSpPr/>
      </xdr:nvCxnSpPr>
      <xdr:spPr>
        <a:xfrm>
          <a:off x="4546600" y="721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19611</xdr:rowOff>
    </xdr:from>
    <xdr:ext cx="340478" cy="259045"/>
    <xdr:sp macro="" textlink="">
      <xdr:nvSpPr>
        <xdr:cNvPr id="61" name="【図書館】&#10;有形固定資産減価償却率最大値テキスト">
          <a:extLst>
            <a:ext uri="{FF2B5EF4-FFF2-40B4-BE49-F238E27FC236}">
              <a16:creationId xmlns:a16="http://schemas.microsoft.com/office/drawing/2014/main" id="{36758B2D-A19E-4553-AA2F-8172AEBC3F31}"/>
            </a:ext>
          </a:extLst>
        </xdr:cNvPr>
        <xdr:cNvSpPr txBox="1"/>
      </xdr:nvSpPr>
      <xdr:spPr>
        <a:xfrm>
          <a:off x="4673600" y="5506011"/>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33</xdr:row>
      <xdr:rowOff>72934</xdr:rowOff>
    </xdr:from>
    <xdr:to>
      <xdr:col>24</xdr:col>
      <xdr:colOff>152400</xdr:colOff>
      <xdr:row>33</xdr:row>
      <xdr:rowOff>72934</xdr:rowOff>
    </xdr:to>
    <xdr:cxnSp macro="">
      <xdr:nvCxnSpPr>
        <xdr:cNvPr id="62" name="直線コネクタ 61">
          <a:extLst>
            <a:ext uri="{FF2B5EF4-FFF2-40B4-BE49-F238E27FC236}">
              <a16:creationId xmlns:a16="http://schemas.microsoft.com/office/drawing/2014/main" id="{E2A0EB27-DCE9-4FD9-8B44-5D84AF031027}"/>
            </a:ext>
          </a:extLst>
        </xdr:cNvPr>
        <xdr:cNvCxnSpPr/>
      </xdr:nvCxnSpPr>
      <xdr:spPr>
        <a:xfrm>
          <a:off x="4546600" y="57307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36</xdr:row>
      <xdr:rowOff>87466</xdr:rowOff>
    </xdr:from>
    <xdr:ext cx="405111" cy="259045"/>
    <xdr:sp macro="" textlink="">
      <xdr:nvSpPr>
        <xdr:cNvPr id="63" name="【図書館】&#10;有形固定資産減価償却率平均値テキスト">
          <a:extLst>
            <a:ext uri="{FF2B5EF4-FFF2-40B4-BE49-F238E27FC236}">
              <a16:creationId xmlns:a16="http://schemas.microsoft.com/office/drawing/2014/main" id="{5780F8C2-80D8-4238-B326-0B25E34C5274}"/>
            </a:ext>
          </a:extLst>
        </xdr:cNvPr>
        <xdr:cNvSpPr txBox="1"/>
      </xdr:nvSpPr>
      <xdr:spPr>
        <a:xfrm>
          <a:off x="4673600" y="6259666"/>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64589</xdr:rowOff>
    </xdr:from>
    <xdr:to>
      <xdr:col>24</xdr:col>
      <xdr:colOff>114300</xdr:colOff>
      <xdr:row>37</xdr:row>
      <xdr:rowOff>166188</xdr:rowOff>
    </xdr:to>
    <xdr:sp macro="" textlink="">
      <xdr:nvSpPr>
        <xdr:cNvPr id="64" name="フローチャート: 判断 63">
          <a:extLst>
            <a:ext uri="{FF2B5EF4-FFF2-40B4-BE49-F238E27FC236}">
              <a16:creationId xmlns:a16="http://schemas.microsoft.com/office/drawing/2014/main" id="{7B46341C-5C28-4858-8C5B-8B3E2EAF4C6F}"/>
            </a:ext>
          </a:extLst>
        </xdr:cNvPr>
        <xdr:cNvSpPr/>
      </xdr:nvSpPr>
      <xdr:spPr>
        <a:xfrm>
          <a:off x="4584700" y="6408239"/>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10704</xdr:rowOff>
    </xdr:from>
    <xdr:to>
      <xdr:col>20</xdr:col>
      <xdr:colOff>38100</xdr:colOff>
      <xdr:row>37</xdr:row>
      <xdr:rowOff>112304</xdr:rowOff>
    </xdr:to>
    <xdr:sp macro="" textlink="">
      <xdr:nvSpPr>
        <xdr:cNvPr id="65" name="フローチャート: 判断 64">
          <a:extLst>
            <a:ext uri="{FF2B5EF4-FFF2-40B4-BE49-F238E27FC236}">
              <a16:creationId xmlns:a16="http://schemas.microsoft.com/office/drawing/2014/main" id="{C5A21497-004E-4C4A-9834-82EA78873E37}"/>
            </a:ext>
          </a:extLst>
        </xdr:cNvPr>
        <xdr:cNvSpPr/>
      </xdr:nvSpPr>
      <xdr:spPr>
        <a:xfrm>
          <a:off x="3746500" y="63543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22134</xdr:rowOff>
    </xdr:from>
    <xdr:to>
      <xdr:col>15</xdr:col>
      <xdr:colOff>101600</xdr:colOff>
      <xdr:row>37</xdr:row>
      <xdr:rowOff>123734</xdr:rowOff>
    </xdr:to>
    <xdr:sp macro="" textlink="">
      <xdr:nvSpPr>
        <xdr:cNvPr id="66" name="フローチャート: 判断 65">
          <a:extLst>
            <a:ext uri="{FF2B5EF4-FFF2-40B4-BE49-F238E27FC236}">
              <a16:creationId xmlns:a16="http://schemas.microsoft.com/office/drawing/2014/main" id="{5AC485CC-39A0-4EE7-A73C-BF390905126E}"/>
            </a:ext>
          </a:extLst>
        </xdr:cNvPr>
        <xdr:cNvSpPr/>
      </xdr:nvSpPr>
      <xdr:spPr>
        <a:xfrm>
          <a:off x="2857500" y="63657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36</xdr:row>
      <xdr:rowOff>151130</xdr:rowOff>
    </xdr:from>
    <xdr:to>
      <xdr:col>10</xdr:col>
      <xdr:colOff>165100</xdr:colOff>
      <xdr:row>37</xdr:row>
      <xdr:rowOff>81280</xdr:rowOff>
    </xdr:to>
    <xdr:sp macro="" textlink="">
      <xdr:nvSpPr>
        <xdr:cNvPr id="67" name="フローチャート: 判断 66">
          <a:extLst>
            <a:ext uri="{FF2B5EF4-FFF2-40B4-BE49-F238E27FC236}">
              <a16:creationId xmlns:a16="http://schemas.microsoft.com/office/drawing/2014/main" id="{C848B4D5-6DD8-4F6F-B48D-C958D2FA8BA7}"/>
            </a:ext>
          </a:extLst>
        </xdr:cNvPr>
        <xdr:cNvSpPr/>
      </xdr:nvSpPr>
      <xdr:spPr>
        <a:xfrm>
          <a:off x="1968500" y="6323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907</xdr:rowOff>
    </xdr:from>
    <xdr:to>
      <xdr:col>6</xdr:col>
      <xdr:colOff>38100</xdr:colOff>
      <xdr:row>37</xdr:row>
      <xdr:rowOff>102507</xdr:rowOff>
    </xdr:to>
    <xdr:sp macro="" textlink="">
      <xdr:nvSpPr>
        <xdr:cNvPr id="68" name="フローチャート: 判断 67">
          <a:extLst>
            <a:ext uri="{FF2B5EF4-FFF2-40B4-BE49-F238E27FC236}">
              <a16:creationId xmlns:a16="http://schemas.microsoft.com/office/drawing/2014/main" id="{F756D435-DDE7-410D-AE36-DBA4F7CE34C9}"/>
            </a:ext>
          </a:extLst>
        </xdr:cNvPr>
        <xdr:cNvSpPr/>
      </xdr:nvSpPr>
      <xdr:spPr>
        <a:xfrm>
          <a:off x="1079500" y="634455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502AE775-E6AE-4B39-8250-2084F08ECA1F}"/>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C65E0037-15E2-4A9B-829C-776838443BE6}"/>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2AF6B2F3-15D0-48C1-A459-13F473063AD2}"/>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A8703FC8-A7AC-45E2-9D16-4E82FFFE91E1}"/>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3" name="テキスト ボックス 72">
          <a:extLst>
            <a:ext uri="{FF2B5EF4-FFF2-40B4-BE49-F238E27FC236}">
              <a16:creationId xmlns:a16="http://schemas.microsoft.com/office/drawing/2014/main" id="{DB4D6EA0-5FAF-4DEF-82DE-1CFE6FC72E1E}"/>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128270</xdr:rowOff>
    </xdr:from>
    <xdr:to>
      <xdr:col>24</xdr:col>
      <xdr:colOff>114300</xdr:colOff>
      <xdr:row>39</xdr:row>
      <xdr:rowOff>58420</xdr:rowOff>
    </xdr:to>
    <xdr:sp macro="" textlink="">
      <xdr:nvSpPr>
        <xdr:cNvPr id="74" name="楕円 73">
          <a:extLst>
            <a:ext uri="{FF2B5EF4-FFF2-40B4-BE49-F238E27FC236}">
              <a16:creationId xmlns:a16="http://schemas.microsoft.com/office/drawing/2014/main" id="{B890F6DA-F5D0-4AF8-B2A9-1562BFCBDC4E}"/>
            </a:ext>
          </a:extLst>
        </xdr:cNvPr>
        <xdr:cNvSpPr/>
      </xdr:nvSpPr>
      <xdr:spPr>
        <a:xfrm>
          <a:off x="4584700" y="6643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38</xdr:row>
      <xdr:rowOff>106697</xdr:rowOff>
    </xdr:from>
    <xdr:ext cx="405111" cy="259045"/>
    <xdr:sp macro="" textlink="">
      <xdr:nvSpPr>
        <xdr:cNvPr id="75" name="【図書館】&#10;有形固定資産減価償却率該当値テキスト">
          <a:extLst>
            <a:ext uri="{FF2B5EF4-FFF2-40B4-BE49-F238E27FC236}">
              <a16:creationId xmlns:a16="http://schemas.microsoft.com/office/drawing/2014/main" id="{68201C22-F148-4CCD-B4E7-D3EF4F67D948}"/>
            </a:ext>
          </a:extLst>
        </xdr:cNvPr>
        <xdr:cNvSpPr txBox="1"/>
      </xdr:nvSpPr>
      <xdr:spPr>
        <a:xfrm>
          <a:off x="4673600" y="66217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38</xdr:row>
      <xdr:rowOff>44994</xdr:rowOff>
    </xdr:from>
    <xdr:to>
      <xdr:col>20</xdr:col>
      <xdr:colOff>38100</xdr:colOff>
      <xdr:row>38</xdr:row>
      <xdr:rowOff>146594</xdr:rowOff>
    </xdr:to>
    <xdr:sp macro="" textlink="">
      <xdr:nvSpPr>
        <xdr:cNvPr id="76" name="楕円 75">
          <a:extLst>
            <a:ext uri="{FF2B5EF4-FFF2-40B4-BE49-F238E27FC236}">
              <a16:creationId xmlns:a16="http://schemas.microsoft.com/office/drawing/2014/main" id="{57499898-6CAC-440A-8E12-32F7DB1882DC}"/>
            </a:ext>
          </a:extLst>
        </xdr:cNvPr>
        <xdr:cNvSpPr/>
      </xdr:nvSpPr>
      <xdr:spPr>
        <a:xfrm>
          <a:off x="3746500" y="65600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38</xdr:row>
      <xdr:rowOff>95794</xdr:rowOff>
    </xdr:from>
    <xdr:to>
      <xdr:col>24</xdr:col>
      <xdr:colOff>63500</xdr:colOff>
      <xdr:row>39</xdr:row>
      <xdr:rowOff>7620</xdr:rowOff>
    </xdr:to>
    <xdr:cxnSp macro="">
      <xdr:nvCxnSpPr>
        <xdr:cNvPr id="77" name="直線コネクタ 76">
          <a:extLst>
            <a:ext uri="{FF2B5EF4-FFF2-40B4-BE49-F238E27FC236}">
              <a16:creationId xmlns:a16="http://schemas.microsoft.com/office/drawing/2014/main" id="{EC03025F-AD2D-4817-B942-A885540BEEB1}"/>
            </a:ext>
          </a:extLst>
        </xdr:cNvPr>
        <xdr:cNvCxnSpPr/>
      </xdr:nvCxnSpPr>
      <xdr:spPr>
        <a:xfrm>
          <a:off x="3797300" y="6610894"/>
          <a:ext cx="838200" cy="832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38</xdr:row>
      <xdr:rowOff>30299</xdr:rowOff>
    </xdr:from>
    <xdr:to>
      <xdr:col>15</xdr:col>
      <xdr:colOff>101600</xdr:colOff>
      <xdr:row>38</xdr:row>
      <xdr:rowOff>131899</xdr:rowOff>
    </xdr:to>
    <xdr:sp macro="" textlink="">
      <xdr:nvSpPr>
        <xdr:cNvPr id="78" name="楕円 77">
          <a:extLst>
            <a:ext uri="{FF2B5EF4-FFF2-40B4-BE49-F238E27FC236}">
              <a16:creationId xmlns:a16="http://schemas.microsoft.com/office/drawing/2014/main" id="{C15A9606-EECA-4107-BC01-CC3013AD0657}"/>
            </a:ext>
          </a:extLst>
        </xdr:cNvPr>
        <xdr:cNvSpPr/>
      </xdr:nvSpPr>
      <xdr:spPr>
        <a:xfrm>
          <a:off x="2857500" y="65453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38</xdr:row>
      <xdr:rowOff>81099</xdr:rowOff>
    </xdr:from>
    <xdr:to>
      <xdr:col>19</xdr:col>
      <xdr:colOff>177800</xdr:colOff>
      <xdr:row>38</xdr:row>
      <xdr:rowOff>95794</xdr:rowOff>
    </xdr:to>
    <xdr:cxnSp macro="">
      <xdr:nvCxnSpPr>
        <xdr:cNvPr id="79" name="直線コネクタ 78">
          <a:extLst>
            <a:ext uri="{FF2B5EF4-FFF2-40B4-BE49-F238E27FC236}">
              <a16:creationId xmlns:a16="http://schemas.microsoft.com/office/drawing/2014/main" id="{C1D83C9E-7743-4349-A396-957E4393A46D}"/>
            </a:ext>
          </a:extLst>
        </xdr:cNvPr>
        <xdr:cNvCxnSpPr/>
      </xdr:nvCxnSpPr>
      <xdr:spPr>
        <a:xfrm>
          <a:off x="2908300" y="6596199"/>
          <a:ext cx="889000" cy="146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38463</xdr:rowOff>
    </xdr:from>
    <xdr:to>
      <xdr:col>10</xdr:col>
      <xdr:colOff>165100</xdr:colOff>
      <xdr:row>38</xdr:row>
      <xdr:rowOff>140063</xdr:rowOff>
    </xdr:to>
    <xdr:sp macro="" textlink="">
      <xdr:nvSpPr>
        <xdr:cNvPr id="80" name="楕円 79">
          <a:extLst>
            <a:ext uri="{FF2B5EF4-FFF2-40B4-BE49-F238E27FC236}">
              <a16:creationId xmlns:a16="http://schemas.microsoft.com/office/drawing/2014/main" id="{9A54EC6C-39FC-4645-91AA-C2EE3CA616EA}"/>
            </a:ext>
          </a:extLst>
        </xdr:cNvPr>
        <xdr:cNvSpPr/>
      </xdr:nvSpPr>
      <xdr:spPr>
        <a:xfrm>
          <a:off x="1968500" y="65535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38</xdr:row>
      <xdr:rowOff>81099</xdr:rowOff>
    </xdr:from>
    <xdr:to>
      <xdr:col>15</xdr:col>
      <xdr:colOff>50800</xdr:colOff>
      <xdr:row>38</xdr:row>
      <xdr:rowOff>89263</xdr:rowOff>
    </xdr:to>
    <xdr:cxnSp macro="">
      <xdr:nvCxnSpPr>
        <xdr:cNvPr id="81" name="直線コネクタ 80">
          <a:extLst>
            <a:ext uri="{FF2B5EF4-FFF2-40B4-BE49-F238E27FC236}">
              <a16:creationId xmlns:a16="http://schemas.microsoft.com/office/drawing/2014/main" id="{9CECF986-0C34-47BD-BCF9-55783D7A86E9}"/>
            </a:ext>
          </a:extLst>
        </xdr:cNvPr>
        <xdr:cNvCxnSpPr/>
      </xdr:nvCxnSpPr>
      <xdr:spPr>
        <a:xfrm flipV="1">
          <a:off x="2019300" y="6596199"/>
          <a:ext cx="889000" cy="81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38</xdr:row>
      <xdr:rowOff>9072</xdr:rowOff>
    </xdr:from>
    <xdr:to>
      <xdr:col>6</xdr:col>
      <xdr:colOff>38100</xdr:colOff>
      <xdr:row>38</xdr:row>
      <xdr:rowOff>110672</xdr:rowOff>
    </xdr:to>
    <xdr:sp macro="" textlink="">
      <xdr:nvSpPr>
        <xdr:cNvPr id="82" name="楕円 81">
          <a:extLst>
            <a:ext uri="{FF2B5EF4-FFF2-40B4-BE49-F238E27FC236}">
              <a16:creationId xmlns:a16="http://schemas.microsoft.com/office/drawing/2014/main" id="{30F997FC-3371-4DEB-93D7-89636607E8EA}"/>
            </a:ext>
          </a:extLst>
        </xdr:cNvPr>
        <xdr:cNvSpPr/>
      </xdr:nvSpPr>
      <xdr:spPr>
        <a:xfrm>
          <a:off x="1079500" y="65241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38</xdr:row>
      <xdr:rowOff>59872</xdr:rowOff>
    </xdr:from>
    <xdr:to>
      <xdr:col>10</xdr:col>
      <xdr:colOff>114300</xdr:colOff>
      <xdr:row>38</xdr:row>
      <xdr:rowOff>89263</xdr:rowOff>
    </xdr:to>
    <xdr:cxnSp macro="">
      <xdr:nvCxnSpPr>
        <xdr:cNvPr id="83" name="直線コネクタ 82">
          <a:extLst>
            <a:ext uri="{FF2B5EF4-FFF2-40B4-BE49-F238E27FC236}">
              <a16:creationId xmlns:a16="http://schemas.microsoft.com/office/drawing/2014/main" id="{476D553F-8973-40C6-9818-6B0083B2F716}"/>
            </a:ext>
          </a:extLst>
        </xdr:cNvPr>
        <xdr:cNvCxnSpPr/>
      </xdr:nvCxnSpPr>
      <xdr:spPr>
        <a:xfrm>
          <a:off x="1130300" y="6574972"/>
          <a:ext cx="889000" cy="29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35</xdr:row>
      <xdr:rowOff>128831</xdr:rowOff>
    </xdr:from>
    <xdr:ext cx="405111" cy="259045"/>
    <xdr:sp macro="" textlink="">
      <xdr:nvSpPr>
        <xdr:cNvPr id="84" name="n_1aveValue【図書館】&#10;有形固定資産減価償却率">
          <a:extLst>
            <a:ext uri="{FF2B5EF4-FFF2-40B4-BE49-F238E27FC236}">
              <a16:creationId xmlns:a16="http://schemas.microsoft.com/office/drawing/2014/main" id="{C06134AD-86F9-499D-A1B0-CCACDAF985BF}"/>
            </a:ext>
          </a:extLst>
        </xdr:cNvPr>
        <xdr:cNvSpPr txBox="1"/>
      </xdr:nvSpPr>
      <xdr:spPr>
        <a:xfrm>
          <a:off x="3582044" y="61295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35</xdr:row>
      <xdr:rowOff>140261</xdr:rowOff>
    </xdr:from>
    <xdr:ext cx="405111" cy="259045"/>
    <xdr:sp macro="" textlink="">
      <xdr:nvSpPr>
        <xdr:cNvPr id="85" name="n_2aveValue【図書館】&#10;有形固定資産減価償却率">
          <a:extLst>
            <a:ext uri="{FF2B5EF4-FFF2-40B4-BE49-F238E27FC236}">
              <a16:creationId xmlns:a16="http://schemas.microsoft.com/office/drawing/2014/main" id="{84213C18-996F-40CA-BC6B-9FE401113C0C}"/>
            </a:ext>
          </a:extLst>
        </xdr:cNvPr>
        <xdr:cNvSpPr txBox="1"/>
      </xdr:nvSpPr>
      <xdr:spPr>
        <a:xfrm>
          <a:off x="2705744" y="614101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97807</xdr:rowOff>
    </xdr:from>
    <xdr:ext cx="405111" cy="259045"/>
    <xdr:sp macro="" textlink="">
      <xdr:nvSpPr>
        <xdr:cNvPr id="86" name="n_3aveValue【図書館】&#10;有形固定資産減価償却率">
          <a:extLst>
            <a:ext uri="{FF2B5EF4-FFF2-40B4-BE49-F238E27FC236}">
              <a16:creationId xmlns:a16="http://schemas.microsoft.com/office/drawing/2014/main" id="{1903C3B0-B1DB-4552-936A-1D04D44C8AA2}"/>
            </a:ext>
          </a:extLst>
        </xdr:cNvPr>
        <xdr:cNvSpPr txBox="1"/>
      </xdr:nvSpPr>
      <xdr:spPr>
        <a:xfrm>
          <a:off x="1816744" y="60985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119034</xdr:rowOff>
    </xdr:from>
    <xdr:ext cx="405111" cy="259045"/>
    <xdr:sp macro="" textlink="">
      <xdr:nvSpPr>
        <xdr:cNvPr id="87" name="n_4aveValue【図書館】&#10;有形固定資産減価償却率">
          <a:extLst>
            <a:ext uri="{FF2B5EF4-FFF2-40B4-BE49-F238E27FC236}">
              <a16:creationId xmlns:a16="http://schemas.microsoft.com/office/drawing/2014/main" id="{7AF6FC3D-9375-4BF5-A551-872B706BA03A}"/>
            </a:ext>
          </a:extLst>
        </xdr:cNvPr>
        <xdr:cNvSpPr txBox="1"/>
      </xdr:nvSpPr>
      <xdr:spPr>
        <a:xfrm>
          <a:off x="927744" y="61197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38</xdr:row>
      <xdr:rowOff>137721</xdr:rowOff>
    </xdr:from>
    <xdr:ext cx="405111" cy="259045"/>
    <xdr:sp macro="" textlink="">
      <xdr:nvSpPr>
        <xdr:cNvPr id="88" name="n_1mainValue【図書館】&#10;有形固定資産減価償却率">
          <a:extLst>
            <a:ext uri="{FF2B5EF4-FFF2-40B4-BE49-F238E27FC236}">
              <a16:creationId xmlns:a16="http://schemas.microsoft.com/office/drawing/2014/main" id="{081571D1-323F-4D46-8614-F228CBF8E9DB}"/>
            </a:ext>
          </a:extLst>
        </xdr:cNvPr>
        <xdr:cNvSpPr txBox="1"/>
      </xdr:nvSpPr>
      <xdr:spPr>
        <a:xfrm>
          <a:off x="3582044" y="665282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123026</xdr:rowOff>
    </xdr:from>
    <xdr:ext cx="405111" cy="259045"/>
    <xdr:sp macro="" textlink="">
      <xdr:nvSpPr>
        <xdr:cNvPr id="89" name="n_2mainValue【図書館】&#10;有形固定資産減価償却率">
          <a:extLst>
            <a:ext uri="{FF2B5EF4-FFF2-40B4-BE49-F238E27FC236}">
              <a16:creationId xmlns:a16="http://schemas.microsoft.com/office/drawing/2014/main" id="{0AF493F5-67EA-4B99-A1CA-48FD2BEC353B}"/>
            </a:ext>
          </a:extLst>
        </xdr:cNvPr>
        <xdr:cNvSpPr txBox="1"/>
      </xdr:nvSpPr>
      <xdr:spPr>
        <a:xfrm>
          <a:off x="2705744" y="663812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38</xdr:row>
      <xdr:rowOff>131190</xdr:rowOff>
    </xdr:from>
    <xdr:ext cx="405111" cy="259045"/>
    <xdr:sp macro="" textlink="">
      <xdr:nvSpPr>
        <xdr:cNvPr id="90" name="n_3mainValue【図書館】&#10;有形固定資産減価償却率">
          <a:extLst>
            <a:ext uri="{FF2B5EF4-FFF2-40B4-BE49-F238E27FC236}">
              <a16:creationId xmlns:a16="http://schemas.microsoft.com/office/drawing/2014/main" id="{D4FEDAB0-F96E-4339-BBE2-AC540F3D822C}"/>
            </a:ext>
          </a:extLst>
        </xdr:cNvPr>
        <xdr:cNvSpPr txBox="1"/>
      </xdr:nvSpPr>
      <xdr:spPr>
        <a:xfrm>
          <a:off x="1816744" y="66462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38</xdr:row>
      <xdr:rowOff>101799</xdr:rowOff>
    </xdr:from>
    <xdr:ext cx="405111" cy="259045"/>
    <xdr:sp macro="" textlink="">
      <xdr:nvSpPr>
        <xdr:cNvPr id="91" name="n_4mainValue【図書館】&#10;有形固定資産減価償却率">
          <a:extLst>
            <a:ext uri="{FF2B5EF4-FFF2-40B4-BE49-F238E27FC236}">
              <a16:creationId xmlns:a16="http://schemas.microsoft.com/office/drawing/2014/main" id="{E96CF680-C863-4E7D-A785-AD4044EE131C}"/>
            </a:ext>
          </a:extLst>
        </xdr:cNvPr>
        <xdr:cNvSpPr txBox="1"/>
      </xdr:nvSpPr>
      <xdr:spPr>
        <a:xfrm>
          <a:off x="927744" y="66168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2" name="正方形/長方形 91">
          <a:extLst>
            <a:ext uri="{FF2B5EF4-FFF2-40B4-BE49-F238E27FC236}">
              <a16:creationId xmlns:a16="http://schemas.microsoft.com/office/drawing/2014/main" id="{D7235936-DD78-4313-82C1-D70700F32BCD}"/>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3" name="正方形/長方形 92">
          <a:extLst>
            <a:ext uri="{FF2B5EF4-FFF2-40B4-BE49-F238E27FC236}">
              <a16:creationId xmlns:a16="http://schemas.microsoft.com/office/drawing/2014/main" id="{0E3F05AB-A3C6-47AE-9F1C-14DA84D5C355}"/>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4" name="正方形/長方形 93">
          <a:extLst>
            <a:ext uri="{FF2B5EF4-FFF2-40B4-BE49-F238E27FC236}">
              <a16:creationId xmlns:a16="http://schemas.microsoft.com/office/drawing/2014/main" id="{D9053703-A94B-44C7-AE6B-75512BC1A081}"/>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5" name="正方形/長方形 94">
          <a:extLst>
            <a:ext uri="{FF2B5EF4-FFF2-40B4-BE49-F238E27FC236}">
              <a16:creationId xmlns:a16="http://schemas.microsoft.com/office/drawing/2014/main" id="{D39C9C32-1956-4865-8A09-F48CDBFBC4EB}"/>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6" name="正方形/長方形 95">
          <a:extLst>
            <a:ext uri="{FF2B5EF4-FFF2-40B4-BE49-F238E27FC236}">
              <a16:creationId xmlns:a16="http://schemas.microsoft.com/office/drawing/2014/main" id="{9DB3210F-7758-4E27-98AE-3E913B108386}"/>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7" name="正方形/長方形 96">
          <a:extLst>
            <a:ext uri="{FF2B5EF4-FFF2-40B4-BE49-F238E27FC236}">
              <a16:creationId xmlns:a16="http://schemas.microsoft.com/office/drawing/2014/main" id="{7525EB0E-FB55-4113-AD23-220178FE1DF3}"/>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8" name="正方形/長方形 97">
          <a:extLst>
            <a:ext uri="{FF2B5EF4-FFF2-40B4-BE49-F238E27FC236}">
              <a16:creationId xmlns:a16="http://schemas.microsoft.com/office/drawing/2014/main" id="{C9EAAE14-B7BF-4DD2-8736-5446EEFD4A5D}"/>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9" name="正方形/長方形 98">
          <a:extLst>
            <a:ext uri="{FF2B5EF4-FFF2-40B4-BE49-F238E27FC236}">
              <a16:creationId xmlns:a16="http://schemas.microsoft.com/office/drawing/2014/main" id="{3D5690D0-EF30-4644-A4E6-ABC9B649E68F}"/>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9839" cy="225703"/>
    <xdr:sp macro="" textlink="">
      <xdr:nvSpPr>
        <xdr:cNvPr id="100" name="テキスト ボックス 99">
          <a:extLst>
            <a:ext uri="{FF2B5EF4-FFF2-40B4-BE49-F238E27FC236}">
              <a16:creationId xmlns:a16="http://schemas.microsoft.com/office/drawing/2014/main" id="{6956F536-80E5-47BA-97F6-955BAA7D9B3F}"/>
            </a:ext>
          </a:extLst>
        </xdr:cNvPr>
        <xdr:cNvSpPr txBox="1"/>
      </xdr:nvSpPr>
      <xdr:spPr>
        <a:xfrm>
          <a:off x="6565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1" name="直線コネクタ 100">
          <a:extLst>
            <a:ext uri="{FF2B5EF4-FFF2-40B4-BE49-F238E27FC236}">
              <a16:creationId xmlns:a16="http://schemas.microsoft.com/office/drawing/2014/main" id="{7AAA5FC0-D39B-40AC-8002-4950D518ABBF}"/>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92528</xdr:rowOff>
    </xdr:from>
    <xdr:to>
      <xdr:col>59</xdr:col>
      <xdr:colOff>50800</xdr:colOff>
      <xdr:row>42</xdr:row>
      <xdr:rowOff>92528</xdr:rowOff>
    </xdr:to>
    <xdr:cxnSp macro="">
      <xdr:nvCxnSpPr>
        <xdr:cNvPr id="102" name="直線コネクタ 101">
          <a:extLst>
            <a:ext uri="{FF2B5EF4-FFF2-40B4-BE49-F238E27FC236}">
              <a16:creationId xmlns:a16="http://schemas.microsoft.com/office/drawing/2014/main" id="{A669C8F8-FB13-474F-B8E4-668A29D6B0F9}"/>
            </a:ext>
          </a:extLst>
        </xdr:cNvPr>
        <xdr:cNvCxnSpPr/>
      </xdr:nvCxnSpPr>
      <xdr:spPr>
        <a:xfrm>
          <a:off x="6604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121755</xdr:rowOff>
    </xdr:from>
    <xdr:ext cx="467179" cy="259045"/>
    <xdr:sp macro="" textlink="">
      <xdr:nvSpPr>
        <xdr:cNvPr id="103" name="テキスト ボックス 102">
          <a:extLst>
            <a:ext uri="{FF2B5EF4-FFF2-40B4-BE49-F238E27FC236}">
              <a16:creationId xmlns:a16="http://schemas.microsoft.com/office/drawing/2014/main" id="{85650CB9-4244-45E1-99CE-4871DBF3CDBD}"/>
            </a:ext>
          </a:extLst>
        </xdr:cNvPr>
        <xdr:cNvSpPr txBox="1"/>
      </xdr:nvSpPr>
      <xdr:spPr>
        <a:xfrm>
          <a:off x="6136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108857</xdr:rowOff>
    </xdr:from>
    <xdr:to>
      <xdr:col>59</xdr:col>
      <xdr:colOff>50800</xdr:colOff>
      <xdr:row>40</xdr:row>
      <xdr:rowOff>108857</xdr:rowOff>
    </xdr:to>
    <xdr:cxnSp macro="">
      <xdr:nvCxnSpPr>
        <xdr:cNvPr id="104" name="直線コネクタ 103">
          <a:extLst>
            <a:ext uri="{FF2B5EF4-FFF2-40B4-BE49-F238E27FC236}">
              <a16:creationId xmlns:a16="http://schemas.microsoft.com/office/drawing/2014/main" id="{2A296A8F-369E-4CBD-84EA-D3C8C8143B82}"/>
            </a:ext>
          </a:extLst>
        </xdr:cNvPr>
        <xdr:cNvCxnSpPr/>
      </xdr:nvCxnSpPr>
      <xdr:spPr>
        <a:xfrm>
          <a:off x="6604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39</xdr:row>
      <xdr:rowOff>138084</xdr:rowOff>
    </xdr:from>
    <xdr:ext cx="467179" cy="259045"/>
    <xdr:sp macro="" textlink="">
      <xdr:nvSpPr>
        <xdr:cNvPr id="105" name="テキスト ボックス 104">
          <a:extLst>
            <a:ext uri="{FF2B5EF4-FFF2-40B4-BE49-F238E27FC236}">
              <a16:creationId xmlns:a16="http://schemas.microsoft.com/office/drawing/2014/main" id="{BBCEE676-FF1E-4F9A-9D43-5304E4566876}"/>
            </a:ext>
          </a:extLst>
        </xdr:cNvPr>
        <xdr:cNvSpPr txBox="1"/>
      </xdr:nvSpPr>
      <xdr:spPr>
        <a:xfrm>
          <a:off x="6136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38</xdr:row>
      <xdr:rowOff>125185</xdr:rowOff>
    </xdr:from>
    <xdr:to>
      <xdr:col>59</xdr:col>
      <xdr:colOff>50800</xdr:colOff>
      <xdr:row>38</xdr:row>
      <xdr:rowOff>125185</xdr:rowOff>
    </xdr:to>
    <xdr:cxnSp macro="">
      <xdr:nvCxnSpPr>
        <xdr:cNvPr id="106" name="直線コネクタ 105">
          <a:extLst>
            <a:ext uri="{FF2B5EF4-FFF2-40B4-BE49-F238E27FC236}">
              <a16:creationId xmlns:a16="http://schemas.microsoft.com/office/drawing/2014/main" id="{E2A45D6A-C91B-4EF3-911A-3D7E638BB8E0}"/>
            </a:ext>
          </a:extLst>
        </xdr:cNvPr>
        <xdr:cNvCxnSpPr/>
      </xdr:nvCxnSpPr>
      <xdr:spPr>
        <a:xfrm>
          <a:off x="6604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37</xdr:row>
      <xdr:rowOff>154412</xdr:rowOff>
    </xdr:from>
    <xdr:ext cx="467179" cy="259045"/>
    <xdr:sp macro="" textlink="">
      <xdr:nvSpPr>
        <xdr:cNvPr id="107" name="テキスト ボックス 106">
          <a:extLst>
            <a:ext uri="{FF2B5EF4-FFF2-40B4-BE49-F238E27FC236}">
              <a16:creationId xmlns:a16="http://schemas.microsoft.com/office/drawing/2014/main" id="{57DF85E0-174F-4508-8093-245467232910}"/>
            </a:ext>
          </a:extLst>
        </xdr:cNvPr>
        <xdr:cNvSpPr txBox="1"/>
      </xdr:nvSpPr>
      <xdr:spPr>
        <a:xfrm>
          <a:off x="6136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36</xdr:row>
      <xdr:rowOff>141514</xdr:rowOff>
    </xdr:from>
    <xdr:to>
      <xdr:col>59</xdr:col>
      <xdr:colOff>50800</xdr:colOff>
      <xdr:row>36</xdr:row>
      <xdr:rowOff>141514</xdr:rowOff>
    </xdr:to>
    <xdr:cxnSp macro="">
      <xdr:nvCxnSpPr>
        <xdr:cNvPr id="108" name="直線コネクタ 107">
          <a:extLst>
            <a:ext uri="{FF2B5EF4-FFF2-40B4-BE49-F238E27FC236}">
              <a16:creationId xmlns:a16="http://schemas.microsoft.com/office/drawing/2014/main" id="{DDFFADE7-A70A-4286-9300-2902E18760CE}"/>
            </a:ext>
          </a:extLst>
        </xdr:cNvPr>
        <xdr:cNvCxnSpPr/>
      </xdr:nvCxnSpPr>
      <xdr:spPr>
        <a:xfrm>
          <a:off x="6604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35</xdr:row>
      <xdr:rowOff>170741</xdr:rowOff>
    </xdr:from>
    <xdr:ext cx="467179" cy="259045"/>
    <xdr:sp macro="" textlink="">
      <xdr:nvSpPr>
        <xdr:cNvPr id="109" name="テキスト ボックス 108">
          <a:extLst>
            <a:ext uri="{FF2B5EF4-FFF2-40B4-BE49-F238E27FC236}">
              <a16:creationId xmlns:a16="http://schemas.microsoft.com/office/drawing/2014/main" id="{F95F5C74-127B-40F0-B0D4-0EEAD138CF94}"/>
            </a:ext>
          </a:extLst>
        </xdr:cNvPr>
        <xdr:cNvSpPr txBox="1"/>
      </xdr:nvSpPr>
      <xdr:spPr>
        <a:xfrm>
          <a:off x="6136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157843</xdr:rowOff>
    </xdr:from>
    <xdr:to>
      <xdr:col>59</xdr:col>
      <xdr:colOff>50800</xdr:colOff>
      <xdr:row>34</xdr:row>
      <xdr:rowOff>157843</xdr:rowOff>
    </xdr:to>
    <xdr:cxnSp macro="">
      <xdr:nvCxnSpPr>
        <xdr:cNvPr id="110" name="直線コネクタ 109">
          <a:extLst>
            <a:ext uri="{FF2B5EF4-FFF2-40B4-BE49-F238E27FC236}">
              <a16:creationId xmlns:a16="http://schemas.microsoft.com/office/drawing/2014/main" id="{CAC7EDB4-BF6D-4ED6-BC3C-2A1B5B10EB66}"/>
            </a:ext>
          </a:extLst>
        </xdr:cNvPr>
        <xdr:cNvCxnSpPr/>
      </xdr:nvCxnSpPr>
      <xdr:spPr>
        <a:xfrm>
          <a:off x="6604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34</xdr:row>
      <xdr:rowOff>15620</xdr:rowOff>
    </xdr:from>
    <xdr:ext cx="467179" cy="259045"/>
    <xdr:sp macro="" textlink="">
      <xdr:nvSpPr>
        <xdr:cNvPr id="111" name="テキスト ボックス 110">
          <a:extLst>
            <a:ext uri="{FF2B5EF4-FFF2-40B4-BE49-F238E27FC236}">
              <a16:creationId xmlns:a16="http://schemas.microsoft.com/office/drawing/2014/main" id="{19A072A2-4B9C-4F8C-BA0D-96A792BCC624}"/>
            </a:ext>
          </a:extLst>
        </xdr:cNvPr>
        <xdr:cNvSpPr txBox="1"/>
      </xdr:nvSpPr>
      <xdr:spPr>
        <a:xfrm>
          <a:off x="6136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2722</xdr:rowOff>
    </xdr:from>
    <xdr:to>
      <xdr:col>59</xdr:col>
      <xdr:colOff>50800</xdr:colOff>
      <xdr:row>33</xdr:row>
      <xdr:rowOff>2722</xdr:rowOff>
    </xdr:to>
    <xdr:cxnSp macro="">
      <xdr:nvCxnSpPr>
        <xdr:cNvPr id="112" name="直線コネクタ 111">
          <a:extLst>
            <a:ext uri="{FF2B5EF4-FFF2-40B4-BE49-F238E27FC236}">
              <a16:creationId xmlns:a16="http://schemas.microsoft.com/office/drawing/2014/main" id="{76F4F6ED-5A6F-4918-8A37-1D7AB2D07B85}"/>
            </a:ext>
          </a:extLst>
        </xdr:cNvPr>
        <xdr:cNvCxnSpPr/>
      </xdr:nvCxnSpPr>
      <xdr:spPr>
        <a:xfrm>
          <a:off x="6604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32</xdr:row>
      <xdr:rowOff>31949</xdr:rowOff>
    </xdr:from>
    <xdr:ext cx="467179" cy="259045"/>
    <xdr:sp macro="" textlink="">
      <xdr:nvSpPr>
        <xdr:cNvPr id="113" name="テキスト ボックス 112">
          <a:extLst>
            <a:ext uri="{FF2B5EF4-FFF2-40B4-BE49-F238E27FC236}">
              <a16:creationId xmlns:a16="http://schemas.microsoft.com/office/drawing/2014/main" id="{457DC7A6-8F8C-46BA-B8D3-6B007B400B89}"/>
            </a:ext>
          </a:extLst>
        </xdr:cNvPr>
        <xdr:cNvSpPr txBox="1"/>
      </xdr:nvSpPr>
      <xdr:spPr>
        <a:xfrm>
          <a:off x="6136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4" name="直線コネクタ 113">
          <a:extLst>
            <a:ext uri="{FF2B5EF4-FFF2-40B4-BE49-F238E27FC236}">
              <a16:creationId xmlns:a16="http://schemas.microsoft.com/office/drawing/2014/main" id="{259FED7E-6FD2-4DEA-A163-F78D840EEB2A}"/>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30</xdr:row>
      <xdr:rowOff>48277</xdr:rowOff>
    </xdr:from>
    <xdr:ext cx="467179" cy="259045"/>
    <xdr:sp macro="" textlink="">
      <xdr:nvSpPr>
        <xdr:cNvPr id="115" name="テキスト ボックス 114">
          <a:extLst>
            <a:ext uri="{FF2B5EF4-FFF2-40B4-BE49-F238E27FC236}">
              <a16:creationId xmlns:a16="http://schemas.microsoft.com/office/drawing/2014/main" id="{C5CA72E9-73B9-4D00-944E-116FA586ADA3}"/>
            </a:ext>
          </a:extLst>
        </xdr:cNvPr>
        <xdr:cNvSpPr txBox="1"/>
      </xdr:nvSpPr>
      <xdr:spPr>
        <a:xfrm>
          <a:off x="6136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6" name="【図書館】&#10;一人当たり面積グラフ枠">
          <a:extLst>
            <a:ext uri="{FF2B5EF4-FFF2-40B4-BE49-F238E27FC236}">
              <a16:creationId xmlns:a16="http://schemas.microsoft.com/office/drawing/2014/main" id="{787FDECC-A194-4F65-9668-C7F7EE2084C2}"/>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35378</xdr:rowOff>
    </xdr:from>
    <xdr:to>
      <xdr:col>54</xdr:col>
      <xdr:colOff>189865</xdr:colOff>
      <xdr:row>42</xdr:row>
      <xdr:rowOff>27215</xdr:rowOff>
    </xdr:to>
    <xdr:cxnSp macro="">
      <xdr:nvCxnSpPr>
        <xdr:cNvPr id="117" name="直線コネクタ 116">
          <a:extLst>
            <a:ext uri="{FF2B5EF4-FFF2-40B4-BE49-F238E27FC236}">
              <a16:creationId xmlns:a16="http://schemas.microsoft.com/office/drawing/2014/main" id="{C60EFE6B-9912-4F3E-85A7-B5E466D54B37}"/>
            </a:ext>
          </a:extLst>
        </xdr:cNvPr>
        <xdr:cNvCxnSpPr/>
      </xdr:nvCxnSpPr>
      <xdr:spPr>
        <a:xfrm flipV="1">
          <a:off x="10476865" y="5693228"/>
          <a:ext cx="0" cy="15348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42</xdr:row>
      <xdr:rowOff>31042</xdr:rowOff>
    </xdr:from>
    <xdr:ext cx="469744" cy="259045"/>
    <xdr:sp macro="" textlink="">
      <xdr:nvSpPr>
        <xdr:cNvPr id="118" name="【図書館】&#10;一人当たり面積最小値テキスト">
          <a:extLst>
            <a:ext uri="{FF2B5EF4-FFF2-40B4-BE49-F238E27FC236}">
              <a16:creationId xmlns:a16="http://schemas.microsoft.com/office/drawing/2014/main" id="{C18A5BF8-1138-4EA2-905C-38750AE28736}"/>
            </a:ext>
          </a:extLst>
        </xdr:cNvPr>
        <xdr:cNvSpPr txBox="1"/>
      </xdr:nvSpPr>
      <xdr:spPr>
        <a:xfrm>
          <a:off x="10515600" y="72319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42</xdr:row>
      <xdr:rowOff>27215</xdr:rowOff>
    </xdr:from>
    <xdr:to>
      <xdr:col>55</xdr:col>
      <xdr:colOff>88900</xdr:colOff>
      <xdr:row>42</xdr:row>
      <xdr:rowOff>27215</xdr:rowOff>
    </xdr:to>
    <xdr:cxnSp macro="">
      <xdr:nvCxnSpPr>
        <xdr:cNvPr id="119" name="直線コネクタ 118">
          <a:extLst>
            <a:ext uri="{FF2B5EF4-FFF2-40B4-BE49-F238E27FC236}">
              <a16:creationId xmlns:a16="http://schemas.microsoft.com/office/drawing/2014/main" id="{52305BD6-8942-429B-AA7B-65C5FBEFE8EB}"/>
            </a:ext>
          </a:extLst>
        </xdr:cNvPr>
        <xdr:cNvCxnSpPr/>
      </xdr:nvCxnSpPr>
      <xdr:spPr>
        <a:xfrm>
          <a:off x="10388600" y="72281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153505</xdr:rowOff>
    </xdr:from>
    <xdr:ext cx="469744" cy="259045"/>
    <xdr:sp macro="" textlink="">
      <xdr:nvSpPr>
        <xdr:cNvPr id="120" name="【図書館】&#10;一人当たり面積最大値テキスト">
          <a:extLst>
            <a:ext uri="{FF2B5EF4-FFF2-40B4-BE49-F238E27FC236}">
              <a16:creationId xmlns:a16="http://schemas.microsoft.com/office/drawing/2014/main" id="{1D2B2A2E-9F97-47BF-BAD8-09257C3D08DE}"/>
            </a:ext>
          </a:extLst>
        </xdr:cNvPr>
        <xdr:cNvSpPr txBox="1"/>
      </xdr:nvSpPr>
      <xdr:spPr>
        <a:xfrm>
          <a:off x="10515600" y="54684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35378</xdr:rowOff>
    </xdr:from>
    <xdr:to>
      <xdr:col>55</xdr:col>
      <xdr:colOff>88900</xdr:colOff>
      <xdr:row>33</xdr:row>
      <xdr:rowOff>35378</xdr:rowOff>
    </xdr:to>
    <xdr:cxnSp macro="">
      <xdr:nvCxnSpPr>
        <xdr:cNvPr id="121" name="直線コネクタ 120">
          <a:extLst>
            <a:ext uri="{FF2B5EF4-FFF2-40B4-BE49-F238E27FC236}">
              <a16:creationId xmlns:a16="http://schemas.microsoft.com/office/drawing/2014/main" id="{B2B8DE2B-4A90-4D96-BB00-D93481551969}"/>
            </a:ext>
          </a:extLst>
        </xdr:cNvPr>
        <xdr:cNvCxnSpPr/>
      </xdr:nvCxnSpPr>
      <xdr:spPr>
        <a:xfrm>
          <a:off x="10388600" y="56932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38</xdr:row>
      <xdr:rowOff>134455</xdr:rowOff>
    </xdr:from>
    <xdr:ext cx="469744" cy="259045"/>
    <xdr:sp macro="" textlink="">
      <xdr:nvSpPr>
        <xdr:cNvPr id="122" name="【図書館】&#10;一人当たり面積平均値テキスト">
          <a:extLst>
            <a:ext uri="{FF2B5EF4-FFF2-40B4-BE49-F238E27FC236}">
              <a16:creationId xmlns:a16="http://schemas.microsoft.com/office/drawing/2014/main" id="{07934F82-A90D-4C66-8A53-902AE0DA830B}"/>
            </a:ext>
          </a:extLst>
        </xdr:cNvPr>
        <xdr:cNvSpPr txBox="1"/>
      </xdr:nvSpPr>
      <xdr:spPr>
        <a:xfrm>
          <a:off x="10515600" y="6649555"/>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156028</xdr:rowOff>
    </xdr:from>
    <xdr:to>
      <xdr:col>55</xdr:col>
      <xdr:colOff>50800</xdr:colOff>
      <xdr:row>39</xdr:row>
      <xdr:rowOff>86178</xdr:rowOff>
    </xdr:to>
    <xdr:sp macro="" textlink="">
      <xdr:nvSpPr>
        <xdr:cNvPr id="123" name="フローチャート: 判断 122">
          <a:extLst>
            <a:ext uri="{FF2B5EF4-FFF2-40B4-BE49-F238E27FC236}">
              <a16:creationId xmlns:a16="http://schemas.microsoft.com/office/drawing/2014/main" id="{118DAFBC-3243-40D2-806C-487A0F31ABF0}"/>
            </a:ext>
          </a:extLst>
        </xdr:cNvPr>
        <xdr:cNvSpPr/>
      </xdr:nvSpPr>
      <xdr:spPr>
        <a:xfrm>
          <a:off x="104267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38</xdr:row>
      <xdr:rowOff>123372</xdr:rowOff>
    </xdr:from>
    <xdr:to>
      <xdr:col>50</xdr:col>
      <xdr:colOff>165100</xdr:colOff>
      <xdr:row>39</xdr:row>
      <xdr:rowOff>53522</xdr:rowOff>
    </xdr:to>
    <xdr:sp macro="" textlink="">
      <xdr:nvSpPr>
        <xdr:cNvPr id="124" name="フローチャート: 判断 123">
          <a:extLst>
            <a:ext uri="{FF2B5EF4-FFF2-40B4-BE49-F238E27FC236}">
              <a16:creationId xmlns:a16="http://schemas.microsoft.com/office/drawing/2014/main" id="{7DAF6F50-A5FA-44F7-87F9-88636288BCC1}"/>
            </a:ext>
          </a:extLst>
        </xdr:cNvPr>
        <xdr:cNvSpPr/>
      </xdr:nvSpPr>
      <xdr:spPr>
        <a:xfrm>
          <a:off x="9588500" y="663847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38</xdr:row>
      <xdr:rowOff>139700</xdr:rowOff>
    </xdr:from>
    <xdr:to>
      <xdr:col>46</xdr:col>
      <xdr:colOff>38100</xdr:colOff>
      <xdr:row>39</xdr:row>
      <xdr:rowOff>69850</xdr:rowOff>
    </xdr:to>
    <xdr:sp macro="" textlink="">
      <xdr:nvSpPr>
        <xdr:cNvPr id="125" name="フローチャート: 判断 124">
          <a:extLst>
            <a:ext uri="{FF2B5EF4-FFF2-40B4-BE49-F238E27FC236}">
              <a16:creationId xmlns:a16="http://schemas.microsoft.com/office/drawing/2014/main" id="{F350E58E-D238-4A04-B1F3-9F83C39F5366}"/>
            </a:ext>
          </a:extLst>
        </xdr:cNvPr>
        <xdr:cNvSpPr/>
      </xdr:nvSpPr>
      <xdr:spPr>
        <a:xfrm>
          <a:off x="8699500" y="665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38</xdr:row>
      <xdr:rowOff>156028</xdr:rowOff>
    </xdr:from>
    <xdr:to>
      <xdr:col>41</xdr:col>
      <xdr:colOff>101600</xdr:colOff>
      <xdr:row>39</xdr:row>
      <xdr:rowOff>86178</xdr:rowOff>
    </xdr:to>
    <xdr:sp macro="" textlink="">
      <xdr:nvSpPr>
        <xdr:cNvPr id="126" name="フローチャート: 判断 125">
          <a:extLst>
            <a:ext uri="{FF2B5EF4-FFF2-40B4-BE49-F238E27FC236}">
              <a16:creationId xmlns:a16="http://schemas.microsoft.com/office/drawing/2014/main" id="{AD1E496A-499D-4053-9FE4-2D83ED55E6C0}"/>
            </a:ext>
          </a:extLst>
        </xdr:cNvPr>
        <xdr:cNvSpPr/>
      </xdr:nvSpPr>
      <xdr:spPr>
        <a:xfrm>
          <a:off x="78105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38</xdr:row>
      <xdr:rowOff>156028</xdr:rowOff>
    </xdr:from>
    <xdr:to>
      <xdr:col>36</xdr:col>
      <xdr:colOff>165100</xdr:colOff>
      <xdr:row>39</xdr:row>
      <xdr:rowOff>86178</xdr:rowOff>
    </xdr:to>
    <xdr:sp macro="" textlink="">
      <xdr:nvSpPr>
        <xdr:cNvPr id="127" name="フローチャート: 判断 126">
          <a:extLst>
            <a:ext uri="{FF2B5EF4-FFF2-40B4-BE49-F238E27FC236}">
              <a16:creationId xmlns:a16="http://schemas.microsoft.com/office/drawing/2014/main" id="{F9D40DF6-A3ED-4BD6-9CEE-41348F3BA1C7}"/>
            </a:ext>
          </a:extLst>
        </xdr:cNvPr>
        <xdr:cNvSpPr/>
      </xdr:nvSpPr>
      <xdr:spPr>
        <a:xfrm>
          <a:off x="6921500" y="6671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5D445DE9-FA7D-4959-B4C1-FACCEBBF9035}"/>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03B10EA7-491D-4C68-B21B-687937EA2C14}"/>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30" name="テキスト ボックス 129">
          <a:extLst>
            <a:ext uri="{FF2B5EF4-FFF2-40B4-BE49-F238E27FC236}">
              <a16:creationId xmlns:a16="http://schemas.microsoft.com/office/drawing/2014/main" id="{FE0D6C57-5A54-42B6-A434-7143456FAB6F}"/>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31" name="テキスト ボックス 130">
          <a:extLst>
            <a:ext uri="{FF2B5EF4-FFF2-40B4-BE49-F238E27FC236}">
              <a16:creationId xmlns:a16="http://schemas.microsoft.com/office/drawing/2014/main" id="{B75D56EA-B649-4DB5-823E-90A390B7F85D}"/>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32" name="テキスト ボックス 131">
          <a:extLst>
            <a:ext uri="{FF2B5EF4-FFF2-40B4-BE49-F238E27FC236}">
              <a16:creationId xmlns:a16="http://schemas.microsoft.com/office/drawing/2014/main" id="{AF2BCE5A-7ED5-4A41-8804-412FB6E321FB}"/>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37</xdr:row>
      <xdr:rowOff>82550</xdr:rowOff>
    </xdr:from>
    <xdr:to>
      <xdr:col>55</xdr:col>
      <xdr:colOff>50800</xdr:colOff>
      <xdr:row>38</xdr:row>
      <xdr:rowOff>12700</xdr:rowOff>
    </xdr:to>
    <xdr:sp macro="" textlink="">
      <xdr:nvSpPr>
        <xdr:cNvPr id="133" name="楕円 132">
          <a:extLst>
            <a:ext uri="{FF2B5EF4-FFF2-40B4-BE49-F238E27FC236}">
              <a16:creationId xmlns:a16="http://schemas.microsoft.com/office/drawing/2014/main" id="{7E138A89-BBCA-4012-92D9-FFE63C934D8D}"/>
            </a:ext>
          </a:extLst>
        </xdr:cNvPr>
        <xdr:cNvSpPr/>
      </xdr:nvSpPr>
      <xdr:spPr>
        <a:xfrm>
          <a:off x="104267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36</xdr:row>
      <xdr:rowOff>105427</xdr:rowOff>
    </xdr:from>
    <xdr:ext cx="469744" cy="259045"/>
    <xdr:sp macro="" textlink="">
      <xdr:nvSpPr>
        <xdr:cNvPr id="134" name="【図書館】&#10;一人当たり面積該当値テキスト">
          <a:extLst>
            <a:ext uri="{FF2B5EF4-FFF2-40B4-BE49-F238E27FC236}">
              <a16:creationId xmlns:a16="http://schemas.microsoft.com/office/drawing/2014/main" id="{241045BF-5132-482C-9D1F-C6CDA371AD78}"/>
            </a:ext>
          </a:extLst>
        </xdr:cNvPr>
        <xdr:cNvSpPr txBox="1"/>
      </xdr:nvSpPr>
      <xdr:spPr>
        <a:xfrm>
          <a:off x="10515600" y="6277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37</xdr:row>
      <xdr:rowOff>82550</xdr:rowOff>
    </xdr:from>
    <xdr:to>
      <xdr:col>50</xdr:col>
      <xdr:colOff>165100</xdr:colOff>
      <xdr:row>38</xdr:row>
      <xdr:rowOff>12700</xdr:rowOff>
    </xdr:to>
    <xdr:sp macro="" textlink="">
      <xdr:nvSpPr>
        <xdr:cNvPr id="135" name="楕円 134">
          <a:extLst>
            <a:ext uri="{FF2B5EF4-FFF2-40B4-BE49-F238E27FC236}">
              <a16:creationId xmlns:a16="http://schemas.microsoft.com/office/drawing/2014/main" id="{0A5A3E77-623E-449B-A915-F1743A9B6072}"/>
            </a:ext>
          </a:extLst>
        </xdr:cNvPr>
        <xdr:cNvSpPr/>
      </xdr:nvSpPr>
      <xdr:spPr>
        <a:xfrm>
          <a:off x="9588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37</xdr:row>
      <xdr:rowOff>133350</xdr:rowOff>
    </xdr:from>
    <xdr:to>
      <xdr:col>55</xdr:col>
      <xdr:colOff>0</xdr:colOff>
      <xdr:row>37</xdr:row>
      <xdr:rowOff>133350</xdr:rowOff>
    </xdr:to>
    <xdr:cxnSp macro="">
      <xdr:nvCxnSpPr>
        <xdr:cNvPr id="136" name="直線コネクタ 135">
          <a:extLst>
            <a:ext uri="{FF2B5EF4-FFF2-40B4-BE49-F238E27FC236}">
              <a16:creationId xmlns:a16="http://schemas.microsoft.com/office/drawing/2014/main" id="{D1548A51-AC50-4404-97BE-C2490FEAD0CD}"/>
            </a:ext>
          </a:extLst>
        </xdr:cNvPr>
        <xdr:cNvCxnSpPr/>
      </xdr:nvCxnSpPr>
      <xdr:spPr>
        <a:xfrm>
          <a:off x="9639300" y="6477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37</xdr:row>
      <xdr:rowOff>82550</xdr:rowOff>
    </xdr:from>
    <xdr:to>
      <xdr:col>46</xdr:col>
      <xdr:colOff>38100</xdr:colOff>
      <xdr:row>38</xdr:row>
      <xdr:rowOff>12700</xdr:rowOff>
    </xdr:to>
    <xdr:sp macro="" textlink="">
      <xdr:nvSpPr>
        <xdr:cNvPr id="137" name="楕円 136">
          <a:extLst>
            <a:ext uri="{FF2B5EF4-FFF2-40B4-BE49-F238E27FC236}">
              <a16:creationId xmlns:a16="http://schemas.microsoft.com/office/drawing/2014/main" id="{0270792E-9B80-4ED9-961C-D320DDD6C9A0}"/>
            </a:ext>
          </a:extLst>
        </xdr:cNvPr>
        <xdr:cNvSpPr/>
      </xdr:nvSpPr>
      <xdr:spPr>
        <a:xfrm>
          <a:off x="8699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37</xdr:row>
      <xdr:rowOff>133350</xdr:rowOff>
    </xdr:from>
    <xdr:to>
      <xdr:col>50</xdr:col>
      <xdr:colOff>114300</xdr:colOff>
      <xdr:row>37</xdr:row>
      <xdr:rowOff>133350</xdr:rowOff>
    </xdr:to>
    <xdr:cxnSp macro="">
      <xdr:nvCxnSpPr>
        <xdr:cNvPr id="138" name="直線コネクタ 137">
          <a:extLst>
            <a:ext uri="{FF2B5EF4-FFF2-40B4-BE49-F238E27FC236}">
              <a16:creationId xmlns:a16="http://schemas.microsoft.com/office/drawing/2014/main" id="{AE682414-E507-41F0-880A-4D5FC8DD721E}"/>
            </a:ext>
          </a:extLst>
        </xdr:cNvPr>
        <xdr:cNvCxnSpPr/>
      </xdr:nvCxnSpPr>
      <xdr:spPr>
        <a:xfrm>
          <a:off x="8750300" y="6477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37</xdr:row>
      <xdr:rowOff>82550</xdr:rowOff>
    </xdr:from>
    <xdr:to>
      <xdr:col>41</xdr:col>
      <xdr:colOff>101600</xdr:colOff>
      <xdr:row>38</xdr:row>
      <xdr:rowOff>12700</xdr:rowOff>
    </xdr:to>
    <xdr:sp macro="" textlink="">
      <xdr:nvSpPr>
        <xdr:cNvPr id="139" name="楕円 138">
          <a:extLst>
            <a:ext uri="{FF2B5EF4-FFF2-40B4-BE49-F238E27FC236}">
              <a16:creationId xmlns:a16="http://schemas.microsoft.com/office/drawing/2014/main" id="{F953E061-105F-4845-9E8A-ABF2D96B7E11}"/>
            </a:ext>
          </a:extLst>
        </xdr:cNvPr>
        <xdr:cNvSpPr/>
      </xdr:nvSpPr>
      <xdr:spPr>
        <a:xfrm>
          <a:off x="7810500" y="642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37</xdr:row>
      <xdr:rowOff>133350</xdr:rowOff>
    </xdr:from>
    <xdr:to>
      <xdr:col>45</xdr:col>
      <xdr:colOff>177800</xdr:colOff>
      <xdr:row>37</xdr:row>
      <xdr:rowOff>133350</xdr:rowOff>
    </xdr:to>
    <xdr:cxnSp macro="">
      <xdr:nvCxnSpPr>
        <xdr:cNvPr id="140" name="直線コネクタ 139">
          <a:extLst>
            <a:ext uri="{FF2B5EF4-FFF2-40B4-BE49-F238E27FC236}">
              <a16:creationId xmlns:a16="http://schemas.microsoft.com/office/drawing/2014/main" id="{652BDE5B-6891-4930-9E85-70D75CD6B3F6}"/>
            </a:ext>
          </a:extLst>
        </xdr:cNvPr>
        <xdr:cNvCxnSpPr/>
      </xdr:nvCxnSpPr>
      <xdr:spPr>
        <a:xfrm>
          <a:off x="7861300" y="6477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37</xdr:row>
      <xdr:rowOff>98878</xdr:rowOff>
    </xdr:from>
    <xdr:to>
      <xdr:col>36</xdr:col>
      <xdr:colOff>165100</xdr:colOff>
      <xdr:row>38</xdr:row>
      <xdr:rowOff>29028</xdr:rowOff>
    </xdr:to>
    <xdr:sp macro="" textlink="">
      <xdr:nvSpPr>
        <xdr:cNvPr id="141" name="楕円 140">
          <a:extLst>
            <a:ext uri="{FF2B5EF4-FFF2-40B4-BE49-F238E27FC236}">
              <a16:creationId xmlns:a16="http://schemas.microsoft.com/office/drawing/2014/main" id="{7D4AE8E7-2CE7-4795-A0DC-8FB3C335B375}"/>
            </a:ext>
          </a:extLst>
        </xdr:cNvPr>
        <xdr:cNvSpPr/>
      </xdr:nvSpPr>
      <xdr:spPr>
        <a:xfrm>
          <a:off x="6921500" y="64425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37</xdr:row>
      <xdr:rowOff>133350</xdr:rowOff>
    </xdr:from>
    <xdr:to>
      <xdr:col>41</xdr:col>
      <xdr:colOff>50800</xdr:colOff>
      <xdr:row>37</xdr:row>
      <xdr:rowOff>149678</xdr:rowOff>
    </xdr:to>
    <xdr:cxnSp macro="">
      <xdr:nvCxnSpPr>
        <xdr:cNvPr id="142" name="直線コネクタ 141">
          <a:extLst>
            <a:ext uri="{FF2B5EF4-FFF2-40B4-BE49-F238E27FC236}">
              <a16:creationId xmlns:a16="http://schemas.microsoft.com/office/drawing/2014/main" id="{89235DAD-3853-476A-8D20-7E9421C78DFA}"/>
            </a:ext>
          </a:extLst>
        </xdr:cNvPr>
        <xdr:cNvCxnSpPr/>
      </xdr:nvCxnSpPr>
      <xdr:spPr>
        <a:xfrm flipV="1">
          <a:off x="6972300" y="6477000"/>
          <a:ext cx="889000" cy="163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39</xdr:row>
      <xdr:rowOff>44649</xdr:rowOff>
    </xdr:from>
    <xdr:ext cx="469744" cy="259045"/>
    <xdr:sp macro="" textlink="">
      <xdr:nvSpPr>
        <xdr:cNvPr id="143" name="n_1aveValue【図書館】&#10;一人当たり面積">
          <a:extLst>
            <a:ext uri="{FF2B5EF4-FFF2-40B4-BE49-F238E27FC236}">
              <a16:creationId xmlns:a16="http://schemas.microsoft.com/office/drawing/2014/main" id="{0559DBAB-D695-451E-B86F-17B7CD16B98E}"/>
            </a:ext>
          </a:extLst>
        </xdr:cNvPr>
        <xdr:cNvSpPr txBox="1"/>
      </xdr:nvSpPr>
      <xdr:spPr>
        <a:xfrm>
          <a:off x="9391727" y="67311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39</xdr:row>
      <xdr:rowOff>60977</xdr:rowOff>
    </xdr:from>
    <xdr:ext cx="469744" cy="259045"/>
    <xdr:sp macro="" textlink="">
      <xdr:nvSpPr>
        <xdr:cNvPr id="144" name="n_2aveValue【図書館】&#10;一人当たり面積">
          <a:extLst>
            <a:ext uri="{FF2B5EF4-FFF2-40B4-BE49-F238E27FC236}">
              <a16:creationId xmlns:a16="http://schemas.microsoft.com/office/drawing/2014/main" id="{FBC8DCAA-5CB9-4B99-B65C-84FAF9C954A2}"/>
            </a:ext>
          </a:extLst>
        </xdr:cNvPr>
        <xdr:cNvSpPr txBox="1"/>
      </xdr:nvSpPr>
      <xdr:spPr>
        <a:xfrm>
          <a:off x="8515427" y="67475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39</xdr:row>
      <xdr:rowOff>77305</xdr:rowOff>
    </xdr:from>
    <xdr:ext cx="469744" cy="259045"/>
    <xdr:sp macro="" textlink="">
      <xdr:nvSpPr>
        <xdr:cNvPr id="145" name="n_3aveValue【図書館】&#10;一人当たり面積">
          <a:extLst>
            <a:ext uri="{FF2B5EF4-FFF2-40B4-BE49-F238E27FC236}">
              <a16:creationId xmlns:a16="http://schemas.microsoft.com/office/drawing/2014/main" id="{E8221415-1CAB-4A77-866C-0AAB8E6E8BA7}"/>
            </a:ext>
          </a:extLst>
        </xdr:cNvPr>
        <xdr:cNvSpPr txBox="1"/>
      </xdr:nvSpPr>
      <xdr:spPr>
        <a:xfrm>
          <a:off x="7626427" y="6763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39</xdr:row>
      <xdr:rowOff>77305</xdr:rowOff>
    </xdr:from>
    <xdr:ext cx="469744" cy="259045"/>
    <xdr:sp macro="" textlink="">
      <xdr:nvSpPr>
        <xdr:cNvPr id="146" name="n_4aveValue【図書館】&#10;一人当たり面積">
          <a:extLst>
            <a:ext uri="{FF2B5EF4-FFF2-40B4-BE49-F238E27FC236}">
              <a16:creationId xmlns:a16="http://schemas.microsoft.com/office/drawing/2014/main" id="{21EDEA63-74C3-4E72-8700-5A81634E7BA2}"/>
            </a:ext>
          </a:extLst>
        </xdr:cNvPr>
        <xdr:cNvSpPr txBox="1"/>
      </xdr:nvSpPr>
      <xdr:spPr>
        <a:xfrm>
          <a:off x="6737427" y="6763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36</xdr:row>
      <xdr:rowOff>29227</xdr:rowOff>
    </xdr:from>
    <xdr:ext cx="469744" cy="259045"/>
    <xdr:sp macro="" textlink="">
      <xdr:nvSpPr>
        <xdr:cNvPr id="147" name="n_1mainValue【図書館】&#10;一人当たり面積">
          <a:extLst>
            <a:ext uri="{FF2B5EF4-FFF2-40B4-BE49-F238E27FC236}">
              <a16:creationId xmlns:a16="http://schemas.microsoft.com/office/drawing/2014/main" id="{035C86DB-785D-4120-8EC7-B1E0BC4E2046}"/>
            </a:ext>
          </a:extLst>
        </xdr:cNvPr>
        <xdr:cNvSpPr txBox="1"/>
      </xdr:nvSpPr>
      <xdr:spPr>
        <a:xfrm>
          <a:off x="93917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36</xdr:row>
      <xdr:rowOff>29227</xdr:rowOff>
    </xdr:from>
    <xdr:ext cx="469744" cy="259045"/>
    <xdr:sp macro="" textlink="">
      <xdr:nvSpPr>
        <xdr:cNvPr id="148" name="n_2mainValue【図書館】&#10;一人当たり面積">
          <a:extLst>
            <a:ext uri="{FF2B5EF4-FFF2-40B4-BE49-F238E27FC236}">
              <a16:creationId xmlns:a16="http://schemas.microsoft.com/office/drawing/2014/main" id="{AEFF0958-6395-467A-81D4-633D9B005D50}"/>
            </a:ext>
          </a:extLst>
        </xdr:cNvPr>
        <xdr:cNvSpPr txBox="1"/>
      </xdr:nvSpPr>
      <xdr:spPr>
        <a:xfrm>
          <a:off x="85154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36</xdr:row>
      <xdr:rowOff>29227</xdr:rowOff>
    </xdr:from>
    <xdr:ext cx="469744" cy="259045"/>
    <xdr:sp macro="" textlink="">
      <xdr:nvSpPr>
        <xdr:cNvPr id="149" name="n_3mainValue【図書館】&#10;一人当たり面積">
          <a:extLst>
            <a:ext uri="{FF2B5EF4-FFF2-40B4-BE49-F238E27FC236}">
              <a16:creationId xmlns:a16="http://schemas.microsoft.com/office/drawing/2014/main" id="{6E970078-438A-4561-BD32-8892E6243066}"/>
            </a:ext>
          </a:extLst>
        </xdr:cNvPr>
        <xdr:cNvSpPr txBox="1"/>
      </xdr:nvSpPr>
      <xdr:spPr>
        <a:xfrm>
          <a:off x="7626427" y="62014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36</xdr:row>
      <xdr:rowOff>45555</xdr:rowOff>
    </xdr:from>
    <xdr:ext cx="469744" cy="259045"/>
    <xdr:sp macro="" textlink="">
      <xdr:nvSpPr>
        <xdr:cNvPr id="150" name="n_4mainValue【図書館】&#10;一人当たり面積">
          <a:extLst>
            <a:ext uri="{FF2B5EF4-FFF2-40B4-BE49-F238E27FC236}">
              <a16:creationId xmlns:a16="http://schemas.microsoft.com/office/drawing/2014/main" id="{E1D4FD17-B328-49B6-B2C8-45FFD06EBB14}"/>
            </a:ext>
          </a:extLst>
        </xdr:cNvPr>
        <xdr:cNvSpPr txBox="1"/>
      </xdr:nvSpPr>
      <xdr:spPr>
        <a:xfrm>
          <a:off x="6737427" y="62177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51" name="正方形/長方形 150">
          <a:extLst>
            <a:ext uri="{FF2B5EF4-FFF2-40B4-BE49-F238E27FC236}">
              <a16:creationId xmlns:a16="http://schemas.microsoft.com/office/drawing/2014/main" id="{1BBBE5D0-2BC7-4029-93B1-0933024A1577}"/>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52" name="正方形/長方形 151">
          <a:extLst>
            <a:ext uri="{FF2B5EF4-FFF2-40B4-BE49-F238E27FC236}">
              <a16:creationId xmlns:a16="http://schemas.microsoft.com/office/drawing/2014/main" id="{114ECAFB-878A-437D-A42C-181F0973C4F9}"/>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3" name="正方形/長方形 152">
          <a:extLst>
            <a:ext uri="{FF2B5EF4-FFF2-40B4-BE49-F238E27FC236}">
              <a16:creationId xmlns:a16="http://schemas.microsoft.com/office/drawing/2014/main" id="{ABEED2CC-DDAF-4705-852E-DB15261E9F9A}"/>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4" name="正方形/長方形 153">
          <a:extLst>
            <a:ext uri="{FF2B5EF4-FFF2-40B4-BE49-F238E27FC236}">
              <a16:creationId xmlns:a16="http://schemas.microsoft.com/office/drawing/2014/main" id="{EE248299-F815-4F65-96EC-F136E3482188}"/>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5" name="正方形/長方形 154">
          <a:extLst>
            <a:ext uri="{FF2B5EF4-FFF2-40B4-BE49-F238E27FC236}">
              <a16:creationId xmlns:a16="http://schemas.microsoft.com/office/drawing/2014/main" id="{E063D3B0-D921-4A10-A527-34039D2239BF}"/>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6" name="正方形/長方形 155">
          <a:extLst>
            <a:ext uri="{FF2B5EF4-FFF2-40B4-BE49-F238E27FC236}">
              <a16:creationId xmlns:a16="http://schemas.microsoft.com/office/drawing/2014/main" id="{9C1E89D5-6410-4F23-A8A6-E02CE1774ADB}"/>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7" name="正方形/長方形 156">
          <a:extLst>
            <a:ext uri="{FF2B5EF4-FFF2-40B4-BE49-F238E27FC236}">
              <a16:creationId xmlns:a16="http://schemas.microsoft.com/office/drawing/2014/main" id="{14025EE8-E657-40BF-B65D-CE82C90F5979}"/>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8" name="正方形/長方形 157">
          <a:extLst>
            <a:ext uri="{FF2B5EF4-FFF2-40B4-BE49-F238E27FC236}">
              <a16:creationId xmlns:a16="http://schemas.microsoft.com/office/drawing/2014/main" id="{433ACA1F-A235-4F0E-BF1A-E58B66B36C1F}"/>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9" name="テキスト ボックス 158">
          <a:extLst>
            <a:ext uri="{FF2B5EF4-FFF2-40B4-BE49-F238E27FC236}">
              <a16:creationId xmlns:a16="http://schemas.microsoft.com/office/drawing/2014/main" id="{CFE4374D-549F-4A22-9876-E42959DA7966}"/>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60" name="直線コネクタ 159">
          <a:extLst>
            <a:ext uri="{FF2B5EF4-FFF2-40B4-BE49-F238E27FC236}">
              <a16:creationId xmlns:a16="http://schemas.microsoft.com/office/drawing/2014/main" id="{646DBEAE-5D3D-4451-ACA4-9C54B60A6B7C}"/>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61" name="テキスト ボックス 160">
          <a:extLst>
            <a:ext uri="{FF2B5EF4-FFF2-40B4-BE49-F238E27FC236}">
              <a16:creationId xmlns:a16="http://schemas.microsoft.com/office/drawing/2014/main" id="{A37840C4-446A-41C4-8E47-0B67AFFDC2AE}"/>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62" name="直線コネクタ 161">
          <a:extLst>
            <a:ext uri="{FF2B5EF4-FFF2-40B4-BE49-F238E27FC236}">
              <a16:creationId xmlns:a16="http://schemas.microsoft.com/office/drawing/2014/main" id="{E6139278-F8C8-4D92-BBB4-8098CBD31CEC}"/>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105427</xdr:rowOff>
    </xdr:from>
    <xdr:ext cx="467179" cy="259045"/>
    <xdr:sp macro="" textlink="">
      <xdr:nvSpPr>
        <xdr:cNvPr id="163" name="テキスト ボックス 162">
          <a:extLst>
            <a:ext uri="{FF2B5EF4-FFF2-40B4-BE49-F238E27FC236}">
              <a16:creationId xmlns:a16="http://schemas.microsoft.com/office/drawing/2014/main" id="{84E0FEE6-7CC7-498C-8221-D34B5B851A27}"/>
            </a:ext>
          </a:extLst>
        </xdr:cNvPr>
        <xdr:cNvSpPr txBox="1"/>
      </xdr:nvSpPr>
      <xdr:spPr>
        <a:xfrm>
          <a:off x="294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4" name="直線コネクタ 163">
          <a:extLst>
            <a:ext uri="{FF2B5EF4-FFF2-40B4-BE49-F238E27FC236}">
              <a16:creationId xmlns:a16="http://schemas.microsoft.com/office/drawing/2014/main" id="{B075BEA7-2F26-4C99-9740-2775CE774B32}"/>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5" name="テキスト ボックス 164">
          <a:extLst>
            <a:ext uri="{FF2B5EF4-FFF2-40B4-BE49-F238E27FC236}">
              <a16:creationId xmlns:a16="http://schemas.microsoft.com/office/drawing/2014/main" id="{563F7C67-A994-4E47-9A31-1F5F63036AB2}"/>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6" name="直線コネクタ 165">
          <a:extLst>
            <a:ext uri="{FF2B5EF4-FFF2-40B4-BE49-F238E27FC236}">
              <a16:creationId xmlns:a16="http://schemas.microsoft.com/office/drawing/2014/main" id="{4A8BD5A3-ABBF-4A56-9096-68412B6517F1}"/>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7" name="テキスト ボックス 166">
          <a:extLst>
            <a:ext uri="{FF2B5EF4-FFF2-40B4-BE49-F238E27FC236}">
              <a16:creationId xmlns:a16="http://schemas.microsoft.com/office/drawing/2014/main" id="{3D7E00DA-E893-4B94-9E49-0AB209A7A208}"/>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8" name="直線コネクタ 167">
          <a:extLst>
            <a:ext uri="{FF2B5EF4-FFF2-40B4-BE49-F238E27FC236}">
              <a16:creationId xmlns:a16="http://schemas.microsoft.com/office/drawing/2014/main" id="{E6F7A511-437E-4C5A-856B-78250633BDB7}"/>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9" name="テキスト ボックス 168">
          <a:extLst>
            <a:ext uri="{FF2B5EF4-FFF2-40B4-BE49-F238E27FC236}">
              <a16:creationId xmlns:a16="http://schemas.microsoft.com/office/drawing/2014/main" id="{E25E4CF7-8BF4-4BC7-ACF5-8A0187251007}"/>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70" name="直線コネクタ 169">
          <a:extLst>
            <a:ext uri="{FF2B5EF4-FFF2-40B4-BE49-F238E27FC236}">
              <a16:creationId xmlns:a16="http://schemas.microsoft.com/office/drawing/2014/main" id="{A6372400-1B2A-4B5C-971B-59B39E584504}"/>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54</xdr:row>
      <xdr:rowOff>124477</xdr:rowOff>
    </xdr:from>
    <xdr:ext cx="403059" cy="259045"/>
    <xdr:sp macro="" textlink="">
      <xdr:nvSpPr>
        <xdr:cNvPr id="171" name="テキスト ボックス 170">
          <a:extLst>
            <a:ext uri="{FF2B5EF4-FFF2-40B4-BE49-F238E27FC236}">
              <a16:creationId xmlns:a16="http://schemas.microsoft.com/office/drawing/2014/main" id="{A6364FD5-079C-4E3F-80F3-B29F34277F11}"/>
            </a:ext>
          </a:extLst>
        </xdr:cNvPr>
        <xdr:cNvSpPr txBox="1"/>
      </xdr:nvSpPr>
      <xdr:spPr>
        <a:xfrm>
          <a:off x="358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72" name="直線コネクタ 171">
          <a:extLst>
            <a:ext uri="{FF2B5EF4-FFF2-40B4-BE49-F238E27FC236}">
              <a16:creationId xmlns:a16="http://schemas.microsoft.com/office/drawing/2014/main" id="{A0FB2ED2-B551-4F2B-853C-6B6D253176D7}"/>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52</xdr:row>
      <xdr:rowOff>86377</xdr:rowOff>
    </xdr:from>
    <xdr:ext cx="338939" cy="259045"/>
    <xdr:sp macro="" textlink="">
      <xdr:nvSpPr>
        <xdr:cNvPr id="173" name="テキスト ボックス 172">
          <a:extLst>
            <a:ext uri="{FF2B5EF4-FFF2-40B4-BE49-F238E27FC236}">
              <a16:creationId xmlns:a16="http://schemas.microsoft.com/office/drawing/2014/main" id="{3C9FB915-D8E9-43CC-95BF-7F823B2C33AF}"/>
            </a:ext>
          </a:extLst>
        </xdr:cNvPr>
        <xdr:cNvSpPr txBox="1"/>
      </xdr:nvSpPr>
      <xdr:spPr>
        <a:xfrm>
          <a:off x="423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152400</xdr:colOff>
      <xdr:row>66</xdr:row>
      <xdr:rowOff>114300</xdr:rowOff>
    </xdr:to>
    <xdr:sp macro="" textlink="">
      <xdr:nvSpPr>
        <xdr:cNvPr id="174" name="【体育館・プール】&#10;有形固定資産減価償却率グラフ枠">
          <a:extLst>
            <a:ext uri="{FF2B5EF4-FFF2-40B4-BE49-F238E27FC236}">
              <a16:creationId xmlns:a16="http://schemas.microsoft.com/office/drawing/2014/main" id="{8FF75B9B-6E53-4318-854B-04A456D6694A}"/>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55245</xdr:rowOff>
    </xdr:from>
    <xdr:to>
      <xdr:col>24</xdr:col>
      <xdr:colOff>62865</xdr:colOff>
      <xdr:row>63</xdr:row>
      <xdr:rowOff>150495</xdr:rowOff>
    </xdr:to>
    <xdr:cxnSp macro="">
      <xdr:nvCxnSpPr>
        <xdr:cNvPr id="175" name="直線コネクタ 174">
          <a:extLst>
            <a:ext uri="{FF2B5EF4-FFF2-40B4-BE49-F238E27FC236}">
              <a16:creationId xmlns:a16="http://schemas.microsoft.com/office/drawing/2014/main" id="{3FB452DB-9E13-468A-B7B1-E2FFD4996876}"/>
            </a:ext>
          </a:extLst>
        </xdr:cNvPr>
        <xdr:cNvCxnSpPr/>
      </xdr:nvCxnSpPr>
      <xdr:spPr>
        <a:xfrm flipV="1">
          <a:off x="4634865" y="9484995"/>
          <a:ext cx="0" cy="14668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63</xdr:row>
      <xdr:rowOff>154322</xdr:rowOff>
    </xdr:from>
    <xdr:ext cx="405111" cy="259045"/>
    <xdr:sp macro="" textlink="">
      <xdr:nvSpPr>
        <xdr:cNvPr id="176" name="【体育館・プール】&#10;有形固定資産減価償却率最小値テキスト">
          <a:extLst>
            <a:ext uri="{FF2B5EF4-FFF2-40B4-BE49-F238E27FC236}">
              <a16:creationId xmlns:a16="http://schemas.microsoft.com/office/drawing/2014/main" id="{EEB2060B-599E-4A15-BD25-3891E34EEB7C}"/>
            </a:ext>
          </a:extLst>
        </xdr:cNvPr>
        <xdr:cNvSpPr txBox="1"/>
      </xdr:nvSpPr>
      <xdr:spPr>
        <a:xfrm>
          <a:off x="4673600" y="1095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63</xdr:row>
      <xdr:rowOff>150495</xdr:rowOff>
    </xdr:from>
    <xdr:to>
      <xdr:col>24</xdr:col>
      <xdr:colOff>152400</xdr:colOff>
      <xdr:row>63</xdr:row>
      <xdr:rowOff>150495</xdr:rowOff>
    </xdr:to>
    <xdr:cxnSp macro="">
      <xdr:nvCxnSpPr>
        <xdr:cNvPr id="177" name="直線コネクタ 176">
          <a:extLst>
            <a:ext uri="{FF2B5EF4-FFF2-40B4-BE49-F238E27FC236}">
              <a16:creationId xmlns:a16="http://schemas.microsoft.com/office/drawing/2014/main" id="{5C2761EA-7816-475A-B52E-55A62DB69E71}"/>
            </a:ext>
          </a:extLst>
        </xdr:cNvPr>
        <xdr:cNvCxnSpPr/>
      </xdr:nvCxnSpPr>
      <xdr:spPr>
        <a:xfrm>
          <a:off x="4546600" y="109518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1922</xdr:rowOff>
    </xdr:from>
    <xdr:ext cx="405111" cy="259045"/>
    <xdr:sp macro="" textlink="">
      <xdr:nvSpPr>
        <xdr:cNvPr id="178" name="【体育館・プール】&#10;有形固定資産減価償却率最大値テキスト">
          <a:extLst>
            <a:ext uri="{FF2B5EF4-FFF2-40B4-BE49-F238E27FC236}">
              <a16:creationId xmlns:a16="http://schemas.microsoft.com/office/drawing/2014/main" id="{12ECB32E-8452-40D0-83F1-4E7C432A0264}"/>
            </a:ext>
          </a:extLst>
        </xdr:cNvPr>
        <xdr:cNvSpPr txBox="1"/>
      </xdr:nvSpPr>
      <xdr:spPr>
        <a:xfrm>
          <a:off x="4673600" y="92602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55245</xdr:rowOff>
    </xdr:from>
    <xdr:to>
      <xdr:col>24</xdr:col>
      <xdr:colOff>152400</xdr:colOff>
      <xdr:row>55</xdr:row>
      <xdr:rowOff>55245</xdr:rowOff>
    </xdr:to>
    <xdr:cxnSp macro="">
      <xdr:nvCxnSpPr>
        <xdr:cNvPr id="179" name="直線コネクタ 178">
          <a:extLst>
            <a:ext uri="{FF2B5EF4-FFF2-40B4-BE49-F238E27FC236}">
              <a16:creationId xmlns:a16="http://schemas.microsoft.com/office/drawing/2014/main" id="{40FFF2E3-9F88-4BA5-BC3E-A09D602E5977}"/>
            </a:ext>
          </a:extLst>
        </xdr:cNvPr>
        <xdr:cNvCxnSpPr/>
      </xdr:nvCxnSpPr>
      <xdr:spPr>
        <a:xfrm>
          <a:off x="4546600" y="94849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116222</xdr:rowOff>
    </xdr:from>
    <xdr:ext cx="405111" cy="259045"/>
    <xdr:sp macro="" textlink="">
      <xdr:nvSpPr>
        <xdr:cNvPr id="180" name="【体育館・プール】&#10;有形固定資産減価償却率平均値テキスト">
          <a:extLst>
            <a:ext uri="{FF2B5EF4-FFF2-40B4-BE49-F238E27FC236}">
              <a16:creationId xmlns:a16="http://schemas.microsoft.com/office/drawing/2014/main" id="{A6D2ADAB-BF3A-4662-9C24-F246B730A197}"/>
            </a:ext>
          </a:extLst>
        </xdr:cNvPr>
        <xdr:cNvSpPr txBox="1"/>
      </xdr:nvSpPr>
      <xdr:spPr>
        <a:xfrm>
          <a:off x="4673600" y="102317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137795</xdr:rowOff>
    </xdr:from>
    <xdr:to>
      <xdr:col>24</xdr:col>
      <xdr:colOff>114300</xdr:colOff>
      <xdr:row>60</xdr:row>
      <xdr:rowOff>67945</xdr:rowOff>
    </xdr:to>
    <xdr:sp macro="" textlink="">
      <xdr:nvSpPr>
        <xdr:cNvPr id="181" name="フローチャート: 判断 180">
          <a:extLst>
            <a:ext uri="{FF2B5EF4-FFF2-40B4-BE49-F238E27FC236}">
              <a16:creationId xmlns:a16="http://schemas.microsoft.com/office/drawing/2014/main" id="{8DB47266-C29B-41B1-94E6-ECBA7688E8F3}"/>
            </a:ext>
          </a:extLst>
        </xdr:cNvPr>
        <xdr:cNvSpPr/>
      </xdr:nvSpPr>
      <xdr:spPr>
        <a:xfrm>
          <a:off x="4584700" y="1025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59</xdr:row>
      <xdr:rowOff>120650</xdr:rowOff>
    </xdr:from>
    <xdr:to>
      <xdr:col>20</xdr:col>
      <xdr:colOff>38100</xdr:colOff>
      <xdr:row>60</xdr:row>
      <xdr:rowOff>50800</xdr:rowOff>
    </xdr:to>
    <xdr:sp macro="" textlink="">
      <xdr:nvSpPr>
        <xdr:cNvPr id="182" name="フローチャート: 判断 181">
          <a:extLst>
            <a:ext uri="{FF2B5EF4-FFF2-40B4-BE49-F238E27FC236}">
              <a16:creationId xmlns:a16="http://schemas.microsoft.com/office/drawing/2014/main" id="{9B4CC4C3-A33F-4DBD-B172-AE007CFDBD2D}"/>
            </a:ext>
          </a:extLst>
        </xdr:cNvPr>
        <xdr:cNvSpPr/>
      </xdr:nvSpPr>
      <xdr:spPr>
        <a:xfrm>
          <a:off x="3746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59</xdr:row>
      <xdr:rowOff>120650</xdr:rowOff>
    </xdr:from>
    <xdr:to>
      <xdr:col>15</xdr:col>
      <xdr:colOff>101600</xdr:colOff>
      <xdr:row>60</xdr:row>
      <xdr:rowOff>50800</xdr:rowOff>
    </xdr:to>
    <xdr:sp macro="" textlink="">
      <xdr:nvSpPr>
        <xdr:cNvPr id="183" name="フローチャート: 判断 182">
          <a:extLst>
            <a:ext uri="{FF2B5EF4-FFF2-40B4-BE49-F238E27FC236}">
              <a16:creationId xmlns:a16="http://schemas.microsoft.com/office/drawing/2014/main" id="{9465CA3E-E719-4702-8A96-A88BFC79AA3D}"/>
            </a:ext>
          </a:extLst>
        </xdr:cNvPr>
        <xdr:cNvSpPr/>
      </xdr:nvSpPr>
      <xdr:spPr>
        <a:xfrm>
          <a:off x="2857500" y="1023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59</xdr:row>
      <xdr:rowOff>93980</xdr:rowOff>
    </xdr:from>
    <xdr:to>
      <xdr:col>10</xdr:col>
      <xdr:colOff>165100</xdr:colOff>
      <xdr:row>60</xdr:row>
      <xdr:rowOff>24130</xdr:rowOff>
    </xdr:to>
    <xdr:sp macro="" textlink="">
      <xdr:nvSpPr>
        <xdr:cNvPr id="184" name="フローチャート: 判断 183">
          <a:extLst>
            <a:ext uri="{FF2B5EF4-FFF2-40B4-BE49-F238E27FC236}">
              <a16:creationId xmlns:a16="http://schemas.microsoft.com/office/drawing/2014/main" id="{3C986E37-65FB-46BD-B414-EE36D6AA80DF}"/>
            </a:ext>
          </a:extLst>
        </xdr:cNvPr>
        <xdr:cNvSpPr/>
      </xdr:nvSpPr>
      <xdr:spPr>
        <a:xfrm>
          <a:off x="1968500" y="10209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59</xdr:row>
      <xdr:rowOff>67310</xdr:rowOff>
    </xdr:from>
    <xdr:to>
      <xdr:col>6</xdr:col>
      <xdr:colOff>38100</xdr:colOff>
      <xdr:row>59</xdr:row>
      <xdr:rowOff>168910</xdr:rowOff>
    </xdr:to>
    <xdr:sp macro="" textlink="">
      <xdr:nvSpPr>
        <xdr:cNvPr id="185" name="フローチャート: 判断 184">
          <a:extLst>
            <a:ext uri="{FF2B5EF4-FFF2-40B4-BE49-F238E27FC236}">
              <a16:creationId xmlns:a16="http://schemas.microsoft.com/office/drawing/2014/main" id="{E35479B9-8DF2-41AC-927B-B4424C92DBAD}"/>
            </a:ext>
          </a:extLst>
        </xdr:cNvPr>
        <xdr:cNvSpPr/>
      </xdr:nvSpPr>
      <xdr:spPr>
        <a:xfrm>
          <a:off x="1079500" y="101828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8F477DD6-7263-403E-BB24-1DE8D50FEE00}"/>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7" name="テキスト ボックス 186">
          <a:extLst>
            <a:ext uri="{FF2B5EF4-FFF2-40B4-BE49-F238E27FC236}">
              <a16:creationId xmlns:a16="http://schemas.microsoft.com/office/drawing/2014/main" id="{4F725139-C7EB-4B27-ACA9-FB4E72554687}"/>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8" name="テキスト ボックス 187">
          <a:extLst>
            <a:ext uri="{FF2B5EF4-FFF2-40B4-BE49-F238E27FC236}">
              <a16:creationId xmlns:a16="http://schemas.microsoft.com/office/drawing/2014/main" id="{3E64AD5B-04AC-46E9-98D5-E0D4D0FE1757}"/>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9" name="テキスト ボックス 188">
          <a:extLst>
            <a:ext uri="{FF2B5EF4-FFF2-40B4-BE49-F238E27FC236}">
              <a16:creationId xmlns:a16="http://schemas.microsoft.com/office/drawing/2014/main" id="{D23E7EFB-37E4-4816-9198-FEE263FF2A57}"/>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90" name="テキスト ボックス 189">
          <a:extLst>
            <a:ext uri="{FF2B5EF4-FFF2-40B4-BE49-F238E27FC236}">
              <a16:creationId xmlns:a16="http://schemas.microsoft.com/office/drawing/2014/main" id="{49029A8D-29DA-4941-89F9-6D2B5A52001D}"/>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59</xdr:row>
      <xdr:rowOff>2540</xdr:rowOff>
    </xdr:from>
    <xdr:to>
      <xdr:col>24</xdr:col>
      <xdr:colOff>114300</xdr:colOff>
      <xdr:row>59</xdr:row>
      <xdr:rowOff>104140</xdr:rowOff>
    </xdr:to>
    <xdr:sp macro="" textlink="">
      <xdr:nvSpPr>
        <xdr:cNvPr id="191" name="楕円 190">
          <a:extLst>
            <a:ext uri="{FF2B5EF4-FFF2-40B4-BE49-F238E27FC236}">
              <a16:creationId xmlns:a16="http://schemas.microsoft.com/office/drawing/2014/main" id="{5B19A985-DE28-4FD5-A461-9AA1DF3DAF93}"/>
            </a:ext>
          </a:extLst>
        </xdr:cNvPr>
        <xdr:cNvSpPr/>
      </xdr:nvSpPr>
      <xdr:spPr>
        <a:xfrm>
          <a:off x="4584700" y="10118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58</xdr:row>
      <xdr:rowOff>25417</xdr:rowOff>
    </xdr:from>
    <xdr:ext cx="405111" cy="259045"/>
    <xdr:sp macro="" textlink="">
      <xdr:nvSpPr>
        <xdr:cNvPr id="192" name="【体育館・プール】&#10;有形固定資産減価償却率該当値テキスト">
          <a:extLst>
            <a:ext uri="{FF2B5EF4-FFF2-40B4-BE49-F238E27FC236}">
              <a16:creationId xmlns:a16="http://schemas.microsoft.com/office/drawing/2014/main" id="{265DDD6C-670A-42F9-95D5-ABD7E71CF301}"/>
            </a:ext>
          </a:extLst>
        </xdr:cNvPr>
        <xdr:cNvSpPr txBox="1"/>
      </xdr:nvSpPr>
      <xdr:spPr>
        <a:xfrm>
          <a:off x="4673600" y="99695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58</xdr:row>
      <xdr:rowOff>122555</xdr:rowOff>
    </xdr:from>
    <xdr:to>
      <xdr:col>20</xdr:col>
      <xdr:colOff>38100</xdr:colOff>
      <xdr:row>59</xdr:row>
      <xdr:rowOff>52705</xdr:rowOff>
    </xdr:to>
    <xdr:sp macro="" textlink="">
      <xdr:nvSpPr>
        <xdr:cNvPr id="193" name="楕円 192">
          <a:extLst>
            <a:ext uri="{FF2B5EF4-FFF2-40B4-BE49-F238E27FC236}">
              <a16:creationId xmlns:a16="http://schemas.microsoft.com/office/drawing/2014/main" id="{9326ADDD-EFE3-46C0-91D6-B1BAAED046A2}"/>
            </a:ext>
          </a:extLst>
        </xdr:cNvPr>
        <xdr:cNvSpPr/>
      </xdr:nvSpPr>
      <xdr:spPr>
        <a:xfrm>
          <a:off x="3746500" y="100666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59</xdr:row>
      <xdr:rowOff>1905</xdr:rowOff>
    </xdr:from>
    <xdr:to>
      <xdr:col>24</xdr:col>
      <xdr:colOff>63500</xdr:colOff>
      <xdr:row>59</xdr:row>
      <xdr:rowOff>53340</xdr:rowOff>
    </xdr:to>
    <xdr:cxnSp macro="">
      <xdr:nvCxnSpPr>
        <xdr:cNvPr id="194" name="直線コネクタ 193">
          <a:extLst>
            <a:ext uri="{FF2B5EF4-FFF2-40B4-BE49-F238E27FC236}">
              <a16:creationId xmlns:a16="http://schemas.microsoft.com/office/drawing/2014/main" id="{DA8758F9-FF72-420A-AD29-C745197CD958}"/>
            </a:ext>
          </a:extLst>
        </xdr:cNvPr>
        <xdr:cNvCxnSpPr/>
      </xdr:nvCxnSpPr>
      <xdr:spPr>
        <a:xfrm>
          <a:off x="3797300" y="10117455"/>
          <a:ext cx="8382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58</xdr:row>
      <xdr:rowOff>73025</xdr:rowOff>
    </xdr:from>
    <xdr:to>
      <xdr:col>15</xdr:col>
      <xdr:colOff>101600</xdr:colOff>
      <xdr:row>59</xdr:row>
      <xdr:rowOff>3175</xdr:rowOff>
    </xdr:to>
    <xdr:sp macro="" textlink="">
      <xdr:nvSpPr>
        <xdr:cNvPr id="195" name="楕円 194">
          <a:extLst>
            <a:ext uri="{FF2B5EF4-FFF2-40B4-BE49-F238E27FC236}">
              <a16:creationId xmlns:a16="http://schemas.microsoft.com/office/drawing/2014/main" id="{1141B86D-AD5F-4BEE-88A8-BE54DEC6A651}"/>
            </a:ext>
          </a:extLst>
        </xdr:cNvPr>
        <xdr:cNvSpPr/>
      </xdr:nvSpPr>
      <xdr:spPr>
        <a:xfrm>
          <a:off x="2857500" y="10017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58</xdr:row>
      <xdr:rowOff>123825</xdr:rowOff>
    </xdr:from>
    <xdr:to>
      <xdr:col>19</xdr:col>
      <xdr:colOff>177800</xdr:colOff>
      <xdr:row>59</xdr:row>
      <xdr:rowOff>1905</xdr:rowOff>
    </xdr:to>
    <xdr:cxnSp macro="">
      <xdr:nvCxnSpPr>
        <xdr:cNvPr id="196" name="直線コネクタ 195">
          <a:extLst>
            <a:ext uri="{FF2B5EF4-FFF2-40B4-BE49-F238E27FC236}">
              <a16:creationId xmlns:a16="http://schemas.microsoft.com/office/drawing/2014/main" id="{5AF491D0-DA82-4C1D-BD7E-84167C3D2216}"/>
            </a:ext>
          </a:extLst>
        </xdr:cNvPr>
        <xdr:cNvCxnSpPr/>
      </xdr:nvCxnSpPr>
      <xdr:spPr>
        <a:xfrm>
          <a:off x="2908300" y="10067925"/>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58</xdr:row>
      <xdr:rowOff>19685</xdr:rowOff>
    </xdr:from>
    <xdr:to>
      <xdr:col>10</xdr:col>
      <xdr:colOff>165100</xdr:colOff>
      <xdr:row>58</xdr:row>
      <xdr:rowOff>121285</xdr:rowOff>
    </xdr:to>
    <xdr:sp macro="" textlink="">
      <xdr:nvSpPr>
        <xdr:cNvPr id="197" name="楕円 196">
          <a:extLst>
            <a:ext uri="{FF2B5EF4-FFF2-40B4-BE49-F238E27FC236}">
              <a16:creationId xmlns:a16="http://schemas.microsoft.com/office/drawing/2014/main" id="{AF7D0673-2A17-42CB-97C2-CCA1894D300E}"/>
            </a:ext>
          </a:extLst>
        </xdr:cNvPr>
        <xdr:cNvSpPr/>
      </xdr:nvSpPr>
      <xdr:spPr>
        <a:xfrm>
          <a:off x="1968500" y="99637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58</xdr:row>
      <xdr:rowOff>70485</xdr:rowOff>
    </xdr:from>
    <xdr:to>
      <xdr:col>15</xdr:col>
      <xdr:colOff>50800</xdr:colOff>
      <xdr:row>58</xdr:row>
      <xdr:rowOff>123825</xdr:rowOff>
    </xdr:to>
    <xdr:cxnSp macro="">
      <xdr:nvCxnSpPr>
        <xdr:cNvPr id="198" name="直線コネクタ 197">
          <a:extLst>
            <a:ext uri="{FF2B5EF4-FFF2-40B4-BE49-F238E27FC236}">
              <a16:creationId xmlns:a16="http://schemas.microsoft.com/office/drawing/2014/main" id="{73BB353A-BDE5-4999-9E50-D5A0E211BFBB}"/>
            </a:ext>
          </a:extLst>
        </xdr:cNvPr>
        <xdr:cNvCxnSpPr/>
      </xdr:nvCxnSpPr>
      <xdr:spPr>
        <a:xfrm>
          <a:off x="2019300" y="10014585"/>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57</xdr:row>
      <xdr:rowOff>139700</xdr:rowOff>
    </xdr:from>
    <xdr:to>
      <xdr:col>6</xdr:col>
      <xdr:colOff>38100</xdr:colOff>
      <xdr:row>58</xdr:row>
      <xdr:rowOff>69850</xdr:rowOff>
    </xdr:to>
    <xdr:sp macro="" textlink="">
      <xdr:nvSpPr>
        <xdr:cNvPr id="199" name="楕円 198">
          <a:extLst>
            <a:ext uri="{FF2B5EF4-FFF2-40B4-BE49-F238E27FC236}">
              <a16:creationId xmlns:a16="http://schemas.microsoft.com/office/drawing/2014/main" id="{08A3FA9D-51DE-4A00-BC39-CFA252D321B4}"/>
            </a:ext>
          </a:extLst>
        </xdr:cNvPr>
        <xdr:cNvSpPr/>
      </xdr:nvSpPr>
      <xdr:spPr>
        <a:xfrm>
          <a:off x="1079500" y="9912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58</xdr:row>
      <xdr:rowOff>19050</xdr:rowOff>
    </xdr:from>
    <xdr:to>
      <xdr:col>10</xdr:col>
      <xdr:colOff>114300</xdr:colOff>
      <xdr:row>58</xdr:row>
      <xdr:rowOff>70485</xdr:rowOff>
    </xdr:to>
    <xdr:cxnSp macro="">
      <xdr:nvCxnSpPr>
        <xdr:cNvPr id="200" name="直線コネクタ 199">
          <a:extLst>
            <a:ext uri="{FF2B5EF4-FFF2-40B4-BE49-F238E27FC236}">
              <a16:creationId xmlns:a16="http://schemas.microsoft.com/office/drawing/2014/main" id="{3207B18D-B97A-452A-AAAB-5531BD120690}"/>
            </a:ext>
          </a:extLst>
        </xdr:cNvPr>
        <xdr:cNvCxnSpPr/>
      </xdr:nvCxnSpPr>
      <xdr:spPr>
        <a:xfrm>
          <a:off x="1130300" y="9963150"/>
          <a:ext cx="889000" cy="514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60</xdr:row>
      <xdr:rowOff>41927</xdr:rowOff>
    </xdr:from>
    <xdr:ext cx="405111" cy="259045"/>
    <xdr:sp macro="" textlink="">
      <xdr:nvSpPr>
        <xdr:cNvPr id="201" name="n_1aveValue【体育館・プール】&#10;有形固定資産減価償却率">
          <a:extLst>
            <a:ext uri="{FF2B5EF4-FFF2-40B4-BE49-F238E27FC236}">
              <a16:creationId xmlns:a16="http://schemas.microsoft.com/office/drawing/2014/main" id="{89DFE144-3E01-4144-832B-736267C10E03}"/>
            </a:ext>
          </a:extLst>
        </xdr:cNvPr>
        <xdr:cNvSpPr txBox="1"/>
      </xdr:nvSpPr>
      <xdr:spPr>
        <a:xfrm>
          <a:off x="35820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41927</xdr:rowOff>
    </xdr:from>
    <xdr:ext cx="405111" cy="259045"/>
    <xdr:sp macro="" textlink="">
      <xdr:nvSpPr>
        <xdr:cNvPr id="202" name="n_2aveValue【体育館・プール】&#10;有形固定資産減価償却率">
          <a:extLst>
            <a:ext uri="{FF2B5EF4-FFF2-40B4-BE49-F238E27FC236}">
              <a16:creationId xmlns:a16="http://schemas.microsoft.com/office/drawing/2014/main" id="{048E3CC3-4525-423B-929E-E151BC641F74}"/>
            </a:ext>
          </a:extLst>
        </xdr:cNvPr>
        <xdr:cNvSpPr txBox="1"/>
      </xdr:nvSpPr>
      <xdr:spPr>
        <a:xfrm>
          <a:off x="2705744" y="1032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15257</xdr:rowOff>
    </xdr:from>
    <xdr:ext cx="405111" cy="259045"/>
    <xdr:sp macro="" textlink="">
      <xdr:nvSpPr>
        <xdr:cNvPr id="203" name="n_3aveValue【体育館・プール】&#10;有形固定資産減価償却率">
          <a:extLst>
            <a:ext uri="{FF2B5EF4-FFF2-40B4-BE49-F238E27FC236}">
              <a16:creationId xmlns:a16="http://schemas.microsoft.com/office/drawing/2014/main" id="{E7EB3969-9C32-4B24-BB41-7BE0615144B2}"/>
            </a:ext>
          </a:extLst>
        </xdr:cNvPr>
        <xdr:cNvSpPr txBox="1"/>
      </xdr:nvSpPr>
      <xdr:spPr>
        <a:xfrm>
          <a:off x="1816744" y="10302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160037</xdr:rowOff>
    </xdr:from>
    <xdr:ext cx="405111" cy="259045"/>
    <xdr:sp macro="" textlink="">
      <xdr:nvSpPr>
        <xdr:cNvPr id="204" name="n_4aveValue【体育館・プール】&#10;有形固定資産減価償却率">
          <a:extLst>
            <a:ext uri="{FF2B5EF4-FFF2-40B4-BE49-F238E27FC236}">
              <a16:creationId xmlns:a16="http://schemas.microsoft.com/office/drawing/2014/main" id="{96FFF846-A57F-44A4-A6EC-3B8A9F17027D}"/>
            </a:ext>
          </a:extLst>
        </xdr:cNvPr>
        <xdr:cNvSpPr txBox="1"/>
      </xdr:nvSpPr>
      <xdr:spPr>
        <a:xfrm>
          <a:off x="927744" y="102755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57</xdr:row>
      <xdr:rowOff>69232</xdr:rowOff>
    </xdr:from>
    <xdr:ext cx="405111" cy="259045"/>
    <xdr:sp macro="" textlink="">
      <xdr:nvSpPr>
        <xdr:cNvPr id="205" name="n_1mainValue【体育館・プール】&#10;有形固定資産減価償却率">
          <a:extLst>
            <a:ext uri="{FF2B5EF4-FFF2-40B4-BE49-F238E27FC236}">
              <a16:creationId xmlns:a16="http://schemas.microsoft.com/office/drawing/2014/main" id="{D185618A-5FC9-4BD2-A038-4A66C7AC8CD2}"/>
            </a:ext>
          </a:extLst>
        </xdr:cNvPr>
        <xdr:cNvSpPr txBox="1"/>
      </xdr:nvSpPr>
      <xdr:spPr>
        <a:xfrm>
          <a:off x="3582044" y="984188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57</xdr:row>
      <xdr:rowOff>19702</xdr:rowOff>
    </xdr:from>
    <xdr:ext cx="405111" cy="259045"/>
    <xdr:sp macro="" textlink="">
      <xdr:nvSpPr>
        <xdr:cNvPr id="206" name="n_2mainValue【体育館・プール】&#10;有形固定資産減価償却率">
          <a:extLst>
            <a:ext uri="{FF2B5EF4-FFF2-40B4-BE49-F238E27FC236}">
              <a16:creationId xmlns:a16="http://schemas.microsoft.com/office/drawing/2014/main" id="{7633D768-299F-4042-822B-F1614E761996}"/>
            </a:ext>
          </a:extLst>
        </xdr:cNvPr>
        <xdr:cNvSpPr txBox="1"/>
      </xdr:nvSpPr>
      <xdr:spPr>
        <a:xfrm>
          <a:off x="2705744" y="97923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56</xdr:row>
      <xdr:rowOff>137812</xdr:rowOff>
    </xdr:from>
    <xdr:ext cx="405111" cy="259045"/>
    <xdr:sp macro="" textlink="">
      <xdr:nvSpPr>
        <xdr:cNvPr id="207" name="n_3mainValue【体育館・プール】&#10;有形固定資産減価償却率">
          <a:extLst>
            <a:ext uri="{FF2B5EF4-FFF2-40B4-BE49-F238E27FC236}">
              <a16:creationId xmlns:a16="http://schemas.microsoft.com/office/drawing/2014/main" id="{8C5B2B0C-2C7C-47EF-808B-C6CE90F0E414}"/>
            </a:ext>
          </a:extLst>
        </xdr:cNvPr>
        <xdr:cNvSpPr txBox="1"/>
      </xdr:nvSpPr>
      <xdr:spPr>
        <a:xfrm>
          <a:off x="1816744" y="97390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56</xdr:row>
      <xdr:rowOff>86377</xdr:rowOff>
    </xdr:from>
    <xdr:ext cx="405111" cy="259045"/>
    <xdr:sp macro="" textlink="">
      <xdr:nvSpPr>
        <xdr:cNvPr id="208" name="n_4mainValue【体育館・プール】&#10;有形固定資産減価償却率">
          <a:extLst>
            <a:ext uri="{FF2B5EF4-FFF2-40B4-BE49-F238E27FC236}">
              <a16:creationId xmlns:a16="http://schemas.microsoft.com/office/drawing/2014/main" id="{D82E4CC7-A379-4250-B1C6-F3BE8112BD7E}"/>
            </a:ext>
          </a:extLst>
        </xdr:cNvPr>
        <xdr:cNvSpPr txBox="1"/>
      </xdr:nvSpPr>
      <xdr:spPr>
        <a:xfrm>
          <a:off x="927744" y="9687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9" name="正方形/長方形 208">
          <a:extLst>
            <a:ext uri="{FF2B5EF4-FFF2-40B4-BE49-F238E27FC236}">
              <a16:creationId xmlns:a16="http://schemas.microsoft.com/office/drawing/2014/main" id="{6A7AF7BD-819F-4172-8BD9-A32BB7F9C203}"/>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10" name="正方形/長方形 209">
          <a:extLst>
            <a:ext uri="{FF2B5EF4-FFF2-40B4-BE49-F238E27FC236}">
              <a16:creationId xmlns:a16="http://schemas.microsoft.com/office/drawing/2014/main" id="{2A33896F-5FF9-4533-9668-AFDCA90330F6}"/>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11" name="正方形/長方形 210">
          <a:extLst>
            <a:ext uri="{FF2B5EF4-FFF2-40B4-BE49-F238E27FC236}">
              <a16:creationId xmlns:a16="http://schemas.microsoft.com/office/drawing/2014/main" id="{8ED7D660-F723-4748-82B1-659BDC3808E6}"/>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12" name="正方形/長方形 211">
          <a:extLst>
            <a:ext uri="{FF2B5EF4-FFF2-40B4-BE49-F238E27FC236}">
              <a16:creationId xmlns:a16="http://schemas.microsoft.com/office/drawing/2014/main" id="{234F09E8-E926-46F1-8CBF-012744F983E3}"/>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13" name="正方形/長方形 212">
          <a:extLst>
            <a:ext uri="{FF2B5EF4-FFF2-40B4-BE49-F238E27FC236}">
              <a16:creationId xmlns:a16="http://schemas.microsoft.com/office/drawing/2014/main" id="{D10B922D-8DE2-4E78-B8CB-950A024D92D6}"/>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4" name="正方形/長方形 213">
          <a:extLst>
            <a:ext uri="{FF2B5EF4-FFF2-40B4-BE49-F238E27FC236}">
              <a16:creationId xmlns:a16="http://schemas.microsoft.com/office/drawing/2014/main" id="{8F1FE488-0975-4D20-B266-53E9699A0963}"/>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5" name="正方形/長方形 214">
          <a:extLst>
            <a:ext uri="{FF2B5EF4-FFF2-40B4-BE49-F238E27FC236}">
              <a16:creationId xmlns:a16="http://schemas.microsoft.com/office/drawing/2014/main" id="{6688F064-826C-484F-8B01-01F9C7BAFFFC}"/>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6" name="正方形/長方形 215">
          <a:extLst>
            <a:ext uri="{FF2B5EF4-FFF2-40B4-BE49-F238E27FC236}">
              <a16:creationId xmlns:a16="http://schemas.microsoft.com/office/drawing/2014/main" id="{2F319A22-88CC-4B73-8F7A-91ED895E473F}"/>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7" name="テキスト ボックス 216">
          <a:extLst>
            <a:ext uri="{FF2B5EF4-FFF2-40B4-BE49-F238E27FC236}">
              <a16:creationId xmlns:a16="http://schemas.microsoft.com/office/drawing/2014/main" id="{4D946DAB-263B-4954-A84B-57FDADE6587B}"/>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8" name="直線コネクタ 217">
          <a:extLst>
            <a:ext uri="{FF2B5EF4-FFF2-40B4-BE49-F238E27FC236}">
              <a16:creationId xmlns:a16="http://schemas.microsoft.com/office/drawing/2014/main" id="{4C460607-9B17-415A-AE4A-B51197649DED}"/>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219" name="直線コネクタ 218">
          <a:extLst>
            <a:ext uri="{FF2B5EF4-FFF2-40B4-BE49-F238E27FC236}">
              <a16:creationId xmlns:a16="http://schemas.microsoft.com/office/drawing/2014/main" id="{C7A5C164-83E3-4E6F-A10A-C60C45902D15}"/>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220" name="テキスト ボックス 219">
          <a:extLst>
            <a:ext uri="{FF2B5EF4-FFF2-40B4-BE49-F238E27FC236}">
              <a16:creationId xmlns:a16="http://schemas.microsoft.com/office/drawing/2014/main" id="{B9AA1F5A-20CC-49F7-97E2-0117426514F9}"/>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221" name="直線コネクタ 220">
          <a:extLst>
            <a:ext uri="{FF2B5EF4-FFF2-40B4-BE49-F238E27FC236}">
              <a16:creationId xmlns:a16="http://schemas.microsoft.com/office/drawing/2014/main" id="{34F4D9B5-7206-4BC9-AEEF-2F71A8638BBF}"/>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222" name="テキスト ボックス 221">
          <a:extLst>
            <a:ext uri="{FF2B5EF4-FFF2-40B4-BE49-F238E27FC236}">
              <a16:creationId xmlns:a16="http://schemas.microsoft.com/office/drawing/2014/main" id="{9BD0C0E9-6B06-49DA-9CC6-154ED7E7518A}"/>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223" name="直線コネクタ 222">
          <a:extLst>
            <a:ext uri="{FF2B5EF4-FFF2-40B4-BE49-F238E27FC236}">
              <a16:creationId xmlns:a16="http://schemas.microsoft.com/office/drawing/2014/main" id="{8151983A-22D0-4F2C-AE89-0BF549C809F0}"/>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224" name="テキスト ボックス 223">
          <a:extLst>
            <a:ext uri="{FF2B5EF4-FFF2-40B4-BE49-F238E27FC236}">
              <a16:creationId xmlns:a16="http://schemas.microsoft.com/office/drawing/2014/main" id="{063C3ED7-0715-4178-8046-FFA51C83C355}"/>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225" name="直線コネクタ 224">
          <a:extLst>
            <a:ext uri="{FF2B5EF4-FFF2-40B4-BE49-F238E27FC236}">
              <a16:creationId xmlns:a16="http://schemas.microsoft.com/office/drawing/2014/main" id="{AC61EDCC-CB59-4287-A9CD-33BA56E5D48D}"/>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226" name="テキスト ボックス 225">
          <a:extLst>
            <a:ext uri="{FF2B5EF4-FFF2-40B4-BE49-F238E27FC236}">
              <a16:creationId xmlns:a16="http://schemas.microsoft.com/office/drawing/2014/main" id="{11012BA0-F695-4787-9639-89C53D206803}"/>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227" name="直線コネクタ 226">
          <a:extLst>
            <a:ext uri="{FF2B5EF4-FFF2-40B4-BE49-F238E27FC236}">
              <a16:creationId xmlns:a16="http://schemas.microsoft.com/office/drawing/2014/main" id="{8F76B7F1-5D8C-46D3-8033-63B053AE6730}"/>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228" name="テキスト ボックス 227">
          <a:extLst>
            <a:ext uri="{FF2B5EF4-FFF2-40B4-BE49-F238E27FC236}">
              <a16:creationId xmlns:a16="http://schemas.microsoft.com/office/drawing/2014/main" id="{64894007-438E-4E67-B4E6-F3F9F0CC8EB4}"/>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9" name="直線コネクタ 228">
          <a:extLst>
            <a:ext uri="{FF2B5EF4-FFF2-40B4-BE49-F238E27FC236}">
              <a16:creationId xmlns:a16="http://schemas.microsoft.com/office/drawing/2014/main" id="{0F036575-7B13-4999-9F04-F3A1B8E42E99}"/>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230" name="テキスト ボックス 229">
          <a:extLst>
            <a:ext uri="{FF2B5EF4-FFF2-40B4-BE49-F238E27FC236}">
              <a16:creationId xmlns:a16="http://schemas.microsoft.com/office/drawing/2014/main" id="{CF3E40CA-602A-4C4E-9EEF-28A1A09F1E51}"/>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31" name="【体育館・プール】&#10;一人当たり面積グラフ枠">
          <a:extLst>
            <a:ext uri="{FF2B5EF4-FFF2-40B4-BE49-F238E27FC236}">
              <a16:creationId xmlns:a16="http://schemas.microsoft.com/office/drawing/2014/main" id="{34BF5A1A-79AF-4E97-9624-9075AFB1DCBD}"/>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163830</xdr:rowOff>
    </xdr:from>
    <xdr:to>
      <xdr:col>54</xdr:col>
      <xdr:colOff>189865</xdr:colOff>
      <xdr:row>63</xdr:row>
      <xdr:rowOff>125730</xdr:rowOff>
    </xdr:to>
    <xdr:cxnSp macro="">
      <xdr:nvCxnSpPr>
        <xdr:cNvPr id="232" name="直線コネクタ 231">
          <a:extLst>
            <a:ext uri="{FF2B5EF4-FFF2-40B4-BE49-F238E27FC236}">
              <a16:creationId xmlns:a16="http://schemas.microsoft.com/office/drawing/2014/main" id="{1B86F813-3BD4-4B6C-9A78-6F5FF7CEEAE9}"/>
            </a:ext>
          </a:extLst>
        </xdr:cNvPr>
        <xdr:cNvCxnSpPr/>
      </xdr:nvCxnSpPr>
      <xdr:spPr>
        <a:xfrm flipV="1">
          <a:off x="10476865" y="9765030"/>
          <a:ext cx="0" cy="11620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129557</xdr:rowOff>
    </xdr:from>
    <xdr:ext cx="469744" cy="259045"/>
    <xdr:sp macro="" textlink="">
      <xdr:nvSpPr>
        <xdr:cNvPr id="233" name="【体育館・プール】&#10;一人当たり面積最小値テキスト">
          <a:extLst>
            <a:ext uri="{FF2B5EF4-FFF2-40B4-BE49-F238E27FC236}">
              <a16:creationId xmlns:a16="http://schemas.microsoft.com/office/drawing/2014/main" id="{79B917C4-6563-47B2-A1F6-4409EC3A212D}"/>
            </a:ext>
          </a:extLst>
        </xdr:cNvPr>
        <xdr:cNvSpPr txBox="1"/>
      </xdr:nvSpPr>
      <xdr:spPr>
        <a:xfrm>
          <a:off x="10515600" y="109309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63</xdr:row>
      <xdr:rowOff>125730</xdr:rowOff>
    </xdr:from>
    <xdr:to>
      <xdr:col>55</xdr:col>
      <xdr:colOff>88900</xdr:colOff>
      <xdr:row>63</xdr:row>
      <xdr:rowOff>125730</xdr:rowOff>
    </xdr:to>
    <xdr:cxnSp macro="">
      <xdr:nvCxnSpPr>
        <xdr:cNvPr id="234" name="直線コネクタ 233">
          <a:extLst>
            <a:ext uri="{FF2B5EF4-FFF2-40B4-BE49-F238E27FC236}">
              <a16:creationId xmlns:a16="http://schemas.microsoft.com/office/drawing/2014/main" id="{BB2AE19B-E663-4A4B-8FF3-B7B0EB986860}"/>
            </a:ext>
          </a:extLst>
        </xdr:cNvPr>
        <xdr:cNvCxnSpPr/>
      </xdr:nvCxnSpPr>
      <xdr:spPr>
        <a:xfrm>
          <a:off x="10388600" y="1092708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110507</xdr:rowOff>
    </xdr:from>
    <xdr:ext cx="469744" cy="259045"/>
    <xdr:sp macro="" textlink="">
      <xdr:nvSpPr>
        <xdr:cNvPr id="235" name="【体育館・プール】&#10;一人当たり面積最大値テキスト">
          <a:extLst>
            <a:ext uri="{FF2B5EF4-FFF2-40B4-BE49-F238E27FC236}">
              <a16:creationId xmlns:a16="http://schemas.microsoft.com/office/drawing/2014/main" id="{C19D7DD9-979C-4B92-A22E-AC2C01F1BAE2}"/>
            </a:ext>
          </a:extLst>
        </xdr:cNvPr>
        <xdr:cNvSpPr txBox="1"/>
      </xdr:nvSpPr>
      <xdr:spPr>
        <a:xfrm>
          <a:off x="10515600" y="95402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0.337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163830</xdr:rowOff>
    </xdr:from>
    <xdr:to>
      <xdr:col>55</xdr:col>
      <xdr:colOff>88900</xdr:colOff>
      <xdr:row>56</xdr:row>
      <xdr:rowOff>163830</xdr:rowOff>
    </xdr:to>
    <xdr:cxnSp macro="">
      <xdr:nvCxnSpPr>
        <xdr:cNvPr id="236" name="直線コネクタ 235">
          <a:extLst>
            <a:ext uri="{FF2B5EF4-FFF2-40B4-BE49-F238E27FC236}">
              <a16:creationId xmlns:a16="http://schemas.microsoft.com/office/drawing/2014/main" id="{C481A8D7-797C-4141-9425-B767C3CA232E}"/>
            </a:ext>
          </a:extLst>
        </xdr:cNvPr>
        <xdr:cNvCxnSpPr/>
      </xdr:nvCxnSpPr>
      <xdr:spPr>
        <a:xfrm>
          <a:off x="10388600" y="97650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49547</xdr:rowOff>
    </xdr:from>
    <xdr:ext cx="469744" cy="259045"/>
    <xdr:sp macro="" textlink="">
      <xdr:nvSpPr>
        <xdr:cNvPr id="237" name="【体育館・プール】&#10;一人当たり面積平均値テキスト">
          <a:extLst>
            <a:ext uri="{FF2B5EF4-FFF2-40B4-BE49-F238E27FC236}">
              <a16:creationId xmlns:a16="http://schemas.microsoft.com/office/drawing/2014/main" id="{0DC93F08-452A-45E2-91A4-EB0FEB6B64BD}"/>
            </a:ext>
          </a:extLst>
        </xdr:cNvPr>
        <xdr:cNvSpPr txBox="1"/>
      </xdr:nvSpPr>
      <xdr:spPr>
        <a:xfrm>
          <a:off x="10515600" y="1050799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71120</xdr:rowOff>
    </xdr:from>
    <xdr:to>
      <xdr:col>55</xdr:col>
      <xdr:colOff>50800</xdr:colOff>
      <xdr:row>62</xdr:row>
      <xdr:rowOff>1270</xdr:rowOff>
    </xdr:to>
    <xdr:sp macro="" textlink="">
      <xdr:nvSpPr>
        <xdr:cNvPr id="238" name="フローチャート: 判断 237">
          <a:extLst>
            <a:ext uri="{FF2B5EF4-FFF2-40B4-BE49-F238E27FC236}">
              <a16:creationId xmlns:a16="http://schemas.microsoft.com/office/drawing/2014/main" id="{AEB97542-E7E0-473D-8385-8919F0C1D12E}"/>
            </a:ext>
          </a:extLst>
        </xdr:cNvPr>
        <xdr:cNvSpPr/>
      </xdr:nvSpPr>
      <xdr:spPr>
        <a:xfrm>
          <a:off x="10426700" y="105295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61</xdr:row>
      <xdr:rowOff>74930</xdr:rowOff>
    </xdr:from>
    <xdr:to>
      <xdr:col>50</xdr:col>
      <xdr:colOff>165100</xdr:colOff>
      <xdr:row>62</xdr:row>
      <xdr:rowOff>5080</xdr:rowOff>
    </xdr:to>
    <xdr:sp macro="" textlink="">
      <xdr:nvSpPr>
        <xdr:cNvPr id="239" name="フローチャート: 判断 238">
          <a:extLst>
            <a:ext uri="{FF2B5EF4-FFF2-40B4-BE49-F238E27FC236}">
              <a16:creationId xmlns:a16="http://schemas.microsoft.com/office/drawing/2014/main" id="{C3FADC75-F550-40E2-8FA9-5E7E12C473AD}"/>
            </a:ext>
          </a:extLst>
        </xdr:cNvPr>
        <xdr:cNvSpPr/>
      </xdr:nvSpPr>
      <xdr:spPr>
        <a:xfrm>
          <a:off x="9588500" y="105333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78740</xdr:rowOff>
    </xdr:from>
    <xdr:to>
      <xdr:col>46</xdr:col>
      <xdr:colOff>38100</xdr:colOff>
      <xdr:row>62</xdr:row>
      <xdr:rowOff>8890</xdr:rowOff>
    </xdr:to>
    <xdr:sp macro="" textlink="">
      <xdr:nvSpPr>
        <xdr:cNvPr id="240" name="フローチャート: 判断 239">
          <a:extLst>
            <a:ext uri="{FF2B5EF4-FFF2-40B4-BE49-F238E27FC236}">
              <a16:creationId xmlns:a16="http://schemas.microsoft.com/office/drawing/2014/main" id="{7A137C36-7AE8-480B-B1D1-4DB4E5535076}"/>
            </a:ext>
          </a:extLst>
        </xdr:cNvPr>
        <xdr:cNvSpPr/>
      </xdr:nvSpPr>
      <xdr:spPr>
        <a:xfrm>
          <a:off x="8699500" y="105371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61</xdr:row>
      <xdr:rowOff>82550</xdr:rowOff>
    </xdr:from>
    <xdr:to>
      <xdr:col>41</xdr:col>
      <xdr:colOff>101600</xdr:colOff>
      <xdr:row>62</xdr:row>
      <xdr:rowOff>12700</xdr:rowOff>
    </xdr:to>
    <xdr:sp macro="" textlink="">
      <xdr:nvSpPr>
        <xdr:cNvPr id="241" name="フローチャート: 判断 240">
          <a:extLst>
            <a:ext uri="{FF2B5EF4-FFF2-40B4-BE49-F238E27FC236}">
              <a16:creationId xmlns:a16="http://schemas.microsoft.com/office/drawing/2014/main" id="{DD03624C-FC33-43D9-BF87-860319830776}"/>
            </a:ext>
          </a:extLst>
        </xdr:cNvPr>
        <xdr:cNvSpPr/>
      </xdr:nvSpPr>
      <xdr:spPr>
        <a:xfrm>
          <a:off x="7810500" y="10541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61</xdr:row>
      <xdr:rowOff>93980</xdr:rowOff>
    </xdr:from>
    <xdr:to>
      <xdr:col>36</xdr:col>
      <xdr:colOff>165100</xdr:colOff>
      <xdr:row>62</xdr:row>
      <xdr:rowOff>24130</xdr:rowOff>
    </xdr:to>
    <xdr:sp macro="" textlink="">
      <xdr:nvSpPr>
        <xdr:cNvPr id="242" name="フローチャート: 判断 241">
          <a:extLst>
            <a:ext uri="{FF2B5EF4-FFF2-40B4-BE49-F238E27FC236}">
              <a16:creationId xmlns:a16="http://schemas.microsoft.com/office/drawing/2014/main" id="{F449E7BF-E58F-4EC7-88AB-E2766810D2C0}"/>
            </a:ext>
          </a:extLst>
        </xdr:cNvPr>
        <xdr:cNvSpPr/>
      </xdr:nvSpPr>
      <xdr:spPr>
        <a:xfrm>
          <a:off x="6921500" y="105524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D15D8CCC-9DA7-44F9-B29D-E1189A9C97A9}"/>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0260C4BC-FA6F-4F4B-A97C-586DD20FCD8F}"/>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2A8AB6E4-1B8A-4600-8A4F-9E531BAE7C0E}"/>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6" name="テキスト ボックス 245">
          <a:extLst>
            <a:ext uri="{FF2B5EF4-FFF2-40B4-BE49-F238E27FC236}">
              <a16:creationId xmlns:a16="http://schemas.microsoft.com/office/drawing/2014/main" id="{727C8487-CF5F-4AA9-9090-9324F9C9056C}"/>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7" name="テキスト ボックス 246">
          <a:extLst>
            <a:ext uri="{FF2B5EF4-FFF2-40B4-BE49-F238E27FC236}">
              <a16:creationId xmlns:a16="http://schemas.microsoft.com/office/drawing/2014/main" id="{00447636-9354-477C-BC34-8D50BACE33D9}"/>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60</xdr:row>
      <xdr:rowOff>128270</xdr:rowOff>
    </xdr:from>
    <xdr:to>
      <xdr:col>55</xdr:col>
      <xdr:colOff>50800</xdr:colOff>
      <xdr:row>61</xdr:row>
      <xdr:rowOff>58420</xdr:rowOff>
    </xdr:to>
    <xdr:sp macro="" textlink="">
      <xdr:nvSpPr>
        <xdr:cNvPr id="248" name="楕円 247">
          <a:extLst>
            <a:ext uri="{FF2B5EF4-FFF2-40B4-BE49-F238E27FC236}">
              <a16:creationId xmlns:a16="http://schemas.microsoft.com/office/drawing/2014/main" id="{CD304839-17F9-46F9-95E3-493E28A92168}"/>
            </a:ext>
          </a:extLst>
        </xdr:cNvPr>
        <xdr:cNvSpPr/>
      </xdr:nvSpPr>
      <xdr:spPr>
        <a:xfrm>
          <a:off x="10426700" y="10415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59</xdr:row>
      <xdr:rowOff>151147</xdr:rowOff>
    </xdr:from>
    <xdr:ext cx="469744" cy="259045"/>
    <xdr:sp macro="" textlink="">
      <xdr:nvSpPr>
        <xdr:cNvPr id="249" name="【体育館・プール】&#10;一人当たり面積該当値テキスト">
          <a:extLst>
            <a:ext uri="{FF2B5EF4-FFF2-40B4-BE49-F238E27FC236}">
              <a16:creationId xmlns:a16="http://schemas.microsoft.com/office/drawing/2014/main" id="{966A5A9D-B6DE-42AD-8A86-45E084E5EB78}"/>
            </a:ext>
          </a:extLst>
        </xdr:cNvPr>
        <xdr:cNvSpPr txBox="1"/>
      </xdr:nvSpPr>
      <xdr:spPr>
        <a:xfrm>
          <a:off x="10515600" y="102666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60</xdr:row>
      <xdr:rowOff>128270</xdr:rowOff>
    </xdr:from>
    <xdr:to>
      <xdr:col>50</xdr:col>
      <xdr:colOff>165100</xdr:colOff>
      <xdr:row>61</xdr:row>
      <xdr:rowOff>58420</xdr:rowOff>
    </xdr:to>
    <xdr:sp macro="" textlink="">
      <xdr:nvSpPr>
        <xdr:cNvPr id="250" name="楕円 249">
          <a:extLst>
            <a:ext uri="{FF2B5EF4-FFF2-40B4-BE49-F238E27FC236}">
              <a16:creationId xmlns:a16="http://schemas.microsoft.com/office/drawing/2014/main" id="{6C6617BD-6D49-4025-8B04-D026AD8BA4E0}"/>
            </a:ext>
          </a:extLst>
        </xdr:cNvPr>
        <xdr:cNvSpPr/>
      </xdr:nvSpPr>
      <xdr:spPr>
        <a:xfrm>
          <a:off x="9588500" y="10415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61</xdr:row>
      <xdr:rowOff>7620</xdr:rowOff>
    </xdr:from>
    <xdr:to>
      <xdr:col>55</xdr:col>
      <xdr:colOff>0</xdr:colOff>
      <xdr:row>61</xdr:row>
      <xdr:rowOff>7620</xdr:rowOff>
    </xdr:to>
    <xdr:cxnSp macro="">
      <xdr:nvCxnSpPr>
        <xdr:cNvPr id="251" name="直線コネクタ 250">
          <a:extLst>
            <a:ext uri="{FF2B5EF4-FFF2-40B4-BE49-F238E27FC236}">
              <a16:creationId xmlns:a16="http://schemas.microsoft.com/office/drawing/2014/main" id="{B4A28F78-4B97-4AE9-84A1-3C73A8730E16}"/>
            </a:ext>
          </a:extLst>
        </xdr:cNvPr>
        <xdr:cNvCxnSpPr/>
      </xdr:nvCxnSpPr>
      <xdr:spPr>
        <a:xfrm>
          <a:off x="9639300" y="1046607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132080</xdr:rowOff>
    </xdr:from>
    <xdr:to>
      <xdr:col>46</xdr:col>
      <xdr:colOff>38100</xdr:colOff>
      <xdr:row>61</xdr:row>
      <xdr:rowOff>62230</xdr:rowOff>
    </xdr:to>
    <xdr:sp macro="" textlink="">
      <xdr:nvSpPr>
        <xdr:cNvPr id="252" name="楕円 251">
          <a:extLst>
            <a:ext uri="{FF2B5EF4-FFF2-40B4-BE49-F238E27FC236}">
              <a16:creationId xmlns:a16="http://schemas.microsoft.com/office/drawing/2014/main" id="{5C309B50-C8C7-4949-93E7-69FBC8D0C449}"/>
            </a:ext>
          </a:extLst>
        </xdr:cNvPr>
        <xdr:cNvSpPr/>
      </xdr:nvSpPr>
      <xdr:spPr>
        <a:xfrm>
          <a:off x="8699500" y="104190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61</xdr:row>
      <xdr:rowOff>7620</xdr:rowOff>
    </xdr:from>
    <xdr:to>
      <xdr:col>50</xdr:col>
      <xdr:colOff>114300</xdr:colOff>
      <xdr:row>61</xdr:row>
      <xdr:rowOff>11430</xdr:rowOff>
    </xdr:to>
    <xdr:cxnSp macro="">
      <xdr:nvCxnSpPr>
        <xdr:cNvPr id="253" name="直線コネクタ 252">
          <a:extLst>
            <a:ext uri="{FF2B5EF4-FFF2-40B4-BE49-F238E27FC236}">
              <a16:creationId xmlns:a16="http://schemas.microsoft.com/office/drawing/2014/main" id="{F04CAAB0-7353-4885-89B5-053E851D1F49}"/>
            </a:ext>
          </a:extLst>
        </xdr:cNvPr>
        <xdr:cNvCxnSpPr/>
      </xdr:nvCxnSpPr>
      <xdr:spPr>
        <a:xfrm flipV="1">
          <a:off x="8750300" y="1046607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60</xdr:row>
      <xdr:rowOff>135890</xdr:rowOff>
    </xdr:from>
    <xdr:to>
      <xdr:col>41</xdr:col>
      <xdr:colOff>101600</xdr:colOff>
      <xdr:row>61</xdr:row>
      <xdr:rowOff>66040</xdr:rowOff>
    </xdr:to>
    <xdr:sp macro="" textlink="">
      <xdr:nvSpPr>
        <xdr:cNvPr id="254" name="楕円 253">
          <a:extLst>
            <a:ext uri="{FF2B5EF4-FFF2-40B4-BE49-F238E27FC236}">
              <a16:creationId xmlns:a16="http://schemas.microsoft.com/office/drawing/2014/main" id="{FE844466-5787-4660-8AAA-154C13F9CD9F}"/>
            </a:ext>
          </a:extLst>
        </xdr:cNvPr>
        <xdr:cNvSpPr/>
      </xdr:nvSpPr>
      <xdr:spPr>
        <a:xfrm>
          <a:off x="7810500" y="1042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61</xdr:row>
      <xdr:rowOff>11430</xdr:rowOff>
    </xdr:from>
    <xdr:to>
      <xdr:col>45</xdr:col>
      <xdr:colOff>177800</xdr:colOff>
      <xdr:row>61</xdr:row>
      <xdr:rowOff>15240</xdr:rowOff>
    </xdr:to>
    <xdr:cxnSp macro="">
      <xdr:nvCxnSpPr>
        <xdr:cNvPr id="255" name="直線コネクタ 254">
          <a:extLst>
            <a:ext uri="{FF2B5EF4-FFF2-40B4-BE49-F238E27FC236}">
              <a16:creationId xmlns:a16="http://schemas.microsoft.com/office/drawing/2014/main" id="{7A5D9F2E-BD43-48D5-88BA-6F892A9376DD}"/>
            </a:ext>
          </a:extLst>
        </xdr:cNvPr>
        <xdr:cNvCxnSpPr/>
      </xdr:nvCxnSpPr>
      <xdr:spPr>
        <a:xfrm flipV="1">
          <a:off x="7861300" y="10469880"/>
          <a:ext cx="889000" cy="3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60</xdr:row>
      <xdr:rowOff>135890</xdr:rowOff>
    </xdr:from>
    <xdr:to>
      <xdr:col>36</xdr:col>
      <xdr:colOff>165100</xdr:colOff>
      <xdr:row>61</xdr:row>
      <xdr:rowOff>66040</xdr:rowOff>
    </xdr:to>
    <xdr:sp macro="" textlink="">
      <xdr:nvSpPr>
        <xdr:cNvPr id="256" name="楕円 255">
          <a:extLst>
            <a:ext uri="{FF2B5EF4-FFF2-40B4-BE49-F238E27FC236}">
              <a16:creationId xmlns:a16="http://schemas.microsoft.com/office/drawing/2014/main" id="{17F6460E-78CC-4BE3-AD64-61A2A85B2AD7}"/>
            </a:ext>
          </a:extLst>
        </xdr:cNvPr>
        <xdr:cNvSpPr/>
      </xdr:nvSpPr>
      <xdr:spPr>
        <a:xfrm>
          <a:off x="6921500" y="104228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15240</xdr:rowOff>
    </xdr:from>
    <xdr:to>
      <xdr:col>41</xdr:col>
      <xdr:colOff>50800</xdr:colOff>
      <xdr:row>61</xdr:row>
      <xdr:rowOff>15240</xdr:rowOff>
    </xdr:to>
    <xdr:cxnSp macro="">
      <xdr:nvCxnSpPr>
        <xdr:cNvPr id="257" name="直線コネクタ 256">
          <a:extLst>
            <a:ext uri="{FF2B5EF4-FFF2-40B4-BE49-F238E27FC236}">
              <a16:creationId xmlns:a16="http://schemas.microsoft.com/office/drawing/2014/main" id="{3652E419-4376-40E8-AB92-CC2C3EB064EA}"/>
            </a:ext>
          </a:extLst>
        </xdr:cNvPr>
        <xdr:cNvCxnSpPr/>
      </xdr:nvCxnSpPr>
      <xdr:spPr>
        <a:xfrm>
          <a:off x="6972300" y="1047369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61</xdr:row>
      <xdr:rowOff>167657</xdr:rowOff>
    </xdr:from>
    <xdr:ext cx="469744" cy="259045"/>
    <xdr:sp macro="" textlink="">
      <xdr:nvSpPr>
        <xdr:cNvPr id="258" name="n_1aveValue【体育館・プール】&#10;一人当たり面積">
          <a:extLst>
            <a:ext uri="{FF2B5EF4-FFF2-40B4-BE49-F238E27FC236}">
              <a16:creationId xmlns:a16="http://schemas.microsoft.com/office/drawing/2014/main" id="{A0EAF2CC-B5B5-4732-A050-F6C9F9D5B38A}"/>
            </a:ext>
          </a:extLst>
        </xdr:cNvPr>
        <xdr:cNvSpPr txBox="1"/>
      </xdr:nvSpPr>
      <xdr:spPr>
        <a:xfrm>
          <a:off x="9391727" y="106261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17</xdr:rowOff>
    </xdr:from>
    <xdr:ext cx="469744" cy="259045"/>
    <xdr:sp macro="" textlink="">
      <xdr:nvSpPr>
        <xdr:cNvPr id="259" name="n_2aveValue【体育館・プール】&#10;一人当たり面積">
          <a:extLst>
            <a:ext uri="{FF2B5EF4-FFF2-40B4-BE49-F238E27FC236}">
              <a16:creationId xmlns:a16="http://schemas.microsoft.com/office/drawing/2014/main" id="{0BD0D443-6B7E-48DC-BC4E-ABB1B553CD5F}"/>
            </a:ext>
          </a:extLst>
        </xdr:cNvPr>
        <xdr:cNvSpPr txBox="1"/>
      </xdr:nvSpPr>
      <xdr:spPr>
        <a:xfrm>
          <a:off x="8515427" y="106299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3827</xdr:rowOff>
    </xdr:from>
    <xdr:ext cx="469744" cy="259045"/>
    <xdr:sp macro="" textlink="">
      <xdr:nvSpPr>
        <xdr:cNvPr id="260" name="n_3aveValue【体育館・プール】&#10;一人当たり面積">
          <a:extLst>
            <a:ext uri="{FF2B5EF4-FFF2-40B4-BE49-F238E27FC236}">
              <a16:creationId xmlns:a16="http://schemas.microsoft.com/office/drawing/2014/main" id="{84FF3354-AE6B-4D2A-ABD3-F57C63108B0C}"/>
            </a:ext>
          </a:extLst>
        </xdr:cNvPr>
        <xdr:cNvSpPr txBox="1"/>
      </xdr:nvSpPr>
      <xdr:spPr>
        <a:xfrm>
          <a:off x="7626427" y="10633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15257</xdr:rowOff>
    </xdr:from>
    <xdr:ext cx="469744" cy="259045"/>
    <xdr:sp macro="" textlink="">
      <xdr:nvSpPr>
        <xdr:cNvPr id="261" name="n_4aveValue【体育館・プール】&#10;一人当たり面積">
          <a:extLst>
            <a:ext uri="{FF2B5EF4-FFF2-40B4-BE49-F238E27FC236}">
              <a16:creationId xmlns:a16="http://schemas.microsoft.com/office/drawing/2014/main" id="{0C8453ED-9FC3-4A7D-9E5E-A113DC04E9D9}"/>
            </a:ext>
          </a:extLst>
        </xdr:cNvPr>
        <xdr:cNvSpPr txBox="1"/>
      </xdr:nvSpPr>
      <xdr:spPr>
        <a:xfrm>
          <a:off x="6737427" y="1064515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59</xdr:row>
      <xdr:rowOff>74947</xdr:rowOff>
    </xdr:from>
    <xdr:ext cx="469744" cy="259045"/>
    <xdr:sp macro="" textlink="">
      <xdr:nvSpPr>
        <xdr:cNvPr id="262" name="n_1mainValue【体育館・プール】&#10;一人当たり面積">
          <a:extLst>
            <a:ext uri="{FF2B5EF4-FFF2-40B4-BE49-F238E27FC236}">
              <a16:creationId xmlns:a16="http://schemas.microsoft.com/office/drawing/2014/main" id="{C19B988E-640C-4D00-A6D0-711D8B5C6B41}"/>
            </a:ext>
          </a:extLst>
        </xdr:cNvPr>
        <xdr:cNvSpPr txBox="1"/>
      </xdr:nvSpPr>
      <xdr:spPr>
        <a:xfrm>
          <a:off x="9391727" y="101904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59</xdr:row>
      <xdr:rowOff>78757</xdr:rowOff>
    </xdr:from>
    <xdr:ext cx="469744" cy="259045"/>
    <xdr:sp macro="" textlink="">
      <xdr:nvSpPr>
        <xdr:cNvPr id="263" name="n_2mainValue【体育館・プール】&#10;一人当たり面積">
          <a:extLst>
            <a:ext uri="{FF2B5EF4-FFF2-40B4-BE49-F238E27FC236}">
              <a16:creationId xmlns:a16="http://schemas.microsoft.com/office/drawing/2014/main" id="{1D4082A0-60BA-4C33-AF3E-9B40F540D484}"/>
            </a:ext>
          </a:extLst>
        </xdr:cNvPr>
        <xdr:cNvSpPr txBox="1"/>
      </xdr:nvSpPr>
      <xdr:spPr>
        <a:xfrm>
          <a:off x="8515427" y="101943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82567</xdr:rowOff>
    </xdr:from>
    <xdr:ext cx="469744" cy="259045"/>
    <xdr:sp macro="" textlink="">
      <xdr:nvSpPr>
        <xdr:cNvPr id="264" name="n_3mainValue【体育館・プール】&#10;一人当たり面積">
          <a:extLst>
            <a:ext uri="{FF2B5EF4-FFF2-40B4-BE49-F238E27FC236}">
              <a16:creationId xmlns:a16="http://schemas.microsoft.com/office/drawing/2014/main" id="{6FD75F65-B4D5-473B-BD49-B0618C56C400}"/>
            </a:ext>
          </a:extLst>
        </xdr:cNvPr>
        <xdr:cNvSpPr txBox="1"/>
      </xdr:nvSpPr>
      <xdr:spPr>
        <a:xfrm>
          <a:off x="7626427" y="1019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82567</xdr:rowOff>
    </xdr:from>
    <xdr:ext cx="469744" cy="259045"/>
    <xdr:sp macro="" textlink="">
      <xdr:nvSpPr>
        <xdr:cNvPr id="265" name="n_4mainValue【体育館・プール】&#10;一人当たり面積">
          <a:extLst>
            <a:ext uri="{FF2B5EF4-FFF2-40B4-BE49-F238E27FC236}">
              <a16:creationId xmlns:a16="http://schemas.microsoft.com/office/drawing/2014/main" id="{F180F5DE-3286-40CF-8459-115D0A44DBB1}"/>
            </a:ext>
          </a:extLst>
        </xdr:cNvPr>
        <xdr:cNvSpPr txBox="1"/>
      </xdr:nvSpPr>
      <xdr:spPr>
        <a:xfrm>
          <a:off x="6737427" y="101981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6" name="正方形/長方形 265">
          <a:extLst>
            <a:ext uri="{FF2B5EF4-FFF2-40B4-BE49-F238E27FC236}">
              <a16:creationId xmlns:a16="http://schemas.microsoft.com/office/drawing/2014/main" id="{E9810263-956B-4F6A-AEAB-CD056F04F1CE}"/>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7" name="正方形/長方形 266">
          <a:extLst>
            <a:ext uri="{FF2B5EF4-FFF2-40B4-BE49-F238E27FC236}">
              <a16:creationId xmlns:a16="http://schemas.microsoft.com/office/drawing/2014/main" id="{A178E2C2-52C6-49BB-B4F2-C0724DA0D631}"/>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8" name="正方形/長方形 267">
          <a:extLst>
            <a:ext uri="{FF2B5EF4-FFF2-40B4-BE49-F238E27FC236}">
              <a16:creationId xmlns:a16="http://schemas.microsoft.com/office/drawing/2014/main" id="{ECFC8764-208E-406D-A9CA-EC795E8B92E4}"/>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9" name="正方形/長方形 268">
          <a:extLst>
            <a:ext uri="{FF2B5EF4-FFF2-40B4-BE49-F238E27FC236}">
              <a16:creationId xmlns:a16="http://schemas.microsoft.com/office/drawing/2014/main" id="{2EA098F8-904E-4D89-8B02-961483794E21}"/>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70" name="正方形/長方形 269">
          <a:extLst>
            <a:ext uri="{FF2B5EF4-FFF2-40B4-BE49-F238E27FC236}">
              <a16:creationId xmlns:a16="http://schemas.microsoft.com/office/drawing/2014/main" id="{FF0D7F17-1262-4ADA-B420-817595974347}"/>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71" name="正方形/長方形 270">
          <a:extLst>
            <a:ext uri="{FF2B5EF4-FFF2-40B4-BE49-F238E27FC236}">
              <a16:creationId xmlns:a16="http://schemas.microsoft.com/office/drawing/2014/main" id="{10B4FC0F-F0FB-4D97-937C-D5EDEB3FAB5C}"/>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2" name="正方形/長方形 271">
          <a:extLst>
            <a:ext uri="{FF2B5EF4-FFF2-40B4-BE49-F238E27FC236}">
              <a16:creationId xmlns:a16="http://schemas.microsoft.com/office/drawing/2014/main" id="{F45328F7-7DFB-4C1E-BE11-8E849C85696C}"/>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3" name="正方形/長方形 272">
          <a:extLst>
            <a:ext uri="{FF2B5EF4-FFF2-40B4-BE49-F238E27FC236}">
              <a16:creationId xmlns:a16="http://schemas.microsoft.com/office/drawing/2014/main" id="{8F73F3E7-389E-47E6-845C-F4D039668C7F}"/>
            </a:ext>
          </a:extLst>
        </xdr:cNvPr>
        <xdr:cNvSpPr/>
      </xdr:nvSpPr>
      <xdr:spPr>
        <a:xfrm>
          <a:off x="762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68</xdr:row>
      <xdr:rowOff>152400</xdr:rowOff>
    </xdr:from>
    <xdr:to>
      <xdr:col>59</xdr:col>
      <xdr:colOff>88900</xdr:colOff>
      <xdr:row>72</xdr:row>
      <xdr:rowOff>101600</xdr:rowOff>
    </xdr:to>
    <xdr:sp macro="" textlink="">
      <xdr:nvSpPr>
        <xdr:cNvPr id="274" name="正方形/長方形 273">
          <a:extLst>
            <a:ext uri="{FF2B5EF4-FFF2-40B4-BE49-F238E27FC236}">
              <a16:creationId xmlns:a16="http://schemas.microsoft.com/office/drawing/2014/main" id="{EC7A9A7E-E880-47D7-B77D-4403106FB80A}"/>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75" name="正方形/長方形 274">
          <a:extLst>
            <a:ext uri="{FF2B5EF4-FFF2-40B4-BE49-F238E27FC236}">
              <a16:creationId xmlns:a16="http://schemas.microsoft.com/office/drawing/2014/main" id="{B45E5453-8F4B-429A-9CF8-E760926594E5}"/>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76" name="正方形/長方形 275">
          <a:extLst>
            <a:ext uri="{FF2B5EF4-FFF2-40B4-BE49-F238E27FC236}">
              <a16:creationId xmlns:a16="http://schemas.microsoft.com/office/drawing/2014/main" id="{B78A55DC-9E84-4511-A7C6-E402FEC8A8FD}"/>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77" name="正方形/長方形 276">
          <a:extLst>
            <a:ext uri="{FF2B5EF4-FFF2-40B4-BE49-F238E27FC236}">
              <a16:creationId xmlns:a16="http://schemas.microsoft.com/office/drawing/2014/main" id="{7DF5D66E-7D41-4659-8F1E-EBFDC6FA78CA}"/>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78" name="正方形/長方形 277">
          <a:extLst>
            <a:ext uri="{FF2B5EF4-FFF2-40B4-BE49-F238E27FC236}">
              <a16:creationId xmlns:a16="http://schemas.microsoft.com/office/drawing/2014/main" id="{2AFC718F-EBB7-4251-AF2E-4E2622D35A3A}"/>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79" name="正方形/長方形 278">
          <a:extLst>
            <a:ext uri="{FF2B5EF4-FFF2-40B4-BE49-F238E27FC236}">
              <a16:creationId xmlns:a16="http://schemas.microsoft.com/office/drawing/2014/main" id="{8E9F9B16-1A54-4A6E-9597-E1112AAE945A}"/>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80" name="正方形/長方形 279">
          <a:extLst>
            <a:ext uri="{FF2B5EF4-FFF2-40B4-BE49-F238E27FC236}">
              <a16:creationId xmlns:a16="http://schemas.microsoft.com/office/drawing/2014/main" id="{A17EED41-4144-40B3-BB98-C4CD50EDE5C5}"/>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81" name="正方形/長方形 280">
          <a:extLst>
            <a:ext uri="{FF2B5EF4-FFF2-40B4-BE49-F238E27FC236}">
              <a16:creationId xmlns:a16="http://schemas.microsoft.com/office/drawing/2014/main" id="{8683E90D-82BB-4DE7-B52E-EB4A4B607C31}"/>
            </a:ext>
          </a:extLst>
        </xdr:cNvPr>
        <xdr:cNvSpPr/>
      </xdr:nvSpPr>
      <xdr:spPr>
        <a:xfrm>
          <a:off x="6604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91</xdr:row>
      <xdr:rowOff>19050</xdr:rowOff>
    </xdr:from>
    <xdr:to>
      <xdr:col>28</xdr:col>
      <xdr:colOff>152400</xdr:colOff>
      <xdr:row>94</xdr:row>
      <xdr:rowOff>139700</xdr:rowOff>
    </xdr:to>
    <xdr:sp macro="" textlink="">
      <xdr:nvSpPr>
        <xdr:cNvPr id="282" name="正方形/長方形 281">
          <a:extLst>
            <a:ext uri="{FF2B5EF4-FFF2-40B4-BE49-F238E27FC236}">
              <a16:creationId xmlns:a16="http://schemas.microsoft.com/office/drawing/2014/main" id="{450A06CE-EF60-4024-B3BC-54DAA68189C2}"/>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83" name="正方形/長方形 282">
          <a:extLst>
            <a:ext uri="{FF2B5EF4-FFF2-40B4-BE49-F238E27FC236}">
              <a16:creationId xmlns:a16="http://schemas.microsoft.com/office/drawing/2014/main" id="{C4E170EB-CA72-48F0-B006-1C4124F1B11F}"/>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84" name="正方形/長方形 283">
          <a:extLst>
            <a:ext uri="{FF2B5EF4-FFF2-40B4-BE49-F238E27FC236}">
              <a16:creationId xmlns:a16="http://schemas.microsoft.com/office/drawing/2014/main" id="{01608371-DB57-4535-A75A-C73CB77527F2}"/>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5" name="正方形/長方形 284">
          <a:extLst>
            <a:ext uri="{FF2B5EF4-FFF2-40B4-BE49-F238E27FC236}">
              <a16:creationId xmlns:a16="http://schemas.microsoft.com/office/drawing/2014/main" id="{313282DF-C80B-4E2B-BA0F-4A391CB87AED}"/>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6" name="正方形/長方形 285">
          <a:extLst>
            <a:ext uri="{FF2B5EF4-FFF2-40B4-BE49-F238E27FC236}">
              <a16:creationId xmlns:a16="http://schemas.microsoft.com/office/drawing/2014/main" id="{4F4F4068-D044-4A15-9615-73E91433217E}"/>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7" name="正方形/長方形 286">
          <a:extLst>
            <a:ext uri="{FF2B5EF4-FFF2-40B4-BE49-F238E27FC236}">
              <a16:creationId xmlns:a16="http://schemas.microsoft.com/office/drawing/2014/main" id="{A369A0F1-66B0-479B-9BC8-16F005A51E5C}"/>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8" name="正方形/長方形 287">
          <a:extLst>
            <a:ext uri="{FF2B5EF4-FFF2-40B4-BE49-F238E27FC236}">
              <a16:creationId xmlns:a16="http://schemas.microsoft.com/office/drawing/2014/main" id="{96BE0291-73C5-4B3B-87BD-E4F5B2AEBE1D}"/>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9" name="正方形/長方形 288">
          <a:extLst>
            <a:ext uri="{FF2B5EF4-FFF2-40B4-BE49-F238E27FC236}">
              <a16:creationId xmlns:a16="http://schemas.microsoft.com/office/drawing/2014/main" id="{9AF5464F-00BD-4BF2-8A76-D55AEF362043}"/>
            </a:ext>
          </a:extLst>
        </xdr:cNvPr>
        <xdr:cNvSpPr/>
      </xdr:nvSpPr>
      <xdr:spPr>
        <a:xfrm>
          <a:off x="762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96</xdr:row>
      <xdr:rowOff>114300</xdr:rowOff>
    </xdr:from>
    <xdr:ext cx="298543" cy="225703"/>
    <xdr:sp macro="" textlink="">
      <xdr:nvSpPr>
        <xdr:cNvPr id="290" name="テキスト ボックス 289">
          <a:extLst>
            <a:ext uri="{FF2B5EF4-FFF2-40B4-BE49-F238E27FC236}">
              <a16:creationId xmlns:a16="http://schemas.microsoft.com/office/drawing/2014/main" id="{0C5ECB65-4007-4CAE-802A-FA680CFAC556}"/>
            </a:ext>
          </a:extLst>
        </xdr:cNvPr>
        <xdr:cNvSpPr txBox="1"/>
      </xdr:nvSpPr>
      <xdr:spPr>
        <a:xfrm>
          <a:off x="723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111</xdr:row>
      <xdr:rowOff>19050</xdr:rowOff>
    </xdr:from>
    <xdr:to>
      <xdr:col>28</xdr:col>
      <xdr:colOff>114300</xdr:colOff>
      <xdr:row>111</xdr:row>
      <xdr:rowOff>19050</xdr:rowOff>
    </xdr:to>
    <xdr:cxnSp macro="">
      <xdr:nvCxnSpPr>
        <xdr:cNvPr id="291" name="直線コネクタ 290">
          <a:extLst>
            <a:ext uri="{FF2B5EF4-FFF2-40B4-BE49-F238E27FC236}">
              <a16:creationId xmlns:a16="http://schemas.microsoft.com/office/drawing/2014/main" id="{A0016F6D-CDC0-4254-AC1F-B05A51A79C49}"/>
            </a:ext>
          </a:extLst>
        </xdr:cNvPr>
        <xdr:cNvCxnSpPr/>
      </xdr:nvCxnSpPr>
      <xdr:spPr>
        <a:xfrm>
          <a:off x="762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110</xdr:row>
      <xdr:rowOff>48277</xdr:rowOff>
    </xdr:from>
    <xdr:ext cx="467179" cy="259045"/>
    <xdr:sp macro="" textlink="">
      <xdr:nvSpPr>
        <xdr:cNvPr id="292" name="テキスト ボックス 291">
          <a:extLst>
            <a:ext uri="{FF2B5EF4-FFF2-40B4-BE49-F238E27FC236}">
              <a16:creationId xmlns:a16="http://schemas.microsoft.com/office/drawing/2014/main" id="{E5B1C856-0672-49B7-A71C-AB752649245F}"/>
            </a:ext>
          </a:extLst>
        </xdr:cNvPr>
        <xdr:cNvSpPr txBox="1"/>
      </xdr:nvSpPr>
      <xdr:spPr>
        <a:xfrm>
          <a:off x="294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108</xdr:row>
      <xdr:rowOff>152400</xdr:rowOff>
    </xdr:from>
    <xdr:to>
      <xdr:col>28</xdr:col>
      <xdr:colOff>114300</xdr:colOff>
      <xdr:row>108</xdr:row>
      <xdr:rowOff>152400</xdr:rowOff>
    </xdr:to>
    <xdr:cxnSp macro="">
      <xdr:nvCxnSpPr>
        <xdr:cNvPr id="293" name="直線コネクタ 292">
          <a:extLst>
            <a:ext uri="{FF2B5EF4-FFF2-40B4-BE49-F238E27FC236}">
              <a16:creationId xmlns:a16="http://schemas.microsoft.com/office/drawing/2014/main" id="{A817B7E8-4E65-46CD-8FE8-E5588DA3A07A}"/>
            </a:ext>
          </a:extLst>
        </xdr:cNvPr>
        <xdr:cNvCxnSpPr/>
      </xdr:nvCxnSpPr>
      <xdr:spPr>
        <a:xfrm>
          <a:off x="762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108</xdr:row>
      <xdr:rowOff>10177</xdr:rowOff>
    </xdr:from>
    <xdr:ext cx="467179" cy="259045"/>
    <xdr:sp macro="" textlink="">
      <xdr:nvSpPr>
        <xdr:cNvPr id="294" name="テキスト ボックス 293">
          <a:extLst>
            <a:ext uri="{FF2B5EF4-FFF2-40B4-BE49-F238E27FC236}">
              <a16:creationId xmlns:a16="http://schemas.microsoft.com/office/drawing/2014/main" id="{367686C7-A249-4F49-9A9B-3CDF8CF66983}"/>
            </a:ext>
          </a:extLst>
        </xdr:cNvPr>
        <xdr:cNvSpPr txBox="1"/>
      </xdr:nvSpPr>
      <xdr:spPr>
        <a:xfrm>
          <a:off x="294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106</xdr:row>
      <xdr:rowOff>114300</xdr:rowOff>
    </xdr:from>
    <xdr:to>
      <xdr:col>28</xdr:col>
      <xdr:colOff>114300</xdr:colOff>
      <xdr:row>106</xdr:row>
      <xdr:rowOff>114300</xdr:rowOff>
    </xdr:to>
    <xdr:cxnSp macro="">
      <xdr:nvCxnSpPr>
        <xdr:cNvPr id="295" name="直線コネクタ 294">
          <a:extLst>
            <a:ext uri="{FF2B5EF4-FFF2-40B4-BE49-F238E27FC236}">
              <a16:creationId xmlns:a16="http://schemas.microsoft.com/office/drawing/2014/main" id="{61D72AD7-DFF1-4493-A78F-99A030A8F2DA}"/>
            </a:ext>
          </a:extLst>
        </xdr:cNvPr>
        <xdr:cNvCxnSpPr/>
      </xdr:nvCxnSpPr>
      <xdr:spPr>
        <a:xfrm>
          <a:off x="762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105</xdr:row>
      <xdr:rowOff>143527</xdr:rowOff>
    </xdr:from>
    <xdr:ext cx="403059" cy="259045"/>
    <xdr:sp macro="" textlink="">
      <xdr:nvSpPr>
        <xdr:cNvPr id="296" name="テキスト ボックス 295">
          <a:extLst>
            <a:ext uri="{FF2B5EF4-FFF2-40B4-BE49-F238E27FC236}">
              <a16:creationId xmlns:a16="http://schemas.microsoft.com/office/drawing/2014/main" id="{D8E72798-898A-4475-A358-4BE565D52027}"/>
            </a:ext>
          </a:extLst>
        </xdr:cNvPr>
        <xdr:cNvSpPr txBox="1"/>
      </xdr:nvSpPr>
      <xdr:spPr>
        <a:xfrm>
          <a:off x="358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104</xdr:row>
      <xdr:rowOff>76200</xdr:rowOff>
    </xdr:from>
    <xdr:to>
      <xdr:col>28</xdr:col>
      <xdr:colOff>114300</xdr:colOff>
      <xdr:row>104</xdr:row>
      <xdr:rowOff>76200</xdr:rowOff>
    </xdr:to>
    <xdr:cxnSp macro="">
      <xdr:nvCxnSpPr>
        <xdr:cNvPr id="297" name="直線コネクタ 296">
          <a:extLst>
            <a:ext uri="{FF2B5EF4-FFF2-40B4-BE49-F238E27FC236}">
              <a16:creationId xmlns:a16="http://schemas.microsoft.com/office/drawing/2014/main" id="{10B37ADF-734E-4B05-8022-9A5A5BA0A839}"/>
            </a:ext>
          </a:extLst>
        </xdr:cNvPr>
        <xdr:cNvCxnSpPr/>
      </xdr:nvCxnSpPr>
      <xdr:spPr>
        <a:xfrm>
          <a:off x="762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103</xdr:row>
      <xdr:rowOff>105427</xdr:rowOff>
    </xdr:from>
    <xdr:ext cx="403059" cy="259045"/>
    <xdr:sp macro="" textlink="">
      <xdr:nvSpPr>
        <xdr:cNvPr id="298" name="テキスト ボックス 297">
          <a:extLst>
            <a:ext uri="{FF2B5EF4-FFF2-40B4-BE49-F238E27FC236}">
              <a16:creationId xmlns:a16="http://schemas.microsoft.com/office/drawing/2014/main" id="{DDA7A8A6-23FD-4854-96E0-FB2BC429EA66}"/>
            </a:ext>
          </a:extLst>
        </xdr:cNvPr>
        <xdr:cNvSpPr txBox="1"/>
      </xdr:nvSpPr>
      <xdr:spPr>
        <a:xfrm>
          <a:off x="358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102</xdr:row>
      <xdr:rowOff>38100</xdr:rowOff>
    </xdr:from>
    <xdr:to>
      <xdr:col>28</xdr:col>
      <xdr:colOff>114300</xdr:colOff>
      <xdr:row>102</xdr:row>
      <xdr:rowOff>38100</xdr:rowOff>
    </xdr:to>
    <xdr:cxnSp macro="">
      <xdr:nvCxnSpPr>
        <xdr:cNvPr id="299" name="直線コネクタ 298">
          <a:extLst>
            <a:ext uri="{FF2B5EF4-FFF2-40B4-BE49-F238E27FC236}">
              <a16:creationId xmlns:a16="http://schemas.microsoft.com/office/drawing/2014/main" id="{6F33E2DD-46A5-4B9D-B2A8-79C947661757}"/>
            </a:ext>
          </a:extLst>
        </xdr:cNvPr>
        <xdr:cNvCxnSpPr/>
      </xdr:nvCxnSpPr>
      <xdr:spPr>
        <a:xfrm>
          <a:off x="762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101</xdr:row>
      <xdr:rowOff>67327</xdr:rowOff>
    </xdr:from>
    <xdr:ext cx="403059" cy="259045"/>
    <xdr:sp macro="" textlink="">
      <xdr:nvSpPr>
        <xdr:cNvPr id="300" name="テキスト ボックス 299">
          <a:extLst>
            <a:ext uri="{FF2B5EF4-FFF2-40B4-BE49-F238E27FC236}">
              <a16:creationId xmlns:a16="http://schemas.microsoft.com/office/drawing/2014/main" id="{4A4B42B7-8190-4B60-810B-EB4E3A5AE784}"/>
            </a:ext>
          </a:extLst>
        </xdr:cNvPr>
        <xdr:cNvSpPr txBox="1"/>
      </xdr:nvSpPr>
      <xdr:spPr>
        <a:xfrm>
          <a:off x="358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100</xdr:row>
      <xdr:rowOff>0</xdr:rowOff>
    </xdr:from>
    <xdr:to>
      <xdr:col>28</xdr:col>
      <xdr:colOff>114300</xdr:colOff>
      <xdr:row>100</xdr:row>
      <xdr:rowOff>0</xdr:rowOff>
    </xdr:to>
    <xdr:cxnSp macro="">
      <xdr:nvCxnSpPr>
        <xdr:cNvPr id="301" name="直線コネクタ 300">
          <a:extLst>
            <a:ext uri="{FF2B5EF4-FFF2-40B4-BE49-F238E27FC236}">
              <a16:creationId xmlns:a16="http://schemas.microsoft.com/office/drawing/2014/main" id="{A7243B02-7EDC-4B09-9CEE-3008FA98014C}"/>
            </a:ext>
          </a:extLst>
        </xdr:cNvPr>
        <xdr:cNvCxnSpPr/>
      </xdr:nvCxnSpPr>
      <xdr:spPr>
        <a:xfrm>
          <a:off x="762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99</xdr:row>
      <xdr:rowOff>29227</xdr:rowOff>
    </xdr:from>
    <xdr:ext cx="403059" cy="259045"/>
    <xdr:sp macro="" textlink="">
      <xdr:nvSpPr>
        <xdr:cNvPr id="302" name="テキスト ボックス 301">
          <a:extLst>
            <a:ext uri="{FF2B5EF4-FFF2-40B4-BE49-F238E27FC236}">
              <a16:creationId xmlns:a16="http://schemas.microsoft.com/office/drawing/2014/main" id="{33E7BA24-F20C-4D94-9613-D9056249B0C6}"/>
            </a:ext>
          </a:extLst>
        </xdr:cNvPr>
        <xdr:cNvSpPr txBox="1"/>
      </xdr:nvSpPr>
      <xdr:spPr>
        <a:xfrm>
          <a:off x="358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114300</xdr:colOff>
      <xdr:row>97</xdr:row>
      <xdr:rowOff>133350</xdr:rowOff>
    </xdr:to>
    <xdr:cxnSp macro="">
      <xdr:nvCxnSpPr>
        <xdr:cNvPr id="303" name="直線コネクタ 302">
          <a:extLst>
            <a:ext uri="{FF2B5EF4-FFF2-40B4-BE49-F238E27FC236}">
              <a16:creationId xmlns:a16="http://schemas.microsoft.com/office/drawing/2014/main" id="{14FE74B8-9E87-4FB8-8764-553A1E1602B7}"/>
            </a:ext>
          </a:extLst>
        </xdr:cNvPr>
        <xdr:cNvCxnSpPr/>
      </xdr:nvCxnSpPr>
      <xdr:spPr>
        <a:xfrm>
          <a:off x="762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96</xdr:row>
      <xdr:rowOff>162577</xdr:rowOff>
    </xdr:from>
    <xdr:ext cx="338939" cy="259045"/>
    <xdr:sp macro="" textlink="">
      <xdr:nvSpPr>
        <xdr:cNvPr id="304" name="テキスト ボックス 303">
          <a:extLst>
            <a:ext uri="{FF2B5EF4-FFF2-40B4-BE49-F238E27FC236}">
              <a16:creationId xmlns:a16="http://schemas.microsoft.com/office/drawing/2014/main" id="{B926D41C-ACFD-482D-BEFF-609456DD0062}"/>
            </a:ext>
          </a:extLst>
        </xdr:cNvPr>
        <xdr:cNvSpPr txBox="1"/>
      </xdr:nvSpPr>
      <xdr:spPr>
        <a:xfrm>
          <a:off x="423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133350</xdr:rowOff>
    </xdr:from>
    <xdr:to>
      <xdr:col>28</xdr:col>
      <xdr:colOff>152400</xdr:colOff>
      <xdr:row>111</xdr:row>
      <xdr:rowOff>19050</xdr:rowOff>
    </xdr:to>
    <xdr:sp macro="" textlink="">
      <xdr:nvSpPr>
        <xdr:cNvPr id="305" name="【市民会館】&#10;有形固定資産減価償却率グラフ枠">
          <a:extLst>
            <a:ext uri="{FF2B5EF4-FFF2-40B4-BE49-F238E27FC236}">
              <a16:creationId xmlns:a16="http://schemas.microsoft.com/office/drawing/2014/main" id="{C9BD1BDA-F911-4A59-AEED-879FDC01AE05}"/>
            </a:ext>
          </a:extLst>
        </xdr:cNvPr>
        <xdr:cNvSpPr/>
      </xdr:nvSpPr>
      <xdr:spPr>
        <a:xfrm>
          <a:off x="762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99</xdr:row>
      <xdr:rowOff>85725</xdr:rowOff>
    </xdr:from>
    <xdr:to>
      <xdr:col>24</xdr:col>
      <xdr:colOff>62865</xdr:colOff>
      <xdr:row>108</xdr:row>
      <xdr:rowOff>76200</xdr:rowOff>
    </xdr:to>
    <xdr:cxnSp macro="">
      <xdr:nvCxnSpPr>
        <xdr:cNvPr id="306" name="直線コネクタ 305">
          <a:extLst>
            <a:ext uri="{FF2B5EF4-FFF2-40B4-BE49-F238E27FC236}">
              <a16:creationId xmlns:a16="http://schemas.microsoft.com/office/drawing/2014/main" id="{48D534E5-6EF5-4E6C-9BBB-C272B24307EA}"/>
            </a:ext>
          </a:extLst>
        </xdr:cNvPr>
        <xdr:cNvCxnSpPr/>
      </xdr:nvCxnSpPr>
      <xdr:spPr>
        <a:xfrm flipV="1">
          <a:off x="4634865" y="17059275"/>
          <a:ext cx="0" cy="15335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108</xdr:row>
      <xdr:rowOff>80027</xdr:rowOff>
    </xdr:from>
    <xdr:ext cx="405111" cy="259045"/>
    <xdr:sp macro="" textlink="">
      <xdr:nvSpPr>
        <xdr:cNvPr id="307" name="【市民会館】&#10;有形固定資産減価償却率最小値テキスト">
          <a:extLst>
            <a:ext uri="{FF2B5EF4-FFF2-40B4-BE49-F238E27FC236}">
              <a16:creationId xmlns:a16="http://schemas.microsoft.com/office/drawing/2014/main" id="{6607F35F-D1C2-446E-B887-C3171CDE19B4}"/>
            </a:ext>
          </a:extLst>
        </xdr:cNvPr>
        <xdr:cNvSpPr txBox="1"/>
      </xdr:nvSpPr>
      <xdr:spPr>
        <a:xfrm>
          <a:off x="4673600" y="18596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108</xdr:row>
      <xdr:rowOff>76200</xdr:rowOff>
    </xdr:from>
    <xdr:to>
      <xdr:col>24</xdr:col>
      <xdr:colOff>152400</xdr:colOff>
      <xdr:row>108</xdr:row>
      <xdr:rowOff>76200</xdr:rowOff>
    </xdr:to>
    <xdr:cxnSp macro="">
      <xdr:nvCxnSpPr>
        <xdr:cNvPr id="308" name="直線コネクタ 307">
          <a:extLst>
            <a:ext uri="{FF2B5EF4-FFF2-40B4-BE49-F238E27FC236}">
              <a16:creationId xmlns:a16="http://schemas.microsoft.com/office/drawing/2014/main" id="{E162CDC6-6159-4BBE-9BC5-1ACCDCF5286B}"/>
            </a:ext>
          </a:extLst>
        </xdr:cNvPr>
        <xdr:cNvCxnSpPr/>
      </xdr:nvCxnSpPr>
      <xdr:spPr>
        <a:xfrm>
          <a:off x="4546600" y="1859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98</xdr:row>
      <xdr:rowOff>32402</xdr:rowOff>
    </xdr:from>
    <xdr:ext cx="405111" cy="259045"/>
    <xdr:sp macro="" textlink="">
      <xdr:nvSpPr>
        <xdr:cNvPr id="309" name="【市民会館】&#10;有形固定資産減価償却率最大値テキスト">
          <a:extLst>
            <a:ext uri="{FF2B5EF4-FFF2-40B4-BE49-F238E27FC236}">
              <a16:creationId xmlns:a16="http://schemas.microsoft.com/office/drawing/2014/main" id="{1C9F2A42-5CF8-4E76-AF0E-C678B74D00D1}"/>
            </a:ext>
          </a:extLst>
        </xdr:cNvPr>
        <xdr:cNvSpPr txBox="1"/>
      </xdr:nvSpPr>
      <xdr:spPr>
        <a:xfrm>
          <a:off x="4673600" y="168345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85725</xdr:rowOff>
    </xdr:from>
    <xdr:to>
      <xdr:col>24</xdr:col>
      <xdr:colOff>152400</xdr:colOff>
      <xdr:row>99</xdr:row>
      <xdr:rowOff>85725</xdr:rowOff>
    </xdr:to>
    <xdr:cxnSp macro="">
      <xdr:nvCxnSpPr>
        <xdr:cNvPr id="310" name="直線コネクタ 309">
          <a:extLst>
            <a:ext uri="{FF2B5EF4-FFF2-40B4-BE49-F238E27FC236}">
              <a16:creationId xmlns:a16="http://schemas.microsoft.com/office/drawing/2014/main" id="{1DBC0EF7-27DA-4C2D-B02C-A92F04AFE772}"/>
            </a:ext>
          </a:extLst>
        </xdr:cNvPr>
        <xdr:cNvCxnSpPr/>
      </xdr:nvCxnSpPr>
      <xdr:spPr>
        <a:xfrm>
          <a:off x="4546600" y="170592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103</xdr:row>
      <xdr:rowOff>41927</xdr:rowOff>
    </xdr:from>
    <xdr:ext cx="405111" cy="259045"/>
    <xdr:sp macro="" textlink="">
      <xdr:nvSpPr>
        <xdr:cNvPr id="311" name="【市民会館】&#10;有形固定資産減価償却率平均値テキスト">
          <a:extLst>
            <a:ext uri="{FF2B5EF4-FFF2-40B4-BE49-F238E27FC236}">
              <a16:creationId xmlns:a16="http://schemas.microsoft.com/office/drawing/2014/main" id="{3E3E24BF-CA90-4B04-A81A-443C83FBF03D}"/>
            </a:ext>
          </a:extLst>
        </xdr:cNvPr>
        <xdr:cNvSpPr txBox="1"/>
      </xdr:nvSpPr>
      <xdr:spPr>
        <a:xfrm>
          <a:off x="4673600" y="1770127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63500</xdr:rowOff>
    </xdr:from>
    <xdr:to>
      <xdr:col>24</xdr:col>
      <xdr:colOff>114300</xdr:colOff>
      <xdr:row>103</xdr:row>
      <xdr:rowOff>165100</xdr:rowOff>
    </xdr:to>
    <xdr:sp macro="" textlink="">
      <xdr:nvSpPr>
        <xdr:cNvPr id="312" name="フローチャート: 判断 311">
          <a:extLst>
            <a:ext uri="{FF2B5EF4-FFF2-40B4-BE49-F238E27FC236}">
              <a16:creationId xmlns:a16="http://schemas.microsoft.com/office/drawing/2014/main" id="{D69BFF08-ECD7-46B3-A325-42BC9FDC9659}"/>
            </a:ext>
          </a:extLst>
        </xdr:cNvPr>
        <xdr:cNvSpPr/>
      </xdr:nvSpPr>
      <xdr:spPr>
        <a:xfrm>
          <a:off x="4584700" y="1772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103</xdr:row>
      <xdr:rowOff>63500</xdr:rowOff>
    </xdr:from>
    <xdr:to>
      <xdr:col>20</xdr:col>
      <xdr:colOff>38100</xdr:colOff>
      <xdr:row>103</xdr:row>
      <xdr:rowOff>165100</xdr:rowOff>
    </xdr:to>
    <xdr:sp macro="" textlink="">
      <xdr:nvSpPr>
        <xdr:cNvPr id="313" name="フローチャート: 判断 312">
          <a:extLst>
            <a:ext uri="{FF2B5EF4-FFF2-40B4-BE49-F238E27FC236}">
              <a16:creationId xmlns:a16="http://schemas.microsoft.com/office/drawing/2014/main" id="{FE4ECD2F-D94D-4A9B-82C8-4BF6541957B1}"/>
            </a:ext>
          </a:extLst>
        </xdr:cNvPr>
        <xdr:cNvSpPr/>
      </xdr:nvSpPr>
      <xdr:spPr>
        <a:xfrm>
          <a:off x="3746500" y="17722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103</xdr:row>
      <xdr:rowOff>42545</xdr:rowOff>
    </xdr:from>
    <xdr:to>
      <xdr:col>15</xdr:col>
      <xdr:colOff>101600</xdr:colOff>
      <xdr:row>103</xdr:row>
      <xdr:rowOff>144145</xdr:rowOff>
    </xdr:to>
    <xdr:sp macro="" textlink="">
      <xdr:nvSpPr>
        <xdr:cNvPr id="314" name="フローチャート: 判断 313">
          <a:extLst>
            <a:ext uri="{FF2B5EF4-FFF2-40B4-BE49-F238E27FC236}">
              <a16:creationId xmlns:a16="http://schemas.microsoft.com/office/drawing/2014/main" id="{65B4A1E0-C09E-4322-9C1D-9A04CB14FBEB}"/>
            </a:ext>
          </a:extLst>
        </xdr:cNvPr>
        <xdr:cNvSpPr/>
      </xdr:nvSpPr>
      <xdr:spPr>
        <a:xfrm>
          <a:off x="2857500" y="1770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103</xdr:row>
      <xdr:rowOff>40639</xdr:rowOff>
    </xdr:from>
    <xdr:to>
      <xdr:col>10</xdr:col>
      <xdr:colOff>165100</xdr:colOff>
      <xdr:row>103</xdr:row>
      <xdr:rowOff>142239</xdr:rowOff>
    </xdr:to>
    <xdr:sp macro="" textlink="">
      <xdr:nvSpPr>
        <xdr:cNvPr id="315" name="フローチャート: 判断 314">
          <a:extLst>
            <a:ext uri="{FF2B5EF4-FFF2-40B4-BE49-F238E27FC236}">
              <a16:creationId xmlns:a16="http://schemas.microsoft.com/office/drawing/2014/main" id="{1105B91E-A192-42AA-991E-D62B10172A52}"/>
            </a:ext>
          </a:extLst>
        </xdr:cNvPr>
        <xdr:cNvSpPr/>
      </xdr:nvSpPr>
      <xdr:spPr>
        <a:xfrm>
          <a:off x="1968500" y="176999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102</xdr:row>
      <xdr:rowOff>164464</xdr:rowOff>
    </xdr:from>
    <xdr:to>
      <xdr:col>6</xdr:col>
      <xdr:colOff>38100</xdr:colOff>
      <xdr:row>103</xdr:row>
      <xdr:rowOff>94614</xdr:rowOff>
    </xdr:to>
    <xdr:sp macro="" textlink="">
      <xdr:nvSpPr>
        <xdr:cNvPr id="316" name="フローチャート: 判断 315">
          <a:extLst>
            <a:ext uri="{FF2B5EF4-FFF2-40B4-BE49-F238E27FC236}">
              <a16:creationId xmlns:a16="http://schemas.microsoft.com/office/drawing/2014/main" id="{6179B16A-8B65-4B98-A4BD-0A1EBF009BF9}"/>
            </a:ext>
          </a:extLst>
        </xdr:cNvPr>
        <xdr:cNvSpPr/>
      </xdr:nvSpPr>
      <xdr:spPr>
        <a:xfrm>
          <a:off x="1079500" y="17652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111</xdr:row>
      <xdr:rowOff>16527</xdr:rowOff>
    </xdr:from>
    <xdr:ext cx="762000" cy="259045"/>
    <xdr:sp macro="" textlink="">
      <xdr:nvSpPr>
        <xdr:cNvPr id="317" name="テキスト ボックス 316">
          <a:extLst>
            <a:ext uri="{FF2B5EF4-FFF2-40B4-BE49-F238E27FC236}">
              <a16:creationId xmlns:a16="http://schemas.microsoft.com/office/drawing/2014/main" id="{B06A3181-7C00-4FA6-85ED-9BCA43260765}"/>
            </a:ext>
          </a:extLst>
        </xdr:cNvPr>
        <xdr:cNvSpPr txBox="1"/>
      </xdr:nvSpPr>
      <xdr:spPr>
        <a:xfrm>
          <a:off x="4445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111</xdr:row>
      <xdr:rowOff>16527</xdr:rowOff>
    </xdr:from>
    <xdr:ext cx="762000" cy="259045"/>
    <xdr:sp macro="" textlink="">
      <xdr:nvSpPr>
        <xdr:cNvPr id="318" name="テキスト ボックス 317">
          <a:extLst>
            <a:ext uri="{FF2B5EF4-FFF2-40B4-BE49-F238E27FC236}">
              <a16:creationId xmlns:a16="http://schemas.microsoft.com/office/drawing/2014/main" id="{AE8F9215-AB8D-462C-9863-25D4E3E08733}"/>
            </a:ext>
          </a:extLst>
        </xdr:cNvPr>
        <xdr:cNvSpPr txBox="1"/>
      </xdr:nvSpPr>
      <xdr:spPr>
        <a:xfrm>
          <a:off x="3606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111</xdr:row>
      <xdr:rowOff>16527</xdr:rowOff>
    </xdr:from>
    <xdr:ext cx="762000" cy="259045"/>
    <xdr:sp macro="" textlink="">
      <xdr:nvSpPr>
        <xdr:cNvPr id="319" name="テキスト ボックス 318">
          <a:extLst>
            <a:ext uri="{FF2B5EF4-FFF2-40B4-BE49-F238E27FC236}">
              <a16:creationId xmlns:a16="http://schemas.microsoft.com/office/drawing/2014/main" id="{E25B43C1-0F1A-464E-B1C9-0579454E20F9}"/>
            </a:ext>
          </a:extLst>
        </xdr:cNvPr>
        <xdr:cNvSpPr txBox="1"/>
      </xdr:nvSpPr>
      <xdr:spPr>
        <a:xfrm>
          <a:off x="2717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111</xdr:row>
      <xdr:rowOff>16527</xdr:rowOff>
    </xdr:from>
    <xdr:ext cx="762000" cy="259045"/>
    <xdr:sp macro="" textlink="">
      <xdr:nvSpPr>
        <xdr:cNvPr id="320" name="テキスト ボックス 319">
          <a:extLst>
            <a:ext uri="{FF2B5EF4-FFF2-40B4-BE49-F238E27FC236}">
              <a16:creationId xmlns:a16="http://schemas.microsoft.com/office/drawing/2014/main" id="{E103F2A0-C512-487C-AC85-A5FF5B05A904}"/>
            </a:ext>
          </a:extLst>
        </xdr:cNvPr>
        <xdr:cNvSpPr txBox="1"/>
      </xdr:nvSpPr>
      <xdr:spPr>
        <a:xfrm>
          <a:off x="182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111</xdr:row>
      <xdr:rowOff>16527</xdr:rowOff>
    </xdr:from>
    <xdr:ext cx="762000" cy="259045"/>
    <xdr:sp macro="" textlink="">
      <xdr:nvSpPr>
        <xdr:cNvPr id="321" name="テキスト ボックス 320">
          <a:extLst>
            <a:ext uri="{FF2B5EF4-FFF2-40B4-BE49-F238E27FC236}">
              <a16:creationId xmlns:a16="http://schemas.microsoft.com/office/drawing/2014/main" id="{70D011B1-191A-4427-9922-213828A0F702}"/>
            </a:ext>
          </a:extLst>
        </xdr:cNvPr>
        <xdr:cNvSpPr txBox="1"/>
      </xdr:nvSpPr>
      <xdr:spPr>
        <a:xfrm>
          <a:off x="93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103</xdr:row>
      <xdr:rowOff>636</xdr:rowOff>
    </xdr:from>
    <xdr:to>
      <xdr:col>24</xdr:col>
      <xdr:colOff>114300</xdr:colOff>
      <xdr:row>103</xdr:row>
      <xdr:rowOff>102236</xdr:rowOff>
    </xdr:to>
    <xdr:sp macro="" textlink="">
      <xdr:nvSpPr>
        <xdr:cNvPr id="322" name="楕円 321">
          <a:extLst>
            <a:ext uri="{FF2B5EF4-FFF2-40B4-BE49-F238E27FC236}">
              <a16:creationId xmlns:a16="http://schemas.microsoft.com/office/drawing/2014/main" id="{6DDC7FCC-36E7-4F0B-8617-DBD44AEF286A}"/>
            </a:ext>
          </a:extLst>
        </xdr:cNvPr>
        <xdr:cNvSpPr/>
      </xdr:nvSpPr>
      <xdr:spPr>
        <a:xfrm>
          <a:off x="4584700" y="176599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102</xdr:row>
      <xdr:rowOff>23513</xdr:rowOff>
    </xdr:from>
    <xdr:ext cx="405111" cy="259045"/>
    <xdr:sp macro="" textlink="">
      <xdr:nvSpPr>
        <xdr:cNvPr id="323" name="【市民会館】&#10;有形固定資産減価償却率該当値テキスト">
          <a:extLst>
            <a:ext uri="{FF2B5EF4-FFF2-40B4-BE49-F238E27FC236}">
              <a16:creationId xmlns:a16="http://schemas.microsoft.com/office/drawing/2014/main" id="{D9822D7D-4D78-4924-9E4C-DEB74E12649A}"/>
            </a:ext>
          </a:extLst>
        </xdr:cNvPr>
        <xdr:cNvSpPr txBox="1"/>
      </xdr:nvSpPr>
      <xdr:spPr>
        <a:xfrm>
          <a:off x="4673600" y="17511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102</xdr:row>
      <xdr:rowOff>135889</xdr:rowOff>
    </xdr:from>
    <xdr:to>
      <xdr:col>20</xdr:col>
      <xdr:colOff>38100</xdr:colOff>
      <xdr:row>103</xdr:row>
      <xdr:rowOff>66039</xdr:rowOff>
    </xdr:to>
    <xdr:sp macro="" textlink="">
      <xdr:nvSpPr>
        <xdr:cNvPr id="324" name="楕円 323">
          <a:extLst>
            <a:ext uri="{FF2B5EF4-FFF2-40B4-BE49-F238E27FC236}">
              <a16:creationId xmlns:a16="http://schemas.microsoft.com/office/drawing/2014/main" id="{7770F3E1-E8DA-4C8C-A11D-4AE44E09B533}"/>
            </a:ext>
          </a:extLst>
        </xdr:cNvPr>
        <xdr:cNvSpPr/>
      </xdr:nvSpPr>
      <xdr:spPr>
        <a:xfrm>
          <a:off x="3746500" y="176237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103</xdr:row>
      <xdr:rowOff>15239</xdr:rowOff>
    </xdr:from>
    <xdr:to>
      <xdr:col>24</xdr:col>
      <xdr:colOff>63500</xdr:colOff>
      <xdr:row>103</xdr:row>
      <xdr:rowOff>51436</xdr:rowOff>
    </xdr:to>
    <xdr:cxnSp macro="">
      <xdr:nvCxnSpPr>
        <xdr:cNvPr id="325" name="直線コネクタ 324">
          <a:extLst>
            <a:ext uri="{FF2B5EF4-FFF2-40B4-BE49-F238E27FC236}">
              <a16:creationId xmlns:a16="http://schemas.microsoft.com/office/drawing/2014/main" id="{7458E0D6-D396-41B6-8FA9-3B45B96D35F5}"/>
            </a:ext>
          </a:extLst>
        </xdr:cNvPr>
        <xdr:cNvCxnSpPr/>
      </xdr:nvCxnSpPr>
      <xdr:spPr>
        <a:xfrm>
          <a:off x="3797300" y="17674589"/>
          <a:ext cx="838200" cy="361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102</xdr:row>
      <xdr:rowOff>88264</xdr:rowOff>
    </xdr:from>
    <xdr:to>
      <xdr:col>15</xdr:col>
      <xdr:colOff>101600</xdr:colOff>
      <xdr:row>103</xdr:row>
      <xdr:rowOff>18414</xdr:rowOff>
    </xdr:to>
    <xdr:sp macro="" textlink="">
      <xdr:nvSpPr>
        <xdr:cNvPr id="326" name="楕円 325">
          <a:extLst>
            <a:ext uri="{FF2B5EF4-FFF2-40B4-BE49-F238E27FC236}">
              <a16:creationId xmlns:a16="http://schemas.microsoft.com/office/drawing/2014/main" id="{A87E49B3-7598-4207-8112-90BBE2A637D2}"/>
            </a:ext>
          </a:extLst>
        </xdr:cNvPr>
        <xdr:cNvSpPr/>
      </xdr:nvSpPr>
      <xdr:spPr>
        <a:xfrm>
          <a:off x="2857500" y="175761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102</xdr:row>
      <xdr:rowOff>139064</xdr:rowOff>
    </xdr:from>
    <xdr:to>
      <xdr:col>19</xdr:col>
      <xdr:colOff>177800</xdr:colOff>
      <xdr:row>103</xdr:row>
      <xdr:rowOff>15239</xdr:rowOff>
    </xdr:to>
    <xdr:cxnSp macro="">
      <xdr:nvCxnSpPr>
        <xdr:cNvPr id="327" name="直線コネクタ 326">
          <a:extLst>
            <a:ext uri="{FF2B5EF4-FFF2-40B4-BE49-F238E27FC236}">
              <a16:creationId xmlns:a16="http://schemas.microsoft.com/office/drawing/2014/main" id="{0143BA3B-82F1-4391-8562-6040CD146AF3}"/>
            </a:ext>
          </a:extLst>
        </xdr:cNvPr>
        <xdr:cNvCxnSpPr/>
      </xdr:nvCxnSpPr>
      <xdr:spPr>
        <a:xfrm>
          <a:off x="2908300" y="17626964"/>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102</xdr:row>
      <xdr:rowOff>53975</xdr:rowOff>
    </xdr:from>
    <xdr:to>
      <xdr:col>10</xdr:col>
      <xdr:colOff>165100</xdr:colOff>
      <xdr:row>102</xdr:row>
      <xdr:rowOff>155575</xdr:rowOff>
    </xdr:to>
    <xdr:sp macro="" textlink="">
      <xdr:nvSpPr>
        <xdr:cNvPr id="328" name="楕円 327">
          <a:extLst>
            <a:ext uri="{FF2B5EF4-FFF2-40B4-BE49-F238E27FC236}">
              <a16:creationId xmlns:a16="http://schemas.microsoft.com/office/drawing/2014/main" id="{1E223523-238B-49D9-8109-7F4765C4C69A}"/>
            </a:ext>
          </a:extLst>
        </xdr:cNvPr>
        <xdr:cNvSpPr/>
      </xdr:nvSpPr>
      <xdr:spPr>
        <a:xfrm>
          <a:off x="1968500" y="175418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102</xdr:row>
      <xdr:rowOff>104775</xdr:rowOff>
    </xdr:from>
    <xdr:to>
      <xdr:col>15</xdr:col>
      <xdr:colOff>50800</xdr:colOff>
      <xdr:row>102</xdr:row>
      <xdr:rowOff>139064</xdr:rowOff>
    </xdr:to>
    <xdr:cxnSp macro="">
      <xdr:nvCxnSpPr>
        <xdr:cNvPr id="329" name="直線コネクタ 328">
          <a:extLst>
            <a:ext uri="{FF2B5EF4-FFF2-40B4-BE49-F238E27FC236}">
              <a16:creationId xmlns:a16="http://schemas.microsoft.com/office/drawing/2014/main" id="{947D0DD9-8015-4809-90BF-D461B562280C}"/>
            </a:ext>
          </a:extLst>
        </xdr:cNvPr>
        <xdr:cNvCxnSpPr/>
      </xdr:nvCxnSpPr>
      <xdr:spPr>
        <a:xfrm>
          <a:off x="2019300" y="17592675"/>
          <a:ext cx="889000" cy="342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102</xdr:row>
      <xdr:rowOff>15875</xdr:rowOff>
    </xdr:from>
    <xdr:to>
      <xdr:col>6</xdr:col>
      <xdr:colOff>38100</xdr:colOff>
      <xdr:row>102</xdr:row>
      <xdr:rowOff>117475</xdr:rowOff>
    </xdr:to>
    <xdr:sp macro="" textlink="">
      <xdr:nvSpPr>
        <xdr:cNvPr id="330" name="楕円 329">
          <a:extLst>
            <a:ext uri="{FF2B5EF4-FFF2-40B4-BE49-F238E27FC236}">
              <a16:creationId xmlns:a16="http://schemas.microsoft.com/office/drawing/2014/main" id="{3604694B-D9EA-4C97-9519-4724ED7DFCA3}"/>
            </a:ext>
          </a:extLst>
        </xdr:cNvPr>
        <xdr:cNvSpPr/>
      </xdr:nvSpPr>
      <xdr:spPr>
        <a:xfrm>
          <a:off x="1079500" y="175037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102</xdr:row>
      <xdr:rowOff>66675</xdr:rowOff>
    </xdr:from>
    <xdr:to>
      <xdr:col>10</xdr:col>
      <xdr:colOff>114300</xdr:colOff>
      <xdr:row>102</xdr:row>
      <xdr:rowOff>104775</xdr:rowOff>
    </xdr:to>
    <xdr:cxnSp macro="">
      <xdr:nvCxnSpPr>
        <xdr:cNvPr id="331" name="直線コネクタ 330">
          <a:extLst>
            <a:ext uri="{FF2B5EF4-FFF2-40B4-BE49-F238E27FC236}">
              <a16:creationId xmlns:a16="http://schemas.microsoft.com/office/drawing/2014/main" id="{44759363-CC38-491B-B3CF-3936322A033E}"/>
            </a:ext>
          </a:extLst>
        </xdr:cNvPr>
        <xdr:cNvCxnSpPr/>
      </xdr:nvCxnSpPr>
      <xdr:spPr>
        <a:xfrm>
          <a:off x="1130300" y="1755457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103</xdr:row>
      <xdr:rowOff>156227</xdr:rowOff>
    </xdr:from>
    <xdr:ext cx="405111" cy="259045"/>
    <xdr:sp macro="" textlink="">
      <xdr:nvSpPr>
        <xdr:cNvPr id="332" name="n_1aveValue【市民会館】&#10;有形固定資産減価償却率">
          <a:extLst>
            <a:ext uri="{FF2B5EF4-FFF2-40B4-BE49-F238E27FC236}">
              <a16:creationId xmlns:a16="http://schemas.microsoft.com/office/drawing/2014/main" id="{76134F98-9F3C-4BA0-BB05-C3132EDED14D}"/>
            </a:ext>
          </a:extLst>
        </xdr:cNvPr>
        <xdr:cNvSpPr txBox="1"/>
      </xdr:nvSpPr>
      <xdr:spPr>
        <a:xfrm>
          <a:off x="3582044" y="17815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103</xdr:row>
      <xdr:rowOff>135272</xdr:rowOff>
    </xdr:from>
    <xdr:ext cx="405111" cy="259045"/>
    <xdr:sp macro="" textlink="">
      <xdr:nvSpPr>
        <xdr:cNvPr id="333" name="n_2aveValue【市民会館】&#10;有形固定資産減価償却率">
          <a:extLst>
            <a:ext uri="{FF2B5EF4-FFF2-40B4-BE49-F238E27FC236}">
              <a16:creationId xmlns:a16="http://schemas.microsoft.com/office/drawing/2014/main" id="{DD717F1C-4A6F-44C3-A26D-55DF27878CF0}"/>
            </a:ext>
          </a:extLst>
        </xdr:cNvPr>
        <xdr:cNvSpPr txBox="1"/>
      </xdr:nvSpPr>
      <xdr:spPr>
        <a:xfrm>
          <a:off x="2705744" y="17794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103</xdr:row>
      <xdr:rowOff>133366</xdr:rowOff>
    </xdr:from>
    <xdr:ext cx="405111" cy="259045"/>
    <xdr:sp macro="" textlink="">
      <xdr:nvSpPr>
        <xdr:cNvPr id="334" name="n_3aveValue【市民会館】&#10;有形固定資産減価償却率">
          <a:extLst>
            <a:ext uri="{FF2B5EF4-FFF2-40B4-BE49-F238E27FC236}">
              <a16:creationId xmlns:a16="http://schemas.microsoft.com/office/drawing/2014/main" id="{1A5957C8-D0CC-4652-93D6-805B12D055D6}"/>
            </a:ext>
          </a:extLst>
        </xdr:cNvPr>
        <xdr:cNvSpPr txBox="1"/>
      </xdr:nvSpPr>
      <xdr:spPr>
        <a:xfrm>
          <a:off x="1816744" y="177927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103</xdr:row>
      <xdr:rowOff>85741</xdr:rowOff>
    </xdr:from>
    <xdr:ext cx="405111" cy="259045"/>
    <xdr:sp macro="" textlink="">
      <xdr:nvSpPr>
        <xdr:cNvPr id="335" name="n_4aveValue【市民会館】&#10;有形固定資産減価償却率">
          <a:extLst>
            <a:ext uri="{FF2B5EF4-FFF2-40B4-BE49-F238E27FC236}">
              <a16:creationId xmlns:a16="http://schemas.microsoft.com/office/drawing/2014/main" id="{DAB17676-F000-4AA4-AF8C-B9DD73EDA9D9}"/>
            </a:ext>
          </a:extLst>
        </xdr:cNvPr>
        <xdr:cNvSpPr txBox="1"/>
      </xdr:nvSpPr>
      <xdr:spPr>
        <a:xfrm>
          <a:off x="927744" y="177450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101</xdr:row>
      <xdr:rowOff>82566</xdr:rowOff>
    </xdr:from>
    <xdr:ext cx="405111" cy="259045"/>
    <xdr:sp macro="" textlink="">
      <xdr:nvSpPr>
        <xdr:cNvPr id="336" name="n_1mainValue【市民会館】&#10;有形固定資産減価償却率">
          <a:extLst>
            <a:ext uri="{FF2B5EF4-FFF2-40B4-BE49-F238E27FC236}">
              <a16:creationId xmlns:a16="http://schemas.microsoft.com/office/drawing/2014/main" id="{4F302186-BF9D-4D1A-9F86-B21821106817}"/>
            </a:ext>
          </a:extLst>
        </xdr:cNvPr>
        <xdr:cNvSpPr txBox="1"/>
      </xdr:nvSpPr>
      <xdr:spPr>
        <a:xfrm>
          <a:off x="3582044" y="173990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101</xdr:row>
      <xdr:rowOff>34941</xdr:rowOff>
    </xdr:from>
    <xdr:ext cx="405111" cy="259045"/>
    <xdr:sp macro="" textlink="">
      <xdr:nvSpPr>
        <xdr:cNvPr id="337" name="n_2mainValue【市民会館】&#10;有形固定資産減価償却率">
          <a:extLst>
            <a:ext uri="{FF2B5EF4-FFF2-40B4-BE49-F238E27FC236}">
              <a16:creationId xmlns:a16="http://schemas.microsoft.com/office/drawing/2014/main" id="{FB192E06-49AD-4C5D-A68D-6F308F5A487D}"/>
            </a:ext>
          </a:extLst>
        </xdr:cNvPr>
        <xdr:cNvSpPr txBox="1"/>
      </xdr:nvSpPr>
      <xdr:spPr>
        <a:xfrm>
          <a:off x="2705744" y="173513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101</xdr:row>
      <xdr:rowOff>652</xdr:rowOff>
    </xdr:from>
    <xdr:ext cx="405111" cy="259045"/>
    <xdr:sp macro="" textlink="">
      <xdr:nvSpPr>
        <xdr:cNvPr id="338" name="n_3mainValue【市民会館】&#10;有形固定資産減価償却率">
          <a:extLst>
            <a:ext uri="{FF2B5EF4-FFF2-40B4-BE49-F238E27FC236}">
              <a16:creationId xmlns:a16="http://schemas.microsoft.com/office/drawing/2014/main" id="{CB84683A-8ADC-4900-A3C2-B1521034E72B}"/>
            </a:ext>
          </a:extLst>
        </xdr:cNvPr>
        <xdr:cNvSpPr txBox="1"/>
      </xdr:nvSpPr>
      <xdr:spPr>
        <a:xfrm>
          <a:off x="1816744" y="173171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100</xdr:row>
      <xdr:rowOff>134002</xdr:rowOff>
    </xdr:from>
    <xdr:ext cx="405111" cy="259045"/>
    <xdr:sp macro="" textlink="">
      <xdr:nvSpPr>
        <xdr:cNvPr id="339" name="n_4mainValue【市民会館】&#10;有形固定資産減価償却率">
          <a:extLst>
            <a:ext uri="{FF2B5EF4-FFF2-40B4-BE49-F238E27FC236}">
              <a16:creationId xmlns:a16="http://schemas.microsoft.com/office/drawing/2014/main" id="{98E03DCB-8350-4BCA-9032-15104E5B7A55}"/>
            </a:ext>
          </a:extLst>
        </xdr:cNvPr>
        <xdr:cNvSpPr txBox="1"/>
      </xdr:nvSpPr>
      <xdr:spPr>
        <a:xfrm>
          <a:off x="927744" y="172790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19050</xdr:rowOff>
    </xdr:from>
    <xdr:to>
      <xdr:col>59</xdr:col>
      <xdr:colOff>88900</xdr:colOff>
      <xdr:row>94</xdr:row>
      <xdr:rowOff>139700</xdr:rowOff>
    </xdr:to>
    <xdr:sp macro="" textlink="">
      <xdr:nvSpPr>
        <xdr:cNvPr id="340" name="正方形/長方形 339">
          <a:extLst>
            <a:ext uri="{FF2B5EF4-FFF2-40B4-BE49-F238E27FC236}">
              <a16:creationId xmlns:a16="http://schemas.microsoft.com/office/drawing/2014/main" id="{2A6B1FF5-EBCB-4725-941E-045C1F53DBE3}"/>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41" name="正方形/長方形 340">
          <a:extLst>
            <a:ext uri="{FF2B5EF4-FFF2-40B4-BE49-F238E27FC236}">
              <a16:creationId xmlns:a16="http://schemas.microsoft.com/office/drawing/2014/main" id="{D32ECAFC-EE77-4D7E-8C75-F9DFE8C029A3}"/>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42" name="正方形/長方形 341">
          <a:extLst>
            <a:ext uri="{FF2B5EF4-FFF2-40B4-BE49-F238E27FC236}">
              <a16:creationId xmlns:a16="http://schemas.microsoft.com/office/drawing/2014/main" id="{BFE96C99-2E02-4046-AE5C-D2269EB1EB68}"/>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43" name="正方形/長方形 342">
          <a:extLst>
            <a:ext uri="{FF2B5EF4-FFF2-40B4-BE49-F238E27FC236}">
              <a16:creationId xmlns:a16="http://schemas.microsoft.com/office/drawing/2014/main" id="{9D75F364-7DF9-4E47-8FEC-54BF0411ACFD}"/>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44" name="正方形/長方形 343">
          <a:extLst>
            <a:ext uri="{FF2B5EF4-FFF2-40B4-BE49-F238E27FC236}">
              <a16:creationId xmlns:a16="http://schemas.microsoft.com/office/drawing/2014/main" id="{637C6352-7184-4B67-8F29-ED62EABD9BB0}"/>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45" name="正方形/長方形 344">
          <a:extLst>
            <a:ext uri="{FF2B5EF4-FFF2-40B4-BE49-F238E27FC236}">
              <a16:creationId xmlns:a16="http://schemas.microsoft.com/office/drawing/2014/main" id="{BD05D4D2-E8C9-4D8E-97FA-C3117A3E8BAE}"/>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46" name="正方形/長方形 345">
          <a:extLst>
            <a:ext uri="{FF2B5EF4-FFF2-40B4-BE49-F238E27FC236}">
              <a16:creationId xmlns:a16="http://schemas.microsoft.com/office/drawing/2014/main" id="{4CD14DA9-048C-4633-AD49-AA547AD1B83C}"/>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47" name="正方形/長方形 346">
          <a:extLst>
            <a:ext uri="{FF2B5EF4-FFF2-40B4-BE49-F238E27FC236}">
              <a16:creationId xmlns:a16="http://schemas.microsoft.com/office/drawing/2014/main" id="{D212B19B-6FE1-4F89-AD9A-892CF1D07DD3}"/>
            </a:ext>
          </a:extLst>
        </xdr:cNvPr>
        <xdr:cNvSpPr/>
      </xdr:nvSpPr>
      <xdr:spPr>
        <a:xfrm>
          <a:off x="6604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96</xdr:row>
      <xdr:rowOff>114300</xdr:rowOff>
    </xdr:from>
    <xdr:ext cx="349839" cy="225703"/>
    <xdr:sp macro="" textlink="">
      <xdr:nvSpPr>
        <xdr:cNvPr id="348" name="テキスト ボックス 347">
          <a:extLst>
            <a:ext uri="{FF2B5EF4-FFF2-40B4-BE49-F238E27FC236}">
              <a16:creationId xmlns:a16="http://schemas.microsoft.com/office/drawing/2014/main" id="{7F495A08-0624-46A1-877E-0B7D461E4CC8}"/>
            </a:ext>
          </a:extLst>
        </xdr:cNvPr>
        <xdr:cNvSpPr txBox="1"/>
      </xdr:nvSpPr>
      <xdr:spPr>
        <a:xfrm>
          <a:off x="6565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111</xdr:row>
      <xdr:rowOff>19050</xdr:rowOff>
    </xdr:from>
    <xdr:to>
      <xdr:col>59</xdr:col>
      <xdr:colOff>50800</xdr:colOff>
      <xdr:row>111</xdr:row>
      <xdr:rowOff>19050</xdr:rowOff>
    </xdr:to>
    <xdr:cxnSp macro="">
      <xdr:nvCxnSpPr>
        <xdr:cNvPr id="349" name="直線コネクタ 348">
          <a:extLst>
            <a:ext uri="{FF2B5EF4-FFF2-40B4-BE49-F238E27FC236}">
              <a16:creationId xmlns:a16="http://schemas.microsoft.com/office/drawing/2014/main" id="{DAA5C396-5544-47DA-B538-77B40188E656}"/>
            </a:ext>
          </a:extLst>
        </xdr:cNvPr>
        <xdr:cNvCxnSpPr/>
      </xdr:nvCxnSpPr>
      <xdr:spPr>
        <a:xfrm>
          <a:off x="6604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108</xdr:row>
      <xdr:rowOff>76200</xdr:rowOff>
    </xdr:from>
    <xdr:to>
      <xdr:col>59</xdr:col>
      <xdr:colOff>50800</xdr:colOff>
      <xdr:row>108</xdr:row>
      <xdr:rowOff>76200</xdr:rowOff>
    </xdr:to>
    <xdr:cxnSp macro="">
      <xdr:nvCxnSpPr>
        <xdr:cNvPr id="350" name="直線コネクタ 349">
          <a:extLst>
            <a:ext uri="{FF2B5EF4-FFF2-40B4-BE49-F238E27FC236}">
              <a16:creationId xmlns:a16="http://schemas.microsoft.com/office/drawing/2014/main" id="{02C7DE40-DBD2-462B-B8CB-D73F8E5A0E29}"/>
            </a:ext>
          </a:extLst>
        </xdr:cNvPr>
        <xdr:cNvCxnSpPr/>
      </xdr:nvCxnSpPr>
      <xdr:spPr>
        <a:xfrm>
          <a:off x="6604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107</xdr:row>
      <xdr:rowOff>105427</xdr:rowOff>
    </xdr:from>
    <xdr:ext cx="467179" cy="259045"/>
    <xdr:sp macro="" textlink="">
      <xdr:nvSpPr>
        <xdr:cNvPr id="351" name="テキスト ボックス 350">
          <a:extLst>
            <a:ext uri="{FF2B5EF4-FFF2-40B4-BE49-F238E27FC236}">
              <a16:creationId xmlns:a16="http://schemas.microsoft.com/office/drawing/2014/main" id="{B1DADDAD-7641-449D-A122-CABA91A63C65}"/>
            </a:ext>
          </a:extLst>
        </xdr:cNvPr>
        <xdr:cNvSpPr txBox="1"/>
      </xdr:nvSpPr>
      <xdr:spPr>
        <a:xfrm>
          <a:off x="6136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105</xdr:row>
      <xdr:rowOff>133350</xdr:rowOff>
    </xdr:from>
    <xdr:to>
      <xdr:col>59</xdr:col>
      <xdr:colOff>50800</xdr:colOff>
      <xdr:row>105</xdr:row>
      <xdr:rowOff>133350</xdr:rowOff>
    </xdr:to>
    <xdr:cxnSp macro="">
      <xdr:nvCxnSpPr>
        <xdr:cNvPr id="352" name="直線コネクタ 351">
          <a:extLst>
            <a:ext uri="{FF2B5EF4-FFF2-40B4-BE49-F238E27FC236}">
              <a16:creationId xmlns:a16="http://schemas.microsoft.com/office/drawing/2014/main" id="{8D69B2F5-3BAF-497D-BB14-CB02AFFC77DC}"/>
            </a:ext>
          </a:extLst>
        </xdr:cNvPr>
        <xdr:cNvCxnSpPr/>
      </xdr:nvCxnSpPr>
      <xdr:spPr>
        <a:xfrm>
          <a:off x="6604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104</xdr:row>
      <xdr:rowOff>162577</xdr:rowOff>
    </xdr:from>
    <xdr:ext cx="467179" cy="259045"/>
    <xdr:sp macro="" textlink="">
      <xdr:nvSpPr>
        <xdr:cNvPr id="353" name="テキスト ボックス 352">
          <a:extLst>
            <a:ext uri="{FF2B5EF4-FFF2-40B4-BE49-F238E27FC236}">
              <a16:creationId xmlns:a16="http://schemas.microsoft.com/office/drawing/2014/main" id="{4E4CFC62-59B6-4C07-A615-7C1DB991A08B}"/>
            </a:ext>
          </a:extLst>
        </xdr:cNvPr>
        <xdr:cNvSpPr txBox="1"/>
      </xdr:nvSpPr>
      <xdr:spPr>
        <a:xfrm>
          <a:off x="6136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103</xdr:row>
      <xdr:rowOff>19050</xdr:rowOff>
    </xdr:from>
    <xdr:to>
      <xdr:col>59</xdr:col>
      <xdr:colOff>50800</xdr:colOff>
      <xdr:row>103</xdr:row>
      <xdr:rowOff>19050</xdr:rowOff>
    </xdr:to>
    <xdr:cxnSp macro="">
      <xdr:nvCxnSpPr>
        <xdr:cNvPr id="354" name="直線コネクタ 353">
          <a:extLst>
            <a:ext uri="{FF2B5EF4-FFF2-40B4-BE49-F238E27FC236}">
              <a16:creationId xmlns:a16="http://schemas.microsoft.com/office/drawing/2014/main" id="{4002D8E1-9196-4CC1-9FC2-1A94025C409A}"/>
            </a:ext>
          </a:extLst>
        </xdr:cNvPr>
        <xdr:cNvCxnSpPr/>
      </xdr:nvCxnSpPr>
      <xdr:spPr>
        <a:xfrm>
          <a:off x="6604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102</xdr:row>
      <xdr:rowOff>48277</xdr:rowOff>
    </xdr:from>
    <xdr:ext cx="467179" cy="259045"/>
    <xdr:sp macro="" textlink="">
      <xdr:nvSpPr>
        <xdr:cNvPr id="355" name="テキスト ボックス 354">
          <a:extLst>
            <a:ext uri="{FF2B5EF4-FFF2-40B4-BE49-F238E27FC236}">
              <a16:creationId xmlns:a16="http://schemas.microsoft.com/office/drawing/2014/main" id="{B3564BB0-C8B7-4EE5-952D-2710DD41FB7A}"/>
            </a:ext>
          </a:extLst>
        </xdr:cNvPr>
        <xdr:cNvSpPr txBox="1"/>
      </xdr:nvSpPr>
      <xdr:spPr>
        <a:xfrm>
          <a:off x="6136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100</xdr:row>
      <xdr:rowOff>76200</xdr:rowOff>
    </xdr:from>
    <xdr:to>
      <xdr:col>59</xdr:col>
      <xdr:colOff>50800</xdr:colOff>
      <xdr:row>100</xdr:row>
      <xdr:rowOff>76200</xdr:rowOff>
    </xdr:to>
    <xdr:cxnSp macro="">
      <xdr:nvCxnSpPr>
        <xdr:cNvPr id="356" name="直線コネクタ 355">
          <a:extLst>
            <a:ext uri="{FF2B5EF4-FFF2-40B4-BE49-F238E27FC236}">
              <a16:creationId xmlns:a16="http://schemas.microsoft.com/office/drawing/2014/main" id="{BB412E98-15E6-46B5-97F5-6D7DCF9204B6}"/>
            </a:ext>
          </a:extLst>
        </xdr:cNvPr>
        <xdr:cNvCxnSpPr/>
      </xdr:nvCxnSpPr>
      <xdr:spPr>
        <a:xfrm>
          <a:off x="6604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99</xdr:row>
      <xdr:rowOff>105427</xdr:rowOff>
    </xdr:from>
    <xdr:ext cx="467179" cy="259045"/>
    <xdr:sp macro="" textlink="">
      <xdr:nvSpPr>
        <xdr:cNvPr id="357" name="テキスト ボックス 356">
          <a:extLst>
            <a:ext uri="{FF2B5EF4-FFF2-40B4-BE49-F238E27FC236}">
              <a16:creationId xmlns:a16="http://schemas.microsoft.com/office/drawing/2014/main" id="{1A96183F-67DE-4A0B-8947-F54FA0E56D75}"/>
            </a:ext>
          </a:extLst>
        </xdr:cNvPr>
        <xdr:cNvSpPr txBox="1"/>
      </xdr:nvSpPr>
      <xdr:spPr>
        <a:xfrm>
          <a:off x="6136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50800</xdr:colOff>
      <xdr:row>97</xdr:row>
      <xdr:rowOff>133350</xdr:rowOff>
    </xdr:to>
    <xdr:cxnSp macro="">
      <xdr:nvCxnSpPr>
        <xdr:cNvPr id="358" name="直線コネクタ 357">
          <a:extLst>
            <a:ext uri="{FF2B5EF4-FFF2-40B4-BE49-F238E27FC236}">
              <a16:creationId xmlns:a16="http://schemas.microsoft.com/office/drawing/2014/main" id="{92662D39-1F0E-4AFC-8ED1-76D5E3506CCA}"/>
            </a:ext>
          </a:extLst>
        </xdr:cNvPr>
        <xdr:cNvCxnSpPr/>
      </xdr:nvCxnSpPr>
      <xdr:spPr>
        <a:xfrm>
          <a:off x="6604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96</xdr:row>
      <xdr:rowOff>162577</xdr:rowOff>
    </xdr:from>
    <xdr:ext cx="467179" cy="259045"/>
    <xdr:sp macro="" textlink="">
      <xdr:nvSpPr>
        <xdr:cNvPr id="359" name="テキスト ボックス 358">
          <a:extLst>
            <a:ext uri="{FF2B5EF4-FFF2-40B4-BE49-F238E27FC236}">
              <a16:creationId xmlns:a16="http://schemas.microsoft.com/office/drawing/2014/main" id="{82A49989-9081-4F01-BB4E-A7E4D82F603A}"/>
            </a:ext>
          </a:extLst>
        </xdr:cNvPr>
        <xdr:cNvSpPr txBox="1"/>
      </xdr:nvSpPr>
      <xdr:spPr>
        <a:xfrm>
          <a:off x="6136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133350</xdr:rowOff>
    </xdr:from>
    <xdr:to>
      <xdr:col>59</xdr:col>
      <xdr:colOff>88900</xdr:colOff>
      <xdr:row>111</xdr:row>
      <xdr:rowOff>19050</xdr:rowOff>
    </xdr:to>
    <xdr:sp macro="" textlink="">
      <xdr:nvSpPr>
        <xdr:cNvPr id="360" name="【市民会館】&#10;一人当たり面積グラフ枠">
          <a:extLst>
            <a:ext uri="{FF2B5EF4-FFF2-40B4-BE49-F238E27FC236}">
              <a16:creationId xmlns:a16="http://schemas.microsoft.com/office/drawing/2014/main" id="{8736D4E5-CBDC-49BD-BE94-BB2E8E2E29AC}"/>
            </a:ext>
          </a:extLst>
        </xdr:cNvPr>
        <xdr:cNvSpPr/>
      </xdr:nvSpPr>
      <xdr:spPr>
        <a:xfrm>
          <a:off x="6604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101</xdr:row>
      <xdr:rowOff>96774</xdr:rowOff>
    </xdr:from>
    <xdr:to>
      <xdr:col>54</xdr:col>
      <xdr:colOff>189865</xdr:colOff>
      <xdr:row>108</xdr:row>
      <xdr:rowOff>3048</xdr:rowOff>
    </xdr:to>
    <xdr:cxnSp macro="">
      <xdr:nvCxnSpPr>
        <xdr:cNvPr id="361" name="直線コネクタ 360">
          <a:extLst>
            <a:ext uri="{FF2B5EF4-FFF2-40B4-BE49-F238E27FC236}">
              <a16:creationId xmlns:a16="http://schemas.microsoft.com/office/drawing/2014/main" id="{67D2482C-6581-42B6-9514-4B476772418E}"/>
            </a:ext>
          </a:extLst>
        </xdr:cNvPr>
        <xdr:cNvCxnSpPr/>
      </xdr:nvCxnSpPr>
      <xdr:spPr>
        <a:xfrm flipV="1">
          <a:off x="10476865" y="17413224"/>
          <a:ext cx="0" cy="110642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108</xdr:row>
      <xdr:rowOff>6875</xdr:rowOff>
    </xdr:from>
    <xdr:ext cx="469744" cy="259045"/>
    <xdr:sp macro="" textlink="">
      <xdr:nvSpPr>
        <xdr:cNvPr id="362" name="【市民会館】&#10;一人当たり面積最小値テキスト">
          <a:extLst>
            <a:ext uri="{FF2B5EF4-FFF2-40B4-BE49-F238E27FC236}">
              <a16:creationId xmlns:a16="http://schemas.microsoft.com/office/drawing/2014/main" id="{A9322032-C7AE-4C07-8D90-03887CCC280D}"/>
            </a:ext>
          </a:extLst>
        </xdr:cNvPr>
        <xdr:cNvSpPr txBox="1"/>
      </xdr:nvSpPr>
      <xdr:spPr>
        <a:xfrm>
          <a:off x="10515600" y="185234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0.016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108</xdr:row>
      <xdr:rowOff>3048</xdr:rowOff>
    </xdr:from>
    <xdr:to>
      <xdr:col>55</xdr:col>
      <xdr:colOff>88900</xdr:colOff>
      <xdr:row>108</xdr:row>
      <xdr:rowOff>3048</xdr:rowOff>
    </xdr:to>
    <xdr:cxnSp macro="">
      <xdr:nvCxnSpPr>
        <xdr:cNvPr id="363" name="直線コネクタ 362">
          <a:extLst>
            <a:ext uri="{FF2B5EF4-FFF2-40B4-BE49-F238E27FC236}">
              <a16:creationId xmlns:a16="http://schemas.microsoft.com/office/drawing/2014/main" id="{2716DF3A-7286-4A68-BE8F-7E59AB3C5CAD}"/>
            </a:ext>
          </a:extLst>
        </xdr:cNvPr>
        <xdr:cNvCxnSpPr/>
      </xdr:nvCxnSpPr>
      <xdr:spPr>
        <a:xfrm>
          <a:off x="10388600" y="185196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100</xdr:row>
      <xdr:rowOff>43451</xdr:rowOff>
    </xdr:from>
    <xdr:ext cx="469744" cy="259045"/>
    <xdr:sp macro="" textlink="">
      <xdr:nvSpPr>
        <xdr:cNvPr id="364" name="【市民会館】&#10;一人当たり面積最大値テキスト">
          <a:extLst>
            <a:ext uri="{FF2B5EF4-FFF2-40B4-BE49-F238E27FC236}">
              <a16:creationId xmlns:a16="http://schemas.microsoft.com/office/drawing/2014/main" id="{C44EFC17-0F2F-44D9-85AB-26B59E05B496}"/>
            </a:ext>
          </a:extLst>
        </xdr:cNvPr>
        <xdr:cNvSpPr txBox="1"/>
      </xdr:nvSpPr>
      <xdr:spPr>
        <a:xfrm>
          <a:off x="10515600" y="171884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101</xdr:row>
      <xdr:rowOff>96774</xdr:rowOff>
    </xdr:from>
    <xdr:to>
      <xdr:col>55</xdr:col>
      <xdr:colOff>88900</xdr:colOff>
      <xdr:row>101</xdr:row>
      <xdr:rowOff>96774</xdr:rowOff>
    </xdr:to>
    <xdr:cxnSp macro="">
      <xdr:nvCxnSpPr>
        <xdr:cNvPr id="365" name="直線コネクタ 364">
          <a:extLst>
            <a:ext uri="{FF2B5EF4-FFF2-40B4-BE49-F238E27FC236}">
              <a16:creationId xmlns:a16="http://schemas.microsoft.com/office/drawing/2014/main" id="{7B87906C-B87B-46E4-8351-4A3D2AD4D88D}"/>
            </a:ext>
          </a:extLst>
        </xdr:cNvPr>
        <xdr:cNvCxnSpPr/>
      </xdr:nvCxnSpPr>
      <xdr:spPr>
        <a:xfrm>
          <a:off x="10388600" y="1741322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105</xdr:row>
      <xdr:rowOff>51833</xdr:rowOff>
    </xdr:from>
    <xdr:ext cx="469744" cy="259045"/>
    <xdr:sp macro="" textlink="">
      <xdr:nvSpPr>
        <xdr:cNvPr id="366" name="【市民会館】&#10;一人当たり面積平均値テキスト">
          <a:extLst>
            <a:ext uri="{FF2B5EF4-FFF2-40B4-BE49-F238E27FC236}">
              <a16:creationId xmlns:a16="http://schemas.microsoft.com/office/drawing/2014/main" id="{28F01DED-99FE-4DA7-B7FC-F0EABE81BCB7}"/>
            </a:ext>
          </a:extLst>
        </xdr:cNvPr>
        <xdr:cNvSpPr txBox="1"/>
      </xdr:nvSpPr>
      <xdr:spPr>
        <a:xfrm>
          <a:off x="10515600" y="180540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105</xdr:row>
      <xdr:rowOff>73406</xdr:rowOff>
    </xdr:from>
    <xdr:to>
      <xdr:col>55</xdr:col>
      <xdr:colOff>50800</xdr:colOff>
      <xdr:row>106</xdr:row>
      <xdr:rowOff>3556</xdr:rowOff>
    </xdr:to>
    <xdr:sp macro="" textlink="">
      <xdr:nvSpPr>
        <xdr:cNvPr id="367" name="フローチャート: 判断 366">
          <a:extLst>
            <a:ext uri="{FF2B5EF4-FFF2-40B4-BE49-F238E27FC236}">
              <a16:creationId xmlns:a16="http://schemas.microsoft.com/office/drawing/2014/main" id="{87CBF511-7E85-44BD-BEAC-1D0B675750D1}"/>
            </a:ext>
          </a:extLst>
        </xdr:cNvPr>
        <xdr:cNvSpPr/>
      </xdr:nvSpPr>
      <xdr:spPr>
        <a:xfrm>
          <a:off x="10426700" y="18075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105</xdr:row>
      <xdr:rowOff>64263</xdr:rowOff>
    </xdr:from>
    <xdr:to>
      <xdr:col>50</xdr:col>
      <xdr:colOff>165100</xdr:colOff>
      <xdr:row>105</xdr:row>
      <xdr:rowOff>165863</xdr:rowOff>
    </xdr:to>
    <xdr:sp macro="" textlink="">
      <xdr:nvSpPr>
        <xdr:cNvPr id="368" name="フローチャート: 判断 367">
          <a:extLst>
            <a:ext uri="{FF2B5EF4-FFF2-40B4-BE49-F238E27FC236}">
              <a16:creationId xmlns:a16="http://schemas.microsoft.com/office/drawing/2014/main" id="{3BC24C13-574F-4ED3-943F-1C792113EA2E}"/>
            </a:ext>
          </a:extLst>
        </xdr:cNvPr>
        <xdr:cNvSpPr/>
      </xdr:nvSpPr>
      <xdr:spPr>
        <a:xfrm>
          <a:off x="95885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105</xdr:row>
      <xdr:rowOff>64263</xdr:rowOff>
    </xdr:from>
    <xdr:to>
      <xdr:col>46</xdr:col>
      <xdr:colOff>38100</xdr:colOff>
      <xdr:row>105</xdr:row>
      <xdr:rowOff>165863</xdr:rowOff>
    </xdr:to>
    <xdr:sp macro="" textlink="">
      <xdr:nvSpPr>
        <xdr:cNvPr id="369" name="フローチャート: 判断 368">
          <a:extLst>
            <a:ext uri="{FF2B5EF4-FFF2-40B4-BE49-F238E27FC236}">
              <a16:creationId xmlns:a16="http://schemas.microsoft.com/office/drawing/2014/main" id="{D28B7E04-A414-4E4D-A834-29897E448D2C}"/>
            </a:ext>
          </a:extLst>
        </xdr:cNvPr>
        <xdr:cNvSpPr/>
      </xdr:nvSpPr>
      <xdr:spPr>
        <a:xfrm>
          <a:off x="86995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105</xdr:row>
      <xdr:rowOff>64263</xdr:rowOff>
    </xdr:from>
    <xdr:to>
      <xdr:col>41</xdr:col>
      <xdr:colOff>101600</xdr:colOff>
      <xdr:row>105</xdr:row>
      <xdr:rowOff>165863</xdr:rowOff>
    </xdr:to>
    <xdr:sp macro="" textlink="">
      <xdr:nvSpPr>
        <xdr:cNvPr id="370" name="フローチャート: 判断 369">
          <a:extLst>
            <a:ext uri="{FF2B5EF4-FFF2-40B4-BE49-F238E27FC236}">
              <a16:creationId xmlns:a16="http://schemas.microsoft.com/office/drawing/2014/main" id="{679E3645-7FD7-4818-8DAC-5B044285D67B}"/>
            </a:ext>
          </a:extLst>
        </xdr:cNvPr>
        <xdr:cNvSpPr/>
      </xdr:nvSpPr>
      <xdr:spPr>
        <a:xfrm>
          <a:off x="7810500" y="180665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105</xdr:row>
      <xdr:rowOff>36830</xdr:rowOff>
    </xdr:from>
    <xdr:to>
      <xdr:col>36</xdr:col>
      <xdr:colOff>165100</xdr:colOff>
      <xdr:row>105</xdr:row>
      <xdr:rowOff>138430</xdr:rowOff>
    </xdr:to>
    <xdr:sp macro="" textlink="">
      <xdr:nvSpPr>
        <xdr:cNvPr id="371" name="フローチャート: 判断 370">
          <a:extLst>
            <a:ext uri="{FF2B5EF4-FFF2-40B4-BE49-F238E27FC236}">
              <a16:creationId xmlns:a16="http://schemas.microsoft.com/office/drawing/2014/main" id="{4F220F32-8ACA-4324-8F0C-C2BABD3E4941}"/>
            </a:ext>
          </a:extLst>
        </xdr:cNvPr>
        <xdr:cNvSpPr/>
      </xdr:nvSpPr>
      <xdr:spPr>
        <a:xfrm>
          <a:off x="6921500" y="180390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111</xdr:row>
      <xdr:rowOff>16527</xdr:rowOff>
    </xdr:from>
    <xdr:ext cx="762000" cy="259045"/>
    <xdr:sp macro="" textlink="">
      <xdr:nvSpPr>
        <xdr:cNvPr id="372" name="テキスト ボックス 371">
          <a:extLst>
            <a:ext uri="{FF2B5EF4-FFF2-40B4-BE49-F238E27FC236}">
              <a16:creationId xmlns:a16="http://schemas.microsoft.com/office/drawing/2014/main" id="{E67AAFB9-5A43-4054-953E-0240A88C1005}"/>
            </a:ext>
          </a:extLst>
        </xdr:cNvPr>
        <xdr:cNvSpPr txBox="1"/>
      </xdr:nvSpPr>
      <xdr:spPr>
        <a:xfrm>
          <a:off x="10287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111</xdr:row>
      <xdr:rowOff>16527</xdr:rowOff>
    </xdr:from>
    <xdr:ext cx="762000" cy="259045"/>
    <xdr:sp macro="" textlink="">
      <xdr:nvSpPr>
        <xdr:cNvPr id="373" name="テキスト ボックス 372">
          <a:extLst>
            <a:ext uri="{FF2B5EF4-FFF2-40B4-BE49-F238E27FC236}">
              <a16:creationId xmlns:a16="http://schemas.microsoft.com/office/drawing/2014/main" id="{EBD05A99-3B86-463A-81CA-171F662DA71D}"/>
            </a:ext>
          </a:extLst>
        </xdr:cNvPr>
        <xdr:cNvSpPr txBox="1"/>
      </xdr:nvSpPr>
      <xdr:spPr>
        <a:xfrm>
          <a:off x="9448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111</xdr:row>
      <xdr:rowOff>16527</xdr:rowOff>
    </xdr:from>
    <xdr:ext cx="762000" cy="259045"/>
    <xdr:sp macro="" textlink="">
      <xdr:nvSpPr>
        <xdr:cNvPr id="374" name="テキスト ボックス 373">
          <a:extLst>
            <a:ext uri="{FF2B5EF4-FFF2-40B4-BE49-F238E27FC236}">
              <a16:creationId xmlns:a16="http://schemas.microsoft.com/office/drawing/2014/main" id="{977844F7-F022-44B0-9DD9-B6E0C41DCB16}"/>
            </a:ext>
          </a:extLst>
        </xdr:cNvPr>
        <xdr:cNvSpPr txBox="1"/>
      </xdr:nvSpPr>
      <xdr:spPr>
        <a:xfrm>
          <a:off x="8559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111</xdr:row>
      <xdr:rowOff>16527</xdr:rowOff>
    </xdr:from>
    <xdr:ext cx="762000" cy="259045"/>
    <xdr:sp macro="" textlink="">
      <xdr:nvSpPr>
        <xdr:cNvPr id="375" name="テキスト ボックス 374">
          <a:extLst>
            <a:ext uri="{FF2B5EF4-FFF2-40B4-BE49-F238E27FC236}">
              <a16:creationId xmlns:a16="http://schemas.microsoft.com/office/drawing/2014/main" id="{EBAB5427-4A6C-4F88-9760-D4DAFC35D4C7}"/>
            </a:ext>
          </a:extLst>
        </xdr:cNvPr>
        <xdr:cNvSpPr txBox="1"/>
      </xdr:nvSpPr>
      <xdr:spPr>
        <a:xfrm>
          <a:off x="767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111</xdr:row>
      <xdr:rowOff>16527</xdr:rowOff>
    </xdr:from>
    <xdr:ext cx="762000" cy="259045"/>
    <xdr:sp macro="" textlink="">
      <xdr:nvSpPr>
        <xdr:cNvPr id="376" name="テキスト ボックス 375">
          <a:extLst>
            <a:ext uri="{FF2B5EF4-FFF2-40B4-BE49-F238E27FC236}">
              <a16:creationId xmlns:a16="http://schemas.microsoft.com/office/drawing/2014/main" id="{874053E8-999D-428D-A1E7-719A515016F4}"/>
            </a:ext>
          </a:extLst>
        </xdr:cNvPr>
        <xdr:cNvSpPr txBox="1"/>
      </xdr:nvSpPr>
      <xdr:spPr>
        <a:xfrm>
          <a:off x="678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101</xdr:row>
      <xdr:rowOff>137413</xdr:rowOff>
    </xdr:from>
    <xdr:to>
      <xdr:col>55</xdr:col>
      <xdr:colOff>50800</xdr:colOff>
      <xdr:row>102</xdr:row>
      <xdr:rowOff>67563</xdr:rowOff>
    </xdr:to>
    <xdr:sp macro="" textlink="">
      <xdr:nvSpPr>
        <xdr:cNvPr id="377" name="楕円 376">
          <a:extLst>
            <a:ext uri="{FF2B5EF4-FFF2-40B4-BE49-F238E27FC236}">
              <a16:creationId xmlns:a16="http://schemas.microsoft.com/office/drawing/2014/main" id="{61282AE7-B269-42ED-B273-4397B8B9E11F}"/>
            </a:ext>
          </a:extLst>
        </xdr:cNvPr>
        <xdr:cNvSpPr/>
      </xdr:nvSpPr>
      <xdr:spPr>
        <a:xfrm>
          <a:off x="10426700" y="174538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101</xdr:row>
      <xdr:rowOff>52340</xdr:rowOff>
    </xdr:from>
    <xdr:ext cx="469744" cy="259045"/>
    <xdr:sp macro="" textlink="">
      <xdr:nvSpPr>
        <xdr:cNvPr id="378" name="【市民会館】&#10;一人当たり面積該当値テキスト">
          <a:extLst>
            <a:ext uri="{FF2B5EF4-FFF2-40B4-BE49-F238E27FC236}">
              <a16:creationId xmlns:a16="http://schemas.microsoft.com/office/drawing/2014/main" id="{040C0644-2955-4EDF-A2AD-00BDB51AEDCA}"/>
            </a:ext>
          </a:extLst>
        </xdr:cNvPr>
        <xdr:cNvSpPr txBox="1"/>
      </xdr:nvSpPr>
      <xdr:spPr>
        <a:xfrm>
          <a:off x="10515600" y="1736879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101</xdr:row>
      <xdr:rowOff>141987</xdr:rowOff>
    </xdr:from>
    <xdr:to>
      <xdr:col>50</xdr:col>
      <xdr:colOff>165100</xdr:colOff>
      <xdr:row>102</xdr:row>
      <xdr:rowOff>72137</xdr:rowOff>
    </xdr:to>
    <xdr:sp macro="" textlink="">
      <xdr:nvSpPr>
        <xdr:cNvPr id="379" name="楕円 378">
          <a:extLst>
            <a:ext uri="{FF2B5EF4-FFF2-40B4-BE49-F238E27FC236}">
              <a16:creationId xmlns:a16="http://schemas.microsoft.com/office/drawing/2014/main" id="{8EC22071-15D9-4C2A-B485-35D3B47BCE9B}"/>
            </a:ext>
          </a:extLst>
        </xdr:cNvPr>
        <xdr:cNvSpPr/>
      </xdr:nvSpPr>
      <xdr:spPr>
        <a:xfrm>
          <a:off x="9588500" y="174584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102</xdr:row>
      <xdr:rowOff>16763</xdr:rowOff>
    </xdr:from>
    <xdr:to>
      <xdr:col>55</xdr:col>
      <xdr:colOff>0</xdr:colOff>
      <xdr:row>102</xdr:row>
      <xdr:rowOff>21337</xdr:rowOff>
    </xdr:to>
    <xdr:cxnSp macro="">
      <xdr:nvCxnSpPr>
        <xdr:cNvPr id="380" name="直線コネクタ 379">
          <a:extLst>
            <a:ext uri="{FF2B5EF4-FFF2-40B4-BE49-F238E27FC236}">
              <a16:creationId xmlns:a16="http://schemas.microsoft.com/office/drawing/2014/main" id="{946E6419-63E8-4CB2-8604-A03B16DCA222}"/>
            </a:ext>
          </a:extLst>
        </xdr:cNvPr>
        <xdr:cNvCxnSpPr/>
      </xdr:nvCxnSpPr>
      <xdr:spPr>
        <a:xfrm flipV="1">
          <a:off x="9639300" y="17504663"/>
          <a:ext cx="838200" cy="45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101</xdr:row>
      <xdr:rowOff>160274</xdr:rowOff>
    </xdr:from>
    <xdr:to>
      <xdr:col>46</xdr:col>
      <xdr:colOff>38100</xdr:colOff>
      <xdr:row>102</xdr:row>
      <xdr:rowOff>90424</xdr:rowOff>
    </xdr:to>
    <xdr:sp macro="" textlink="">
      <xdr:nvSpPr>
        <xdr:cNvPr id="381" name="楕円 380">
          <a:extLst>
            <a:ext uri="{FF2B5EF4-FFF2-40B4-BE49-F238E27FC236}">
              <a16:creationId xmlns:a16="http://schemas.microsoft.com/office/drawing/2014/main" id="{B44C7FB7-7098-4144-B722-14C53011CDE4}"/>
            </a:ext>
          </a:extLst>
        </xdr:cNvPr>
        <xdr:cNvSpPr/>
      </xdr:nvSpPr>
      <xdr:spPr>
        <a:xfrm>
          <a:off x="8699500" y="174767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102</xdr:row>
      <xdr:rowOff>21337</xdr:rowOff>
    </xdr:from>
    <xdr:to>
      <xdr:col>50</xdr:col>
      <xdr:colOff>114300</xdr:colOff>
      <xdr:row>102</xdr:row>
      <xdr:rowOff>39624</xdr:rowOff>
    </xdr:to>
    <xdr:cxnSp macro="">
      <xdr:nvCxnSpPr>
        <xdr:cNvPr id="382" name="直線コネクタ 381">
          <a:extLst>
            <a:ext uri="{FF2B5EF4-FFF2-40B4-BE49-F238E27FC236}">
              <a16:creationId xmlns:a16="http://schemas.microsoft.com/office/drawing/2014/main" id="{DDD58BE7-B07A-4021-9576-85BA58B08924}"/>
            </a:ext>
          </a:extLst>
        </xdr:cNvPr>
        <xdr:cNvCxnSpPr/>
      </xdr:nvCxnSpPr>
      <xdr:spPr>
        <a:xfrm flipV="1">
          <a:off x="8750300" y="17509237"/>
          <a:ext cx="889000" cy="182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102</xdr:row>
      <xdr:rowOff>20828</xdr:rowOff>
    </xdr:from>
    <xdr:to>
      <xdr:col>41</xdr:col>
      <xdr:colOff>101600</xdr:colOff>
      <xdr:row>102</xdr:row>
      <xdr:rowOff>122428</xdr:rowOff>
    </xdr:to>
    <xdr:sp macro="" textlink="">
      <xdr:nvSpPr>
        <xdr:cNvPr id="383" name="楕円 382">
          <a:extLst>
            <a:ext uri="{FF2B5EF4-FFF2-40B4-BE49-F238E27FC236}">
              <a16:creationId xmlns:a16="http://schemas.microsoft.com/office/drawing/2014/main" id="{032CF166-9969-47FB-A225-3B91029CCA3C}"/>
            </a:ext>
          </a:extLst>
        </xdr:cNvPr>
        <xdr:cNvSpPr/>
      </xdr:nvSpPr>
      <xdr:spPr>
        <a:xfrm>
          <a:off x="7810500" y="17508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102</xdr:row>
      <xdr:rowOff>39624</xdr:rowOff>
    </xdr:from>
    <xdr:to>
      <xdr:col>45</xdr:col>
      <xdr:colOff>177800</xdr:colOff>
      <xdr:row>102</xdr:row>
      <xdr:rowOff>71628</xdr:rowOff>
    </xdr:to>
    <xdr:cxnSp macro="">
      <xdr:nvCxnSpPr>
        <xdr:cNvPr id="384" name="直線コネクタ 383">
          <a:extLst>
            <a:ext uri="{FF2B5EF4-FFF2-40B4-BE49-F238E27FC236}">
              <a16:creationId xmlns:a16="http://schemas.microsoft.com/office/drawing/2014/main" id="{40FD9AF1-6403-4460-BF0E-68D23A25E9F2}"/>
            </a:ext>
          </a:extLst>
        </xdr:cNvPr>
        <xdr:cNvCxnSpPr/>
      </xdr:nvCxnSpPr>
      <xdr:spPr>
        <a:xfrm flipV="1">
          <a:off x="7861300" y="17527524"/>
          <a:ext cx="889000" cy="320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102</xdr:row>
      <xdr:rowOff>20828</xdr:rowOff>
    </xdr:from>
    <xdr:to>
      <xdr:col>36</xdr:col>
      <xdr:colOff>165100</xdr:colOff>
      <xdr:row>102</xdr:row>
      <xdr:rowOff>122428</xdr:rowOff>
    </xdr:to>
    <xdr:sp macro="" textlink="">
      <xdr:nvSpPr>
        <xdr:cNvPr id="385" name="楕円 384">
          <a:extLst>
            <a:ext uri="{FF2B5EF4-FFF2-40B4-BE49-F238E27FC236}">
              <a16:creationId xmlns:a16="http://schemas.microsoft.com/office/drawing/2014/main" id="{342ED3F2-8A0E-48B4-A3B9-1FB4506AD758}"/>
            </a:ext>
          </a:extLst>
        </xdr:cNvPr>
        <xdr:cNvSpPr/>
      </xdr:nvSpPr>
      <xdr:spPr>
        <a:xfrm>
          <a:off x="6921500" y="1750872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102</xdr:row>
      <xdr:rowOff>71628</xdr:rowOff>
    </xdr:from>
    <xdr:to>
      <xdr:col>41</xdr:col>
      <xdr:colOff>50800</xdr:colOff>
      <xdr:row>102</xdr:row>
      <xdr:rowOff>71628</xdr:rowOff>
    </xdr:to>
    <xdr:cxnSp macro="">
      <xdr:nvCxnSpPr>
        <xdr:cNvPr id="386" name="直線コネクタ 385">
          <a:extLst>
            <a:ext uri="{FF2B5EF4-FFF2-40B4-BE49-F238E27FC236}">
              <a16:creationId xmlns:a16="http://schemas.microsoft.com/office/drawing/2014/main" id="{FFEB1538-DACB-4119-AFD0-FE46132CB3EA}"/>
            </a:ext>
          </a:extLst>
        </xdr:cNvPr>
        <xdr:cNvCxnSpPr/>
      </xdr:nvCxnSpPr>
      <xdr:spPr>
        <a:xfrm>
          <a:off x="6972300" y="17559528"/>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105</xdr:row>
      <xdr:rowOff>156990</xdr:rowOff>
    </xdr:from>
    <xdr:ext cx="469744" cy="259045"/>
    <xdr:sp macro="" textlink="">
      <xdr:nvSpPr>
        <xdr:cNvPr id="387" name="n_1aveValue【市民会館】&#10;一人当たり面積">
          <a:extLst>
            <a:ext uri="{FF2B5EF4-FFF2-40B4-BE49-F238E27FC236}">
              <a16:creationId xmlns:a16="http://schemas.microsoft.com/office/drawing/2014/main" id="{2832DE23-EC71-403E-BB50-B52535EAF3A5}"/>
            </a:ext>
          </a:extLst>
        </xdr:cNvPr>
        <xdr:cNvSpPr txBox="1"/>
      </xdr:nvSpPr>
      <xdr:spPr>
        <a:xfrm>
          <a:off x="9391727" y="18159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105</xdr:row>
      <xdr:rowOff>156990</xdr:rowOff>
    </xdr:from>
    <xdr:ext cx="469744" cy="259045"/>
    <xdr:sp macro="" textlink="">
      <xdr:nvSpPr>
        <xdr:cNvPr id="388" name="n_2aveValue【市民会館】&#10;一人当たり面積">
          <a:extLst>
            <a:ext uri="{FF2B5EF4-FFF2-40B4-BE49-F238E27FC236}">
              <a16:creationId xmlns:a16="http://schemas.microsoft.com/office/drawing/2014/main" id="{FE278E63-B564-4E8C-9AF4-F42624D83643}"/>
            </a:ext>
          </a:extLst>
        </xdr:cNvPr>
        <xdr:cNvSpPr txBox="1"/>
      </xdr:nvSpPr>
      <xdr:spPr>
        <a:xfrm>
          <a:off x="8515427" y="18159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105</xdr:row>
      <xdr:rowOff>156990</xdr:rowOff>
    </xdr:from>
    <xdr:ext cx="469744" cy="259045"/>
    <xdr:sp macro="" textlink="">
      <xdr:nvSpPr>
        <xdr:cNvPr id="389" name="n_3aveValue【市民会館】&#10;一人当たり面積">
          <a:extLst>
            <a:ext uri="{FF2B5EF4-FFF2-40B4-BE49-F238E27FC236}">
              <a16:creationId xmlns:a16="http://schemas.microsoft.com/office/drawing/2014/main" id="{CAC6FEE3-D673-406F-AF52-35E121BB5F22}"/>
            </a:ext>
          </a:extLst>
        </xdr:cNvPr>
        <xdr:cNvSpPr txBox="1"/>
      </xdr:nvSpPr>
      <xdr:spPr>
        <a:xfrm>
          <a:off x="7626427" y="181592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105</xdr:row>
      <xdr:rowOff>129557</xdr:rowOff>
    </xdr:from>
    <xdr:ext cx="469744" cy="259045"/>
    <xdr:sp macro="" textlink="">
      <xdr:nvSpPr>
        <xdr:cNvPr id="390" name="n_4aveValue【市民会館】&#10;一人当たり面積">
          <a:extLst>
            <a:ext uri="{FF2B5EF4-FFF2-40B4-BE49-F238E27FC236}">
              <a16:creationId xmlns:a16="http://schemas.microsoft.com/office/drawing/2014/main" id="{13922CB1-31FC-4FAB-A9D8-8748FDDA93A5}"/>
            </a:ext>
          </a:extLst>
        </xdr:cNvPr>
        <xdr:cNvSpPr txBox="1"/>
      </xdr:nvSpPr>
      <xdr:spPr>
        <a:xfrm>
          <a:off x="6737427" y="1813180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100</xdr:row>
      <xdr:rowOff>88664</xdr:rowOff>
    </xdr:from>
    <xdr:ext cx="469744" cy="259045"/>
    <xdr:sp macro="" textlink="">
      <xdr:nvSpPr>
        <xdr:cNvPr id="391" name="n_1mainValue【市民会館】&#10;一人当たり面積">
          <a:extLst>
            <a:ext uri="{FF2B5EF4-FFF2-40B4-BE49-F238E27FC236}">
              <a16:creationId xmlns:a16="http://schemas.microsoft.com/office/drawing/2014/main" id="{77AF588F-8EFD-4105-934F-28856CB73163}"/>
            </a:ext>
          </a:extLst>
        </xdr:cNvPr>
        <xdr:cNvSpPr txBox="1"/>
      </xdr:nvSpPr>
      <xdr:spPr>
        <a:xfrm>
          <a:off x="9391727" y="1723366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100</xdr:row>
      <xdr:rowOff>106951</xdr:rowOff>
    </xdr:from>
    <xdr:ext cx="469744" cy="259045"/>
    <xdr:sp macro="" textlink="">
      <xdr:nvSpPr>
        <xdr:cNvPr id="392" name="n_2mainValue【市民会館】&#10;一人当たり面積">
          <a:extLst>
            <a:ext uri="{FF2B5EF4-FFF2-40B4-BE49-F238E27FC236}">
              <a16:creationId xmlns:a16="http://schemas.microsoft.com/office/drawing/2014/main" id="{06FCC4AC-EA82-4FF6-9195-309797E761B2}"/>
            </a:ext>
          </a:extLst>
        </xdr:cNvPr>
        <xdr:cNvSpPr txBox="1"/>
      </xdr:nvSpPr>
      <xdr:spPr>
        <a:xfrm>
          <a:off x="8515427" y="1725195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100</xdr:row>
      <xdr:rowOff>138955</xdr:rowOff>
    </xdr:from>
    <xdr:ext cx="469744" cy="259045"/>
    <xdr:sp macro="" textlink="">
      <xdr:nvSpPr>
        <xdr:cNvPr id="393" name="n_3mainValue【市民会館】&#10;一人当たり面積">
          <a:extLst>
            <a:ext uri="{FF2B5EF4-FFF2-40B4-BE49-F238E27FC236}">
              <a16:creationId xmlns:a16="http://schemas.microsoft.com/office/drawing/2014/main" id="{F9EEB213-545E-4590-824C-E749B4B68583}"/>
            </a:ext>
          </a:extLst>
        </xdr:cNvPr>
        <xdr:cNvSpPr txBox="1"/>
      </xdr:nvSpPr>
      <xdr:spPr>
        <a:xfrm>
          <a:off x="7626427" y="17283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100</xdr:row>
      <xdr:rowOff>138955</xdr:rowOff>
    </xdr:from>
    <xdr:ext cx="469744" cy="259045"/>
    <xdr:sp macro="" textlink="">
      <xdr:nvSpPr>
        <xdr:cNvPr id="394" name="n_4mainValue【市民会館】&#10;一人当たり面積">
          <a:extLst>
            <a:ext uri="{FF2B5EF4-FFF2-40B4-BE49-F238E27FC236}">
              <a16:creationId xmlns:a16="http://schemas.microsoft.com/office/drawing/2014/main" id="{6A458EAA-65E4-4B2E-8EAD-26DA06449607}"/>
            </a:ext>
          </a:extLst>
        </xdr:cNvPr>
        <xdr:cNvSpPr txBox="1"/>
      </xdr:nvSpPr>
      <xdr:spPr>
        <a:xfrm>
          <a:off x="6737427" y="172839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a:extLst>
            <a:ext uri="{FF2B5EF4-FFF2-40B4-BE49-F238E27FC236}">
              <a16:creationId xmlns:a16="http://schemas.microsoft.com/office/drawing/2014/main" id="{378D0284-A829-4CBF-8CC4-E14063BCB88F}"/>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a:extLst>
            <a:ext uri="{FF2B5EF4-FFF2-40B4-BE49-F238E27FC236}">
              <a16:creationId xmlns:a16="http://schemas.microsoft.com/office/drawing/2014/main" id="{E5C4C5D4-D7DE-428F-891B-88ABC9E80CF6}"/>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a:extLst>
            <a:ext uri="{FF2B5EF4-FFF2-40B4-BE49-F238E27FC236}">
              <a16:creationId xmlns:a16="http://schemas.microsoft.com/office/drawing/2014/main" id="{75E7E01A-65C3-4A65-B7AF-19601AB20F35}"/>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a:extLst>
            <a:ext uri="{FF2B5EF4-FFF2-40B4-BE49-F238E27FC236}">
              <a16:creationId xmlns:a16="http://schemas.microsoft.com/office/drawing/2014/main" id="{0E70EBB9-5B6D-4B94-B03A-975AEA9A5814}"/>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a:extLst>
            <a:ext uri="{FF2B5EF4-FFF2-40B4-BE49-F238E27FC236}">
              <a16:creationId xmlns:a16="http://schemas.microsoft.com/office/drawing/2014/main" id="{AC435B52-16B9-4561-A068-B01BCDA4F103}"/>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a:extLst>
            <a:ext uri="{FF2B5EF4-FFF2-40B4-BE49-F238E27FC236}">
              <a16:creationId xmlns:a16="http://schemas.microsoft.com/office/drawing/2014/main" id="{30DD6F32-1AE4-4E30-8C86-073C8C87C18D}"/>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a:extLst>
            <a:ext uri="{FF2B5EF4-FFF2-40B4-BE49-F238E27FC236}">
              <a16:creationId xmlns:a16="http://schemas.microsoft.com/office/drawing/2014/main" id="{5B512D3B-A91B-45FF-8C79-906D97DE6795}"/>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a:extLst>
            <a:ext uri="{FF2B5EF4-FFF2-40B4-BE49-F238E27FC236}">
              <a16:creationId xmlns:a16="http://schemas.microsoft.com/office/drawing/2014/main" id="{CE1C06A4-065C-408F-BA7E-B8E616DEA98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a:extLst>
            <a:ext uri="{FF2B5EF4-FFF2-40B4-BE49-F238E27FC236}">
              <a16:creationId xmlns:a16="http://schemas.microsoft.com/office/drawing/2014/main" id="{54C11590-1822-49E7-A37E-B80D88E1B494}"/>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a:extLst>
            <a:ext uri="{FF2B5EF4-FFF2-40B4-BE49-F238E27FC236}">
              <a16:creationId xmlns:a16="http://schemas.microsoft.com/office/drawing/2014/main" id="{54991376-6307-4844-B26B-FD3A0DE2843F}"/>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a:extLst>
            <a:ext uri="{FF2B5EF4-FFF2-40B4-BE49-F238E27FC236}">
              <a16:creationId xmlns:a16="http://schemas.microsoft.com/office/drawing/2014/main" id="{5E0AC7C7-FAB2-4937-A8A8-C754FD3CF483}"/>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6" name="直線コネクタ 405">
          <a:extLst>
            <a:ext uri="{FF2B5EF4-FFF2-40B4-BE49-F238E27FC236}">
              <a16:creationId xmlns:a16="http://schemas.microsoft.com/office/drawing/2014/main" id="{A614131A-BA06-4677-BAF0-6BBEF64464D0}"/>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7" name="テキスト ボックス 406">
          <a:extLst>
            <a:ext uri="{FF2B5EF4-FFF2-40B4-BE49-F238E27FC236}">
              <a16:creationId xmlns:a16="http://schemas.microsoft.com/office/drawing/2014/main" id="{F8F7D3A0-2F16-4A70-9A04-8CF281387DC9}"/>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8" name="直線コネクタ 407">
          <a:extLst>
            <a:ext uri="{FF2B5EF4-FFF2-40B4-BE49-F238E27FC236}">
              <a16:creationId xmlns:a16="http://schemas.microsoft.com/office/drawing/2014/main" id="{E9FC0E6B-E639-4478-BCFD-8A91D87CFD5B}"/>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09" name="テキスト ボックス 408">
          <a:extLst>
            <a:ext uri="{FF2B5EF4-FFF2-40B4-BE49-F238E27FC236}">
              <a16:creationId xmlns:a16="http://schemas.microsoft.com/office/drawing/2014/main" id="{63E2B7C7-8027-4ED7-8E62-158C4AD68B99}"/>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0" name="直線コネクタ 409">
          <a:extLst>
            <a:ext uri="{FF2B5EF4-FFF2-40B4-BE49-F238E27FC236}">
              <a16:creationId xmlns:a16="http://schemas.microsoft.com/office/drawing/2014/main" id="{31A96287-36E0-401F-950E-9A42541A6D5B}"/>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1" name="テキスト ボックス 410">
          <a:extLst>
            <a:ext uri="{FF2B5EF4-FFF2-40B4-BE49-F238E27FC236}">
              <a16:creationId xmlns:a16="http://schemas.microsoft.com/office/drawing/2014/main" id="{A9F2133C-50FC-4AEE-B1F5-3C52036E9B13}"/>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2" name="直線コネクタ 411">
          <a:extLst>
            <a:ext uri="{FF2B5EF4-FFF2-40B4-BE49-F238E27FC236}">
              <a16:creationId xmlns:a16="http://schemas.microsoft.com/office/drawing/2014/main" id="{0FDC3599-CAFD-4EE0-A279-F4B9A35A0BEF}"/>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3" name="テキスト ボックス 412">
          <a:extLst>
            <a:ext uri="{FF2B5EF4-FFF2-40B4-BE49-F238E27FC236}">
              <a16:creationId xmlns:a16="http://schemas.microsoft.com/office/drawing/2014/main" id="{6487696F-24C4-4560-88F0-7BAB12E04285}"/>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4" name="直線コネクタ 413">
          <a:extLst>
            <a:ext uri="{FF2B5EF4-FFF2-40B4-BE49-F238E27FC236}">
              <a16:creationId xmlns:a16="http://schemas.microsoft.com/office/drawing/2014/main" id="{9B34A328-1A49-4FE8-8E75-39D9ADA0B4B8}"/>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5" name="テキスト ボックス 414">
          <a:extLst>
            <a:ext uri="{FF2B5EF4-FFF2-40B4-BE49-F238E27FC236}">
              <a16:creationId xmlns:a16="http://schemas.microsoft.com/office/drawing/2014/main" id="{A0EE9172-DD25-41D6-BA90-6323D0612C3F}"/>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6" name="直線コネクタ 415">
          <a:extLst>
            <a:ext uri="{FF2B5EF4-FFF2-40B4-BE49-F238E27FC236}">
              <a16:creationId xmlns:a16="http://schemas.microsoft.com/office/drawing/2014/main" id="{CCCBF31C-7F34-4C8A-9B2B-8D43A13DFD91}"/>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7" name="テキスト ボックス 416">
          <a:extLst>
            <a:ext uri="{FF2B5EF4-FFF2-40B4-BE49-F238E27FC236}">
              <a16:creationId xmlns:a16="http://schemas.microsoft.com/office/drawing/2014/main" id="{8DF93792-FA59-427B-887B-CCF6B483875D}"/>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8" name="直線コネクタ 417">
          <a:extLst>
            <a:ext uri="{FF2B5EF4-FFF2-40B4-BE49-F238E27FC236}">
              <a16:creationId xmlns:a16="http://schemas.microsoft.com/office/drawing/2014/main" id="{178B865B-9CA8-4A92-A98A-AE8532C13B2F}"/>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19" name="【一般廃棄物処理施設】&#10;有形固定資産減価償却率グラフ枠">
          <a:extLst>
            <a:ext uri="{FF2B5EF4-FFF2-40B4-BE49-F238E27FC236}">
              <a16:creationId xmlns:a16="http://schemas.microsoft.com/office/drawing/2014/main" id="{1A89BC02-51C2-4F56-801B-09E74C8448A9}"/>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100693</xdr:rowOff>
    </xdr:from>
    <xdr:to>
      <xdr:col>85</xdr:col>
      <xdr:colOff>126364</xdr:colOff>
      <xdr:row>42</xdr:row>
      <xdr:rowOff>59872</xdr:rowOff>
    </xdr:to>
    <xdr:cxnSp macro="">
      <xdr:nvCxnSpPr>
        <xdr:cNvPr id="420" name="直線コネクタ 419">
          <a:extLst>
            <a:ext uri="{FF2B5EF4-FFF2-40B4-BE49-F238E27FC236}">
              <a16:creationId xmlns:a16="http://schemas.microsoft.com/office/drawing/2014/main" id="{77FB425F-A27A-49F3-90DB-DB683143B2FC}"/>
            </a:ext>
          </a:extLst>
        </xdr:cNvPr>
        <xdr:cNvCxnSpPr/>
      </xdr:nvCxnSpPr>
      <xdr:spPr>
        <a:xfrm flipV="1">
          <a:off x="16318864" y="5758543"/>
          <a:ext cx="0" cy="150222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63699</xdr:rowOff>
    </xdr:from>
    <xdr:ext cx="405111" cy="259045"/>
    <xdr:sp macro="" textlink="">
      <xdr:nvSpPr>
        <xdr:cNvPr id="421" name="【一般廃棄物処理施設】&#10;有形固定資産減価償却率最小値テキスト">
          <a:extLst>
            <a:ext uri="{FF2B5EF4-FFF2-40B4-BE49-F238E27FC236}">
              <a16:creationId xmlns:a16="http://schemas.microsoft.com/office/drawing/2014/main" id="{85B6C8F5-1622-47EA-AE06-07A4C74A99E2}"/>
            </a:ext>
          </a:extLst>
        </xdr:cNvPr>
        <xdr:cNvSpPr txBox="1"/>
      </xdr:nvSpPr>
      <xdr:spPr>
        <a:xfrm>
          <a:off x="16357600" y="726459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59872</xdr:rowOff>
    </xdr:from>
    <xdr:to>
      <xdr:col>86</xdr:col>
      <xdr:colOff>25400</xdr:colOff>
      <xdr:row>42</xdr:row>
      <xdr:rowOff>59872</xdr:rowOff>
    </xdr:to>
    <xdr:cxnSp macro="">
      <xdr:nvCxnSpPr>
        <xdr:cNvPr id="422" name="直線コネクタ 421">
          <a:extLst>
            <a:ext uri="{FF2B5EF4-FFF2-40B4-BE49-F238E27FC236}">
              <a16:creationId xmlns:a16="http://schemas.microsoft.com/office/drawing/2014/main" id="{1173E2A6-26E0-4C50-B100-C2DF1E51671C}"/>
            </a:ext>
          </a:extLst>
        </xdr:cNvPr>
        <xdr:cNvCxnSpPr/>
      </xdr:nvCxnSpPr>
      <xdr:spPr>
        <a:xfrm>
          <a:off x="16230600" y="72607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47370</xdr:rowOff>
    </xdr:from>
    <xdr:ext cx="340478" cy="259045"/>
    <xdr:sp macro="" textlink="">
      <xdr:nvSpPr>
        <xdr:cNvPr id="423" name="【一般廃棄物処理施設】&#10;有形固定資産減価償却率最大値テキスト">
          <a:extLst>
            <a:ext uri="{FF2B5EF4-FFF2-40B4-BE49-F238E27FC236}">
              <a16:creationId xmlns:a16="http://schemas.microsoft.com/office/drawing/2014/main" id="{B0D0FA4B-6821-43F7-A8E9-20627541D91A}"/>
            </a:ext>
          </a:extLst>
        </xdr:cNvPr>
        <xdr:cNvSpPr txBox="1"/>
      </xdr:nvSpPr>
      <xdr:spPr>
        <a:xfrm>
          <a:off x="16357600" y="55337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100693</xdr:rowOff>
    </xdr:from>
    <xdr:to>
      <xdr:col>86</xdr:col>
      <xdr:colOff>25400</xdr:colOff>
      <xdr:row>33</xdr:row>
      <xdr:rowOff>100693</xdr:rowOff>
    </xdr:to>
    <xdr:cxnSp macro="">
      <xdr:nvCxnSpPr>
        <xdr:cNvPr id="424" name="直線コネクタ 423">
          <a:extLst>
            <a:ext uri="{FF2B5EF4-FFF2-40B4-BE49-F238E27FC236}">
              <a16:creationId xmlns:a16="http://schemas.microsoft.com/office/drawing/2014/main" id="{B1034396-BB96-4589-BE08-7FF405DBAF31}"/>
            </a:ext>
          </a:extLst>
        </xdr:cNvPr>
        <xdr:cNvCxnSpPr/>
      </xdr:nvCxnSpPr>
      <xdr:spPr>
        <a:xfrm>
          <a:off x="16230600" y="57585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151147</xdr:rowOff>
    </xdr:from>
    <xdr:ext cx="405111" cy="259045"/>
    <xdr:sp macro="" textlink="">
      <xdr:nvSpPr>
        <xdr:cNvPr id="425" name="【一般廃棄物処理施設】&#10;有形固定資産減価償却率平均値テキスト">
          <a:extLst>
            <a:ext uri="{FF2B5EF4-FFF2-40B4-BE49-F238E27FC236}">
              <a16:creationId xmlns:a16="http://schemas.microsoft.com/office/drawing/2014/main" id="{28CA5802-AD77-4773-BDFF-C1E0DA4324AA}"/>
            </a:ext>
          </a:extLst>
        </xdr:cNvPr>
        <xdr:cNvSpPr txBox="1"/>
      </xdr:nvSpPr>
      <xdr:spPr>
        <a:xfrm>
          <a:off x="16357600" y="649479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128270</xdr:rowOff>
    </xdr:from>
    <xdr:to>
      <xdr:col>85</xdr:col>
      <xdr:colOff>177800</xdr:colOff>
      <xdr:row>39</xdr:row>
      <xdr:rowOff>58420</xdr:rowOff>
    </xdr:to>
    <xdr:sp macro="" textlink="">
      <xdr:nvSpPr>
        <xdr:cNvPr id="426" name="フローチャート: 判断 425">
          <a:extLst>
            <a:ext uri="{FF2B5EF4-FFF2-40B4-BE49-F238E27FC236}">
              <a16:creationId xmlns:a16="http://schemas.microsoft.com/office/drawing/2014/main" id="{AFA41F2D-7363-4D29-A81F-858F81BA1BA9}"/>
            </a:ext>
          </a:extLst>
        </xdr:cNvPr>
        <xdr:cNvSpPr/>
      </xdr:nvSpPr>
      <xdr:spPr>
        <a:xfrm>
          <a:off x="16268700" y="6643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146231</xdr:rowOff>
    </xdr:from>
    <xdr:to>
      <xdr:col>81</xdr:col>
      <xdr:colOff>101600</xdr:colOff>
      <xdr:row>39</xdr:row>
      <xdr:rowOff>76381</xdr:rowOff>
    </xdr:to>
    <xdr:sp macro="" textlink="">
      <xdr:nvSpPr>
        <xdr:cNvPr id="427" name="フローチャート: 判断 426">
          <a:extLst>
            <a:ext uri="{FF2B5EF4-FFF2-40B4-BE49-F238E27FC236}">
              <a16:creationId xmlns:a16="http://schemas.microsoft.com/office/drawing/2014/main" id="{F42B88A3-77DC-430F-AECF-7128508F1CAE}"/>
            </a:ext>
          </a:extLst>
        </xdr:cNvPr>
        <xdr:cNvSpPr/>
      </xdr:nvSpPr>
      <xdr:spPr>
        <a:xfrm>
          <a:off x="15430500" y="6661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160927</xdr:rowOff>
    </xdr:from>
    <xdr:to>
      <xdr:col>76</xdr:col>
      <xdr:colOff>165100</xdr:colOff>
      <xdr:row>39</xdr:row>
      <xdr:rowOff>91077</xdr:rowOff>
    </xdr:to>
    <xdr:sp macro="" textlink="">
      <xdr:nvSpPr>
        <xdr:cNvPr id="428" name="フローチャート: 判断 427">
          <a:extLst>
            <a:ext uri="{FF2B5EF4-FFF2-40B4-BE49-F238E27FC236}">
              <a16:creationId xmlns:a16="http://schemas.microsoft.com/office/drawing/2014/main" id="{5C06BCE0-B7BC-4F63-829A-15158957C940}"/>
            </a:ext>
          </a:extLst>
        </xdr:cNvPr>
        <xdr:cNvSpPr/>
      </xdr:nvSpPr>
      <xdr:spPr>
        <a:xfrm>
          <a:off x="14541500" y="66760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39</xdr:row>
      <xdr:rowOff>76019</xdr:rowOff>
    </xdr:from>
    <xdr:to>
      <xdr:col>72</xdr:col>
      <xdr:colOff>38100</xdr:colOff>
      <xdr:row>40</xdr:row>
      <xdr:rowOff>6169</xdr:rowOff>
    </xdr:to>
    <xdr:sp macro="" textlink="">
      <xdr:nvSpPr>
        <xdr:cNvPr id="429" name="フローチャート: 判断 428">
          <a:extLst>
            <a:ext uri="{FF2B5EF4-FFF2-40B4-BE49-F238E27FC236}">
              <a16:creationId xmlns:a16="http://schemas.microsoft.com/office/drawing/2014/main" id="{C40109E8-AC05-4E3E-8361-6CA2B0ED90F4}"/>
            </a:ext>
          </a:extLst>
        </xdr:cNvPr>
        <xdr:cNvSpPr/>
      </xdr:nvSpPr>
      <xdr:spPr>
        <a:xfrm>
          <a:off x="13652500" y="676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39</xdr:row>
      <xdr:rowOff>28666</xdr:rowOff>
    </xdr:from>
    <xdr:to>
      <xdr:col>67</xdr:col>
      <xdr:colOff>101600</xdr:colOff>
      <xdr:row>39</xdr:row>
      <xdr:rowOff>130266</xdr:rowOff>
    </xdr:to>
    <xdr:sp macro="" textlink="">
      <xdr:nvSpPr>
        <xdr:cNvPr id="430" name="フローチャート: 判断 429">
          <a:extLst>
            <a:ext uri="{FF2B5EF4-FFF2-40B4-BE49-F238E27FC236}">
              <a16:creationId xmlns:a16="http://schemas.microsoft.com/office/drawing/2014/main" id="{E513A532-2EB8-4A51-871C-DB93FAD62B7E}"/>
            </a:ext>
          </a:extLst>
        </xdr:cNvPr>
        <xdr:cNvSpPr/>
      </xdr:nvSpPr>
      <xdr:spPr>
        <a:xfrm>
          <a:off x="12763500" y="67152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B8C8197F-BA7A-478C-8ECF-6A403F95A2EF}"/>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9477347B-D944-4291-8DEA-3E7A5B73EE98}"/>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D8FB99BD-6F3B-4C28-828E-700E20BD6968}"/>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1BE93160-4001-41DA-8661-D85EAB6D49DB}"/>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346F8916-20C6-4FB2-BF97-DE3DA5A081DD}"/>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39</xdr:row>
      <xdr:rowOff>113574</xdr:rowOff>
    </xdr:from>
    <xdr:to>
      <xdr:col>85</xdr:col>
      <xdr:colOff>177800</xdr:colOff>
      <xdr:row>40</xdr:row>
      <xdr:rowOff>43724</xdr:rowOff>
    </xdr:to>
    <xdr:sp macro="" textlink="">
      <xdr:nvSpPr>
        <xdr:cNvPr id="436" name="楕円 435">
          <a:extLst>
            <a:ext uri="{FF2B5EF4-FFF2-40B4-BE49-F238E27FC236}">
              <a16:creationId xmlns:a16="http://schemas.microsoft.com/office/drawing/2014/main" id="{C2F3521F-F1E3-4F74-9B2D-ED655DB38BE5}"/>
            </a:ext>
          </a:extLst>
        </xdr:cNvPr>
        <xdr:cNvSpPr/>
      </xdr:nvSpPr>
      <xdr:spPr>
        <a:xfrm>
          <a:off x="16268700" y="6800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39</xdr:row>
      <xdr:rowOff>92001</xdr:rowOff>
    </xdr:from>
    <xdr:ext cx="405111" cy="259045"/>
    <xdr:sp macro="" textlink="">
      <xdr:nvSpPr>
        <xdr:cNvPr id="437" name="【一般廃棄物処理施設】&#10;有形固定資産減価償却率該当値テキスト">
          <a:extLst>
            <a:ext uri="{FF2B5EF4-FFF2-40B4-BE49-F238E27FC236}">
              <a16:creationId xmlns:a16="http://schemas.microsoft.com/office/drawing/2014/main" id="{F6DF6316-4DEB-42D6-B0AF-3AA85A658ECD}"/>
            </a:ext>
          </a:extLst>
        </xdr:cNvPr>
        <xdr:cNvSpPr txBox="1"/>
      </xdr:nvSpPr>
      <xdr:spPr>
        <a:xfrm>
          <a:off x="16357600" y="67785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39</xdr:row>
      <xdr:rowOff>71120</xdr:rowOff>
    </xdr:from>
    <xdr:to>
      <xdr:col>81</xdr:col>
      <xdr:colOff>101600</xdr:colOff>
      <xdr:row>40</xdr:row>
      <xdr:rowOff>1270</xdr:rowOff>
    </xdr:to>
    <xdr:sp macro="" textlink="">
      <xdr:nvSpPr>
        <xdr:cNvPr id="438" name="楕円 437">
          <a:extLst>
            <a:ext uri="{FF2B5EF4-FFF2-40B4-BE49-F238E27FC236}">
              <a16:creationId xmlns:a16="http://schemas.microsoft.com/office/drawing/2014/main" id="{0FB335C6-A3E5-40CA-B894-FC06E4005E66}"/>
            </a:ext>
          </a:extLst>
        </xdr:cNvPr>
        <xdr:cNvSpPr/>
      </xdr:nvSpPr>
      <xdr:spPr>
        <a:xfrm>
          <a:off x="15430500" y="6757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39</xdr:row>
      <xdr:rowOff>121920</xdr:rowOff>
    </xdr:from>
    <xdr:to>
      <xdr:col>85</xdr:col>
      <xdr:colOff>127000</xdr:colOff>
      <xdr:row>39</xdr:row>
      <xdr:rowOff>164374</xdr:rowOff>
    </xdr:to>
    <xdr:cxnSp macro="">
      <xdr:nvCxnSpPr>
        <xdr:cNvPr id="439" name="直線コネクタ 438">
          <a:extLst>
            <a:ext uri="{FF2B5EF4-FFF2-40B4-BE49-F238E27FC236}">
              <a16:creationId xmlns:a16="http://schemas.microsoft.com/office/drawing/2014/main" id="{F110404B-D1AC-450E-90BA-19ADEC9E4C14}"/>
            </a:ext>
          </a:extLst>
        </xdr:cNvPr>
        <xdr:cNvCxnSpPr/>
      </xdr:nvCxnSpPr>
      <xdr:spPr>
        <a:xfrm>
          <a:off x="15481300" y="6808470"/>
          <a:ext cx="838200" cy="424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39</xdr:row>
      <xdr:rowOff>56424</xdr:rowOff>
    </xdr:from>
    <xdr:to>
      <xdr:col>76</xdr:col>
      <xdr:colOff>165100</xdr:colOff>
      <xdr:row>39</xdr:row>
      <xdr:rowOff>158024</xdr:rowOff>
    </xdr:to>
    <xdr:sp macro="" textlink="">
      <xdr:nvSpPr>
        <xdr:cNvPr id="440" name="楕円 439">
          <a:extLst>
            <a:ext uri="{FF2B5EF4-FFF2-40B4-BE49-F238E27FC236}">
              <a16:creationId xmlns:a16="http://schemas.microsoft.com/office/drawing/2014/main" id="{B478A09A-A349-421D-B545-331BF90A2424}"/>
            </a:ext>
          </a:extLst>
        </xdr:cNvPr>
        <xdr:cNvSpPr/>
      </xdr:nvSpPr>
      <xdr:spPr>
        <a:xfrm>
          <a:off x="14541500" y="6742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107224</xdr:rowOff>
    </xdr:from>
    <xdr:to>
      <xdr:col>81</xdr:col>
      <xdr:colOff>50800</xdr:colOff>
      <xdr:row>39</xdr:row>
      <xdr:rowOff>121920</xdr:rowOff>
    </xdr:to>
    <xdr:cxnSp macro="">
      <xdr:nvCxnSpPr>
        <xdr:cNvPr id="441" name="直線コネクタ 440">
          <a:extLst>
            <a:ext uri="{FF2B5EF4-FFF2-40B4-BE49-F238E27FC236}">
              <a16:creationId xmlns:a16="http://schemas.microsoft.com/office/drawing/2014/main" id="{A6461782-D881-41D0-92B7-92B42E3CED9F}"/>
            </a:ext>
          </a:extLst>
        </xdr:cNvPr>
        <xdr:cNvCxnSpPr/>
      </xdr:nvCxnSpPr>
      <xdr:spPr>
        <a:xfrm>
          <a:off x="14592300" y="6793774"/>
          <a:ext cx="889000" cy="146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39</xdr:row>
      <xdr:rowOff>43362</xdr:rowOff>
    </xdr:from>
    <xdr:to>
      <xdr:col>72</xdr:col>
      <xdr:colOff>38100</xdr:colOff>
      <xdr:row>39</xdr:row>
      <xdr:rowOff>144962</xdr:rowOff>
    </xdr:to>
    <xdr:sp macro="" textlink="">
      <xdr:nvSpPr>
        <xdr:cNvPr id="442" name="楕円 441">
          <a:extLst>
            <a:ext uri="{FF2B5EF4-FFF2-40B4-BE49-F238E27FC236}">
              <a16:creationId xmlns:a16="http://schemas.microsoft.com/office/drawing/2014/main" id="{12E6E398-5912-44A0-AA09-FC5BBAACAD09}"/>
            </a:ext>
          </a:extLst>
        </xdr:cNvPr>
        <xdr:cNvSpPr/>
      </xdr:nvSpPr>
      <xdr:spPr>
        <a:xfrm>
          <a:off x="13652500" y="6729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39</xdr:row>
      <xdr:rowOff>94162</xdr:rowOff>
    </xdr:from>
    <xdr:to>
      <xdr:col>76</xdr:col>
      <xdr:colOff>114300</xdr:colOff>
      <xdr:row>39</xdr:row>
      <xdr:rowOff>107224</xdr:rowOff>
    </xdr:to>
    <xdr:cxnSp macro="">
      <xdr:nvCxnSpPr>
        <xdr:cNvPr id="443" name="直線コネクタ 442">
          <a:extLst>
            <a:ext uri="{FF2B5EF4-FFF2-40B4-BE49-F238E27FC236}">
              <a16:creationId xmlns:a16="http://schemas.microsoft.com/office/drawing/2014/main" id="{38A1DFA5-33F2-4571-AE90-A1EDE56D6711}"/>
            </a:ext>
          </a:extLst>
        </xdr:cNvPr>
        <xdr:cNvCxnSpPr/>
      </xdr:nvCxnSpPr>
      <xdr:spPr>
        <a:xfrm>
          <a:off x="13703300" y="6780712"/>
          <a:ext cx="889000" cy="130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39</xdr:row>
      <xdr:rowOff>31931</xdr:rowOff>
    </xdr:from>
    <xdr:to>
      <xdr:col>67</xdr:col>
      <xdr:colOff>101600</xdr:colOff>
      <xdr:row>39</xdr:row>
      <xdr:rowOff>133531</xdr:rowOff>
    </xdr:to>
    <xdr:sp macro="" textlink="">
      <xdr:nvSpPr>
        <xdr:cNvPr id="444" name="楕円 443">
          <a:extLst>
            <a:ext uri="{FF2B5EF4-FFF2-40B4-BE49-F238E27FC236}">
              <a16:creationId xmlns:a16="http://schemas.microsoft.com/office/drawing/2014/main" id="{2F7D3B28-C038-4BE9-ABEE-A1A0CE4833CA}"/>
            </a:ext>
          </a:extLst>
        </xdr:cNvPr>
        <xdr:cNvSpPr/>
      </xdr:nvSpPr>
      <xdr:spPr>
        <a:xfrm>
          <a:off x="12763500" y="67184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39</xdr:row>
      <xdr:rowOff>82731</xdr:rowOff>
    </xdr:from>
    <xdr:to>
      <xdr:col>71</xdr:col>
      <xdr:colOff>177800</xdr:colOff>
      <xdr:row>39</xdr:row>
      <xdr:rowOff>94162</xdr:rowOff>
    </xdr:to>
    <xdr:cxnSp macro="">
      <xdr:nvCxnSpPr>
        <xdr:cNvPr id="445" name="直線コネクタ 444">
          <a:extLst>
            <a:ext uri="{FF2B5EF4-FFF2-40B4-BE49-F238E27FC236}">
              <a16:creationId xmlns:a16="http://schemas.microsoft.com/office/drawing/2014/main" id="{1712613E-A3DE-4878-A2AB-7995B507342D}"/>
            </a:ext>
          </a:extLst>
        </xdr:cNvPr>
        <xdr:cNvCxnSpPr/>
      </xdr:nvCxnSpPr>
      <xdr:spPr>
        <a:xfrm>
          <a:off x="12814300" y="6769281"/>
          <a:ext cx="889000" cy="114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37</xdr:row>
      <xdr:rowOff>92908</xdr:rowOff>
    </xdr:from>
    <xdr:ext cx="405111" cy="259045"/>
    <xdr:sp macro="" textlink="">
      <xdr:nvSpPr>
        <xdr:cNvPr id="446" name="n_1aveValue【一般廃棄物処理施設】&#10;有形固定資産減価償却率">
          <a:extLst>
            <a:ext uri="{FF2B5EF4-FFF2-40B4-BE49-F238E27FC236}">
              <a16:creationId xmlns:a16="http://schemas.microsoft.com/office/drawing/2014/main" id="{F6814CD5-B30F-4B67-A1B2-5C99B40113E0}"/>
            </a:ext>
          </a:extLst>
        </xdr:cNvPr>
        <xdr:cNvSpPr txBox="1"/>
      </xdr:nvSpPr>
      <xdr:spPr>
        <a:xfrm>
          <a:off x="15266044" y="64365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107604</xdr:rowOff>
    </xdr:from>
    <xdr:ext cx="405111" cy="259045"/>
    <xdr:sp macro="" textlink="">
      <xdr:nvSpPr>
        <xdr:cNvPr id="447" name="n_2aveValue【一般廃棄物処理施設】&#10;有形固定資産減価償却率">
          <a:extLst>
            <a:ext uri="{FF2B5EF4-FFF2-40B4-BE49-F238E27FC236}">
              <a16:creationId xmlns:a16="http://schemas.microsoft.com/office/drawing/2014/main" id="{5CD70AC6-633A-4C95-8352-8719D2C030EA}"/>
            </a:ext>
          </a:extLst>
        </xdr:cNvPr>
        <xdr:cNvSpPr txBox="1"/>
      </xdr:nvSpPr>
      <xdr:spPr>
        <a:xfrm>
          <a:off x="14389744" y="64512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39</xdr:row>
      <xdr:rowOff>168746</xdr:rowOff>
    </xdr:from>
    <xdr:ext cx="405111" cy="259045"/>
    <xdr:sp macro="" textlink="">
      <xdr:nvSpPr>
        <xdr:cNvPr id="448" name="n_3aveValue【一般廃棄物処理施設】&#10;有形固定資産減価償却率">
          <a:extLst>
            <a:ext uri="{FF2B5EF4-FFF2-40B4-BE49-F238E27FC236}">
              <a16:creationId xmlns:a16="http://schemas.microsoft.com/office/drawing/2014/main" id="{69D1A018-6C55-48C0-9822-C522055416F0}"/>
            </a:ext>
          </a:extLst>
        </xdr:cNvPr>
        <xdr:cNvSpPr txBox="1"/>
      </xdr:nvSpPr>
      <xdr:spPr>
        <a:xfrm>
          <a:off x="13500744" y="685529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37</xdr:row>
      <xdr:rowOff>146793</xdr:rowOff>
    </xdr:from>
    <xdr:ext cx="405111" cy="259045"/>
    <xdr:sp macro="" textlink="">
      <xdr:nvSpPr>
        <xdr:cNvPr id="449" name="n_4aveValue【一般廃棄物処理施設】&#10;有形固定資産減価償却率">
          <a:extLst>
            <a:ext uri="{FF2B5EF4-FFF2-40B4-BE49-F238E27FC236}">
              <a16:creationId xmlns:a16="http://schemas.microsoft.com/office/drawing/2014/main" id="{8E7BBCD9-94A1-4B8C-8DA7-0EF8CAABCC34}"/>
            </a:ext>
          </a:extLst>
        </xdr:cNvPr>
        <xdr:cNvSpPr txBox="1"/>
      </xdr:nvSpPr>
      <xdr:spPr>
        <a:xfrm>
          <a:off x="12611744" y="64904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39</xdr:row>
      <xdr:rowOff>163847</xdr:rowOff>
    </xdr:from>
    <xdr:ext cx="405111" cy="259045"/>
    <xdr:sp macro="" textlink="">
      <xdr:nvSpPr>
        <xdr:cNvPr id="450" name="n_1mainValue【一般廃棄物処理施設】&#10;有形固定資産減価償却率">
          <a:extLst>
            <a:ext uri="{FF2B5EF4-FFF2-40B4-BE49-F238E27FC236}">
              <a16:creationId xmlns:a16="http://schemas.microsoft.com/office/drawing/2014/main" id="{9AE7DA07-C8B8-4C4B-98D2-155F5A1D4C15}"/>
            </a:ext>
          </a:extLst>
        </xdr:cNvPr>
        <xdr:cNvSpPr txBox="1"/>
      </xdr:nvSpPr>
      <xdr:spPr>
        <a:xfrm>
          <a:off x="15266044" y="68503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39</xdr:row>
      <xdr:rowOff>149151</xdr:rowOff>
    </xdr:from>
    <xdr:ext cx="405111" cy="259045"/>
    <xdr:sp macro="" textlink="">
      <xdr:nvSpPr>
        <xdr:cNvPr id="451" name="n_2mainValue【一般廃棄物処理施設】&#10;有形固定資産減価償却率">
          <a:extLst>
            <a:ext uri="{FF2B5EF4-FFF2-40B4-BE49-F238E27FC236}">
              <a16:creationId xmlns:a16="http://schemas.microsoft.com/office/drawing/2014/main" id="{4F247129-57FD-4C2B-B44F-EBB20C106C03}"/>
            </a:ext>
          </a:extLst>
        </xdr:cNvPr>
        <xdr:cNvSpPr txBox="1"/>
      </xdr:nvSpPr>
      <xdr:spPr>
        <a:xfrm>
          <a:off x="14389744" y="68357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161489</xdr:rowOff>
    </xdr:from>
    <xdr:ext cx="405111" cy="259045"/>
    <xdr:sp macro="" textlink="">
      <xdr:nvSpPr>
        <xdr:cNvPr id="452" name="n_3mainValue【一般廃棄物処理施設】&#10;有形固定資産減価償却率">
          <a:extLst>
            <a:ext uri="{FF2B5EF4-FFF2-40B4-BE49-F238E27FC236}">
              <a16:creationId xmlns:a16="http://schemas.microsoft.com/office/drawing/2014/main" id="{F66A05CC-1DEA-466F-BBC8-E7C64886F10D}"/>
            </a:ext>
          </a:extLst>
        </xdr:cNvPr>
        <xdr:cNvSpPr txBox="1"/>
      </xdr:nvSpPr>
      <xdr:spPr>
        <a:xfrm>
          <a:off x="13500744" y="650513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39</xdr:row>
      <xdr:rowOff>124658</xdr:rowOff>
    </xdr:from>
    <xdr:ext cx="405111" cy="259045"/>
    <xdr:sp macro="" textlink="">
      <xdr:nvSpPr>
        <xdr:cNvPr id="453" name="n_4mainValue【一般廃棄物処理施設】&#10;有形固定資産減価償却率">
          <a:extLst>
            <a:ext uri="{FF2B5EF4-FFF2-40B4-BE49-F238E27FC236}">
              <a16:creationId xmlns:a16="http://schemas.microsoft.com/office/drawing/2014/main" id="{D0980DCF-76C3-49CC-97E7-0BE5B26E573B}"/>
            </a:ext>
          </a:extLst>
        </xdr:cNvPr>
        <xdr:cNvSpPr txBox="1"/>
      </xdr:nvSpPr>
      <xdr:spPr>
        <a:xfrm>
          <a:off x="12611744" y="681120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4" name="正方形/長方形 453">
          <a:extLst>
            <a:ext uri="{FF2B5EF4-FFF2-40B4-BE49-F238E27FC236}">
              <a16:creationId xmlns:a16="http://schemas.microsoft.com/office/drawing/2014/main" id="{66F93B44-E350-4C02-9E4E-EA8C2E0D07D6}"/>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5" name="正方形/長方形 454">
          <a:extLst>
            <a:ext uri="{FF2B5EF4-FFF2-40B4-BE49-F238E27FC236}">
              <a16:creationId xmlns:a16="http://schemas.microsoft.com/office/drawing/2014/main" id="{915A2071-9240-4CD9-9E83-014EA7427CCB}"/>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6" name="正方形/長方形 455">
          <a:extLst>
            <a:ext uri="{FF2B5EF4-FFF2-40B4-BE49-F238E27FC236}">
              <a16:creationId xmlns:a16="http://schemas.microsoft.com/office/drawing/2014/main" id="{AB0C52CB-CD5B-483E-A3DA-EBB182CE2625}"/>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7" name="正方形/長方形 456">
          <a:extLst>
            <a:ext uri="{FF2B5EF4-FFF2-40B4-BE49-F238E27FC236}">
              <a16:creationId xmlns:a16="http://schemas.microsoft.com/office/drawing/2014/main" id="{47979CEC-DD01-41C7-9EE3-FFF98871BFF6}"/>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8" name="正方形/長方形 457">
          <a:extLst>
            <a:ext uri="{FF2B5EF4-FFF2-40B4-BE49-F238E27FC236}">
              <a16:creationId xmlns:a16="http://schemas.microsoft.com/office/drawing/2014/main" id="{449B56CA-171A-4099-A11E-4731B3A9B1A3}"/>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9" name="正方形/長方形 458">
          <a:extLst>
            <a:ext uri="{FF2B5EF4-FFF2-40B4-BE49-F238E27FC236}">
              <a16:creationId xmlns:a16="http://schemas.microsoft.com/office/drawing/2014/main" id="{82950A05-DF12-4860-BBCF-B5A19F37103D}"/>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0" name="正方形/長方形 459">
          <a:extLst>
            <a:ext uri="{FF2B5EF4-FFF2-40B4-BE49-F238E27FC236}">
              <a16:creationId xmlns:a16="http://schemas.microsoft.com/office/drawing/2014/main" id="{DF0E9E54-92D5-49A6-8BA4-4E653C0E7190}"/>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1" name="正方形/長方形 460">
          <a:extLst>
            <a:ext uri="{FF2B5EF4-FFF2-40B4-BE49-F238E27FC236}">
              <a16:creationId xmlns:a16="http://schemas.microsoft.com/office/drawing/2014/main" id="{D1923AFE-3EB6-44F4-81AA-A6F7E5D6A9D0}"/>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2" name="テキスト ボックス 461">
          <a:extLst>
            <a:ext uri="{FF2B5EF4-FFF2-40B4-BE49-F238E27FC236}">
              <a16:creationId xmlns:a16="http://schemas.microsoft.com/office/drawing/2014/main" id="{21D39212-C656-4A71-89F8-71A468670E09}"/>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3" name="直線コネクタ 462">
          <a:extLst>
            <a:ext uri="{FF2B5EF4-FFF2-40B4-BE49-F238E27FC236}">
              <a16:creationId xmlns:a16="http://schemas.microsoft.com/office/drawing/2014/main" id="{5DC4E87E-2701-4CFA-BA9B-9A1D488FFDD0}"/>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464" name="直線コネクタ 463">
          <a:extLst>
            <a:ext uri="{FF2B5EF4-FFF2-40B4-BE49-F238E27FC236}">
              <a16:creationId xmlns:a16="http://schemas.microsoft.com/office/drawing/2014/main" id="{7CBD1C51-FE36-44F9-A9A3-165835DA8784}"/>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465" name="テキスト ボックス 464">
          <a:extLst>
            <a:ext uri="{FF2B5EF4-FFF2-40B4-BE49-F238E27FC236}">
              <a16:creationId xmlns:a16="http://schemas.microsoft.com/office/drawing/2014/main" id="{DA8EDBEB-A411-400B-B8FC-C18B4064B1C0}"/>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466" name="直線コネクタ 465">
          <a:extLst>
            <a:ext uri="{FF2B5EF4-FFF2-40B4-BE49-F238E27FC236}">
              <a16:creationId xmlns:a16="http://schemas.microsoft.com/office/drawing/2014/main" id="{722D8659-01A8-4FE2-A5B8-DC26DB5BF574}"/>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38</xdr:row>
      <xdr:rowOff>48277</xdr:rowOff>
    </xdr:from>
    <xdr:ext cx="595419" cy="259045"/>
    <xdr:sp macro="" textlink="">
      <xdr:nvSpPr>
        <xdr:cNvPr id="467" name="テキスト ボックス 466">
          <a:extLst>
            <a:ext uri="{FF2B5EF4-FFF2-40B4-BE49-F238E27FC236}">
              <a16:creationId xmlns:a16="http://schemas.microsoft.com/office/drawing/2014/main" id="{1EFB9DE9-BA74-4995-9558-CFAD8F688B7C}"/>
            </a:ext>
          </a:extLst>
        </xdr:cNvPr>
        <xdr:cNvSpPr txBox="1"/>
      </xdr:nvSpPr>
      <xdr:spPr>
        <a:xfrm>
          <a:off x="17692581" y="656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468" name="直線コネクタ 467">
          <a:extLst>
            <a:ext uri="{FF2B5EF4-FFF2-40B4-BE49-F238E27FC236}">
              <a16:creationId xmlns:a16="http://schemas.microsoft.com/office/drawing/2014/main" id="{345AB245-924A-485F-AAC8-C6FF4079FD5C}"/>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35</xdr:row>
      <xdr:rowOff>105427</xdr:rowOff>
    </xdr:from>
    <xdr:ext cx="595419" cy="259045"/>
    <xdr:sp macro="" textlink="">
      <xdr:nvSpPr>
        <xdr:cNvPr id="469" name="テキスト ボックス 468">
          <a:extLst>
            <a:ext uri="{FF2B5EF4-FFF2-40B4-BE49-F238E27FC236}">
              <a16:creationId xmlns:a16="http://schemas.microsoft.com/office/drawing/2014/main" id="{E701C7D2-0949-4008-B8FB-B71EAD7B25F7}"/>
            </a:ext>
          </a:extLst>
        </xdr:cNvPr>
        <xdr:cNvSpPr txBox="1"/>
      </xdr:nvSpPr>
      <xdr:spPr>
        <a:xfrm>
          <a:off x="17692581" y="610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470" name="直線コネクタ 469">
          <a:extLst>
            <a:ext uri="{FF2B5EF4-FFF2-40B4-BE49-F238E27FC236}">
              <a16:creationId xmlns:a16="http://schemas.microsoft.com/office/drawing/2014/main" id="{2162C54F-6EEA-4C28-932A-A2F578D6E388}"/>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32</xdr:row>
      <xdr:rowOff>162577</xdr:rowOff>
    </xdr:from>
    <xdr:ext cx="595419" cy="259045"/>
    <xdr:sp macro="" textlink="">
      <xdr:nvSpPr>
        <xdr:cNvPr id="471" name="テキスト ボックス 470">
          <a:extLst>
            <a:ext uri="{FF2B5EF4-FFF2-40B4-BE49-F238E27FC236}">
              <a16:creationId xmlns:a16="http://schemas.microsoft.com/office/drawing/2014/main" id="{76CCDF24-7E8B-49DA-8BDF-025C77F8873A}"/>
            </a:ext>
          </a:extLst>
        </xdr:cNvPr>
        <xdr:cNvSpPr txBox="1"/>
      </xdr:nvSpPr>
      <xdr:spPr>
        <a:xfrm>
          <a:off x="17692581" y="564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2" name="直線コネクタ 471">
          <a:extLst>
            <a:ext uri="{FF2B5EF4-FFF2-40B4-BE49-F238E27FC236}">
              <a16:creationId xmlns:a16="http://schemas.microsoft.com/office/drawing/2014/main" id="{BEC82229-1514-44C4-A1DA-5AEF9978B6E8}"/>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30</xdr:row>
      <xdr:rowOff>48277</xdr:rowOff>
    </xdr:from>
    <xdr:ext cx="595419" cy="259045"/>
    <xdr:sp macro="" textlink="">
      <xdr:nvSpPr>
        <xdr:cNvPr id="473" name="テキスト ボックス 472">
          <a:extLst>
            <a:ext uri="{FF2B5EF4-FFF2-40B4-BE49-F238E27FC236}">
              <a16:creationId xmlns:a16="http://schemas.microsoft.com/office/drawing/2014/main" id="{4E863BC4-3FEE-4B8C-868B-0367945753EA}"/>
            </a:ext>
          </a:extLst>
        </xdr:cNvPr>
        <xdr:cNvSpPr txBox="1"/>
      </xdr:nvSpPr>
      <xdr:spPr>
        <a:xfrm>
          <a:off x="17692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4" name="【一般廃棄物処理施設】&#10;一人当たり有形固定資産（償却資産）額グラフ枠">
          <a:extLst>
            <a:ext uri="{FF2B5EF4-FFF2-40B4-BE49-F238E27FC236}">
              <a16:creationId xmlns:a16="http://schemas.microsoft.com/office/drawing/2014/main" id="{DCCDC22F-798C-4154-8CEB-347073B66C34}"/>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6879</xdr:rowOff>
    </xdr:from>
    <xdr:to>
      <xdr:col>116</xdr:col>
      <xdr:colOff>62864</xdr:colOff>
      <xdr:row>41</xdr:row>
      <xdr:rowOff>103701</xdr:rowOff>
    </xdr:to>
    <xdr:cxnSp macro="">
      <xdr:nvCxnSpPr>
        <xdr:cNvPr id="475" name="直線コネクタ 474">
          <a:extLst>
            <a:ext uri="{FF2B5EF4-FFF2-40B4-BE49-F238E27FC236}">
              <a16:creationId xmlns:a16="http://schemas.microsoft.com/office/drawing/2014/main" id="{A720C7DF-7F72-49E0-B4A9-F3373EB04DF9}"/>
            </a:ext>
          </a:extLst>
        </xdr:cNvPr>
        <xdr:cNvCxnSpPr/>
      </xdr:nvCxnSpPr>
      <xdr:spPr>
        <a:xfrm flipV="1">
          <a:off x="22160864" y="5836179"/>
          <a:ext cx="0" cy="12969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107528</xdr:rowOff>
    </xdr:from>
    <xdr:ext cx="469744" cy="259045"/>
    <xdr:sp macro="" textlink="">
      <xdr:nvSpPr>
        <xdr:cNvPr id="476" name="【一般廃棄物処理施設】&#10;一人当たり有形固定資産（償却資産）額最小値テキスト">
          <a:extLst>
            <a:ext uri="{FF2B5EF4-FFF2-40B4-BE49-F238E27FC236}">
              <a16:creationId xmlns:a16="http://schemas.microsoft.com/office/drawing/2014/main" id="{A303CC01-57D9-48CB-BAA7-80A42388D53D}"/>
            </a:ext>
          </a:extLst>
        </xdr:cNvPr>
        <xdr:cNvSpPr txBox="1"/>
      </xdr:nvSpPr>
      <xdr:spPr>
        <a:xfrm>
          <a:off x="22199600" y="7136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6,485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103701</xdr:rowOff>
    </xdr:from>
    <xdr:to>
      <xdr:col>116</xdr:col>
      <xdr:colOff>152400</xdr:colOff>
      <xdr:row>41</xdr:row>
      <xdr:rowOff>103701</xdr:rowOff>
    </xdr:to>
    <xdr:cxnSp macro="">
      <xdr:nvCxnSpPr>
        <xdr:cNvPr id="477" name="直線コネクタ 476">
          <a:extLst>
            <a:ext uri="{FF2B5EF4-FFF2-40B4-BE49-F238E27FC236}">
              <a16:creationId xmlns:a16="http://schemas.microsoft.com/office/drawing/2014/main" id="{A5B8BCBA-2660-4172-BE38-F8FDD8BB735E}"/>
            </a:ext>
          </a:extLst>
        </xdr:cNvPr>
        <xdr:cNvCxnSpPr/>
      </xdr:nvCxnSpPr>
      <xdr:spPr>
        <a:xfrm>
          <a:off x="22072600" y="7133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125006</xdr:rowOff>
    </xdr:from>
    <xdr:ext cx="599010" cy="259045"/>
    <xdr:sp macro="" textlink="">
      <xdr:nvSpPr>
        <xdr:cNvPr id="478" name="【一般廃棄物処理施設】&#10;一人当たり有形固定資産（償却資産）額最大値テキスト">
          <a:extLst>
            <a:ext uri="{FF2B5EF4-FFF2-40B4-BE49-F238E27FC236}">
              <a16:creationId xmlns:a16="http://schemas.microsoft.com/office/drawing/2014/main" id="{68BE2811-52AF-4253-ACBD-1F75C1ED6C82}"/>
            </a:ext>
          </a:extLst>
        </xdr:cNvPr>
        <xdr:cNvSpPr txBox="1"/>
      </xdr:nvSpPr>
      <xdr:spPr>
        <a:xfrm>
          <a:off x="22199600" y="56114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290,162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6879</xdr:rowOff>
    </xdr:from>
    <xdr:to>
      <xdr:col>116</xdr:col>
      <xdr:colOff>152400</xdr:colOff>
      <xdr:row>34</xdr:row>
      <xdr:rowOff>6879</xdr:rowOff>
    </xdr:to>
    <xdr:cxnSp macro="">
      <xdr:nvCxnSpPr>
        <xdr:cNvPr id="479" name="直線コネクタ 478">
          <a:extLst>
            <a:ext uri="{FF2B5EF4-FFF2-40B4-BE49-F238E27FC236}">
              <a16:creationId xmlns:a16="http://schemas.microsoft.com/office/drawing/2014/main" id="{D03B0B48-30CC-4B73-9E01-F9A25AE64D92}"/>
            </a:ext>
          </a:extLst>
        </xdr:cNvPr>
        <xdr:cNvCxnSpPr/>
      </xdr:nvCxnSpPr>
      <xdr:spPr>
        <a:xfrm>
          <a:off x="22072600" y="58361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11503</xdr:rowOff>
    </xdr:from>
    <xdr:ext cx="534377" cy="259045"/>
    <xdr:sp macro="" textlink="">
      <xdr:nvSpPr>
        <xdr:cNvPr id="480" name="【一般廃棄物処理施設】&#10;一人当たり有形固定資産（償却資産）額平均値テキスト">
          <a:extLst>
            <a:ext uri="{FF2B5EF4-FFF2-40B4-BE49-F238E27FC236}">
              <a16:creationId xmlns:a16="http://schemas.microsoft.com/office/drawing/2014/main" id="{C4C4E3E0-107B-4BEB-96D0-8735486C1EB5}"/>
            </a:ext>
          </a:extLst>
        </xdr:cNvPr>
        <xdr:cNvSpPr txBox="1"/>
      </xdr:nvSpPr>
      <xdr:spPr>
        <a:xfrm>
          <a:off x="22199600" y="6698053"/>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85,821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33076</xdr:rowOff>
    </xdr:from>
    <xdr:to>
      <xdr:col>116</xdr:col>
      <xdr:colOff>114300</xdr:colOff>
      <xdr:row>39</xdr:row>
      <xdr:rowOff>134676</xdr:rowOff>
    </xdr:to>
    <xdr:sp macro="" textlink="">
      <xdr:nvSpPr>
        <xdr:cNvPr id="481" name="フローチャート: 判断 480">
          <a:extLst>
            <a:ext uri="{FF2B5EF4-FFF2-40B4-BE49-F238E27FC236}">
              <a16:creationId xmlns:a16="http://schemas.microsoft.com/office/drawing/2014/main" id="{6B87BC92-BAF4-4FD0-922E-EDCD7E74FC8F}"/>
            </a:ext>
          </a:extLst>
        </xdr:cNvPr>
        <xdr:cNvSpPr/>
      </xdr:nvSpPr>
      <xdr:spPr>
        <a:xfrm>
          <a:off x="22110700" y="67196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36743</xdr:rowOff>
    </xdr:from>
    <xdr:to>
      <xdr:col>112</xdr:col>
      <xdr:colOff>38100</xdr:colOff>
      <xdr:row>39</xdr:row>
      <xdr:rowOff>138343</xdr:rowOff>
    </xdr:to>
    <xdr:sp macro="" textlink="">
      <xdr:nvSpPr>
        <xdr:cNvPr id="482" name="フローチャート: 判断 481">
          <a:extLst>
            <a:ext uri="{FF2B5EF4-FFF2-40B4-BE49-F238E27FC236}">
              <a16:creationId xmlns:a16="http://schemas.microsoft.com/office/drawing/2014/main" id="{E5C5C23B-673D-46A3-9D15-8ADD3654EED7}"/>
            </a:ext>
          </a:extLst>
        </xdr:cNvPr>
        <xdr:cNvSpPr/>
      </xdr:nvSpPr>
      <xdr:spPr>
        <a:xfrm>
          <a:off x="21272500" y="67232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39</xdr:row>
      <xdr:rowOff>48068</xdr:rowOff>
    </xdr:from>
    <xdr:to>
      <xdr:col>107</xdr:col>
      <xdr:colOff>101600</xdr:colOff>
      <xdr:row>39</xdr:row>
      <xdr:rowOff>149668</xdr:rowOff>
    </xdr:to>
    <xdr:sp macro="" textlink="">
      <xdr:nvSpPr>
        <xdr:cNvPr id="483" name="フローチャート: 判断 482">
          <a:extLst>
            <a:ext uri="{FF2B5EF4-FFF2-40B4-BE49-F238E27FC236}">
              <a16:creationId xmlns:a16="http://schemas.microsoft.com/office/drawing/2014/main" id="{F3CA47C8-7798-4830-9014-CD856853D2CE}"/>
            </a:ext>
          </a:extLst>
        </xdr:cNvPr>
        <xdr:cNvSpPr/>
      </xdr:nvSpPr>
      <xdr:spPr>
        <a:xfrm>
          <a:off x="20383500" y="6734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80950</xdr:rowOff>
    </xdr:from>
    <xdr:to>
      <xdr:col>102</xdr:col>
      <xdr:colOff>165100</xdr:colOff>
      <xdr:row>40</xdr:row>
      <xdr:rowOff>11100</xdr:rowOff>
    </xdr:to>
    <xdr:sp macro="" textlink="">
      <xdr:nvSpPr>
        <xdr:cNvPr id="484" name="フローチャート: 判断 483">
          <a:extLst>
            <a:ext uri="{FF2B5EF4-FFF2-40B4-BE49-F238E27FC236}">
              <a16:creationId xmlns:a16="http://schemas.microsoft.com/office/drawing/2014/main" id="{CA83BF34-E776-4275-A9DC-38BFBB13B4A9}"/>
            </a:ext>
          </a:extLst>
        </xdr:cNvPr>
        <xdr:cNvSpPr/>
      </xdr:nvSpPr>
      <xdr:spPr>
        <a:xfrm>
          <a:off x="19494500" y="6767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39</xdr:row>
      <xdr:rowOff>80077</xdr:rowOff>
    </xdr:from>
    <xdr:to>
      <xdr:col>98</xdr:col>
      <xdr:colOff>38100</xdr:colOff>
      <xdr:row>40</xdr:row>
      <xdr:rowOff>10227</xdr:rowOff>
    </xdr:to>
    <xdr:sp macro="" textlink="">
      <xdr:nvSpPr>
        <xdr:cNvPr id="485" name="フローチャート: 判断 484">
          <a:extLst>
            <a:ext uri="{FF2B5EF4-FFF2-40B4-BE49-F238E27FC236}">
              <a16:creationId xmlns:a16="http://schemas.microsoft.com/office/drawing/2014/main" id="{FE49C7EB-5879-40FB-B423-9580B4A32B06}"/>
            </a:ext>
          </a:extLst>
        </xdr:cNvPr>
        <xdr:cNvSpPr/>
      </xdr:nvSpPr>
      <xdr:spPr>
        <a:xfrm>
          <a:off x="18605500" y="6766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86" name="テキスト ボックス 485">
          <a:extLst>
            <a:ext uri="{FF2B5EF4-FFF2-40B4-BE49-F238E27FC236}">
              <a16:creationId xmlns:a16="http://schemas.microsoft.com/office/drawing/2014/main" id="{A550D230-7A95-44D3-8CD0-179A1EDB5702}"/>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87" name="テキスト ボックス 486">
          <a:extLst>
            <a:ext uri="{FF2B5EF4-FFF2-40B4-BE49-F238E27FC236}">
              <a16:creationId xmlns:a16="http://schemas.microsoft.com/office/drawing/2014/main" id="{BD179853-E0AA-4045-BB08-BCFCE9D22EF9}"/>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88" name="テキスト ボックス 487">
          <a:extLst>
            <a:ext uri="{FF2B5EF4-FFF2-40B4-BE49-F238E27FC236}">
              <a16:creationId xmlns:a16="http://schemas.microsoft.com/office/drawing/2014/main" id="{CCF30609-615C-430D-ABB9-A860BC093557}"/>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89" name="テキスト ボックス 488">
          <a:extLst>
            <a:ext uri="{FF2B5EF4-FFF2-40B4-BE49-F238E27FC236}">
              <a16:creationId xmlns:a16="http://schemas.microsoft.com/office/drawing/2014/main" id="{26D9A48C-3997-49E5-9DD0-55255A75B84B}"/>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C2878D13-69B5-4A41-8002-D82780B48BCE}"/>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93061</xdr:rowOff>
    </xdr:from>
    <xdr:to>
      <xdr:col>116</xdr:col>
      <xdr:colOff>114300</xdr:colOff>
      <xdr:row>39</xdr:row>
      <xdr:rowOff>23211</xdr:rowOff>
    </xdr:to>
    <xdr:sp macro="" textlink="">
      <xdr:nvSpPr>
        <xdr:cNvPr id="491" name="楕円 490">
          <a:extLst>
            <a:ext uri="{FF2B5EF4-FFF2-40B4-BE49-F238E27FC236}">
              <a16:creationId xmlns:a16="http://schemas.microsoft.com/office/drawing/2014/main" id="{7E69659E-BDC1-4260-BC95-C86D2F6CDD50}"/>
            </a:ext>
          </a:extLst>
        </xdr:cNvPr>
        <xdr:cNvSpPr/>
      </xdr:nvSpPr>
      <xdr:spPr>
        <a:xfrm>
          <a:off x="22110700" y="66081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115938</xdr:rowOff>
    </xdr:from>
    <xdr:ext cx="599010" cy="259045"/>
    <xdr:sp macro="" textlink="">
      <xdr:nvSpPr>
        <xdr:cNvPr id="492" name="【一般廃棄物処理施設】&#10;一人当たり有形固定資産（償却資産）額該当値テキスト">
          <a:extLst>
            <a:ext uri="{FF2B5EF4-FFF2-40B4-BE49-F238E27FC236}">
              <a16:creationId xmlns:a16="http://schemas.microsoft.com/office/drawing/2014/main" id="{D8038E36-31F3-40B0-B7ED-D157507EB5DB}"/>
            </a:ext>
          </a:extLst>
        </xdr:cNvPr>
        <xdr:cNvSpPr txBox="1"/>
      </xdr:nvSpPr>
      <xdr:spPr>
        <a:xfrm>
          <a:off x="22199600" y="6459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110,201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95452</xdr:rowOff>
    </xdr:from>
    <xdr:to>
      <xdr:col>112</xdr:col>
      <xdr:colOff>38100</xdr:colOff>
      <xdr:row>39</xdr:row>
      <xdr:rowOff>25602</xdr:rowOff>
    </xdr:to>
    <xdr:sp macro="" textlink="">
      <xdr:nvSpPr>
        <xdr:cNvPr id="493" name="楕円 492">
          <a:extLst>
            <a:ext uri="{FF2B5EF4-FFF2-40B4-BE49-F238E27FC236}">
              <a16:creationId xmlns:a16="http://schemas.microsoft.com/office/drawing/2014/main" id="{98051A26-0876-455C-BB53-EBE6C8E94BD2}"/>
            </a:ext>
          </a:extLst>
        </xdr:cNvPr>
        <xdr:cNvSpPr/>
      </xdr:nvSpPr>
      <xdr:spPr>
        <a:xfrm>
          <a:off x="21272500" y="66105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143861</xdr:rowOff>
    </xdr:from>
    <xdr:to>
      <xdr:col>116</xdr:col>
      <xdr:colOff>63500</xdr:colOff>
      <xdr:row>38</xdr:row>
      <xdr:rowOff>146252</xdr:rowOff>
    </xdr:to>
    <xdr:cxnSp macro="">
      <xdr:nvCxnSpPr>
        <xdr:cNvPr id="494" name="直線コネクタ 493">
          <a:extLst>
            <a:ext uri="{FF2B5EF4-FFF2-40B4-BE49-F238E27FC236}">
              <a16:creationId xmlns:a16="http://schemas.microsoft.com/office/drawing/2014/main" id="{28FF9BBB-2D8D-4475-B4D8-AF2BC437824B}"/>
            </a:ext>
          </a:extLst>
        </xdr:cNvPr>
        <xdr:cNvCxnSpPr/>
      </xdr:nvCxnSpPr>
      <xdr:spPr>
        <a:xfrm flipV="1">
          <a:off x="21323300" y="6658961"/>
          <a:ext cx="838200" cy="2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109534</xdr:rowOff>
    </xdr:from>
    <xdr:to>
      <xdr:col>107</xdr:col>
      <xdr:colOff>101600</xdr:colOff>
      <xdr:row>39</xdr:row>
      <xdr:rowOff>39684</xdr:rowOff>
    </xdr:to>
    <xdr:sp macro="" textlink="">
      <xdr:nvSpPr>
        <xdr:cNvPr id="495" name="楕円 494">
          <a:extLst>
            <a:ext uri="{FF2B5EF4-FFF2-40B4-BE49-F238E27FC236}">
              <a16:creationId xmlns:a16="http://schemas.microsoft.com/office/drawing/2014/main" id="{A25303F8-CD0B-486B-8969-7D9FF99C95F8}"/>
            </a:ext>
          </a:extLst>
        </xdr:cNvPr>
        <xdr:cNvSpPr/>
      </xdr:nvSpPr>
      <xdr:spPr>
        <a:xfrm>
          <a:off x="20383500" y="6624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146252</xdr:rowOff>
    </xdr:from>
    <xdr:to>
      <xdr:col>111</xdr:col>
      <xdr:colOff>177800</xdr:colOff>
      <xdr:row>38</xdr:row>
      <xdr:rowOff>160334</xdr:rowOff>
    </xdr:to>
    <xdr:cxnSp macro="">
      <xdr:nvCxnSpPr>
        <xdr:cNvPr id="496" name="直線コネクタ 495">
          <a:extLst>
            <a:ext uri="{FF2B5EF4-FFF2-40B4-BE49-F238E27FC236}">
              <a16:creationId xmlns:a16="http://schemas.microsoft.com/office/drawing/2014/main" id="{C6E1FB88-DFF4-49A7-8E98-FD2CD0A3E71E}"/>
            </a:ext>
          </a:extLst>
        </xdr:cNvPr>
        <xdr:cNvCxnSpPr/>
      </xdr:nvCxnSpPr>
      <xdr:spPr>
        <a:xfrm flipV="1">
          <a:off x="20434300" y="6661352"/>
          <a:ext cx="889000" cy="1408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122944</xdr:rowOff>
    </xdr:from>
    <xdr:to>
      <xdr:col>102</xdr:col>
      <xdr:colOff>165100</xdr:colOff>
      <xdr:row>39</xdr:row>
      <xdr:rowOff>53094</xdr:rowOff>
    </xdr:to>
    <xdr:sp macro="" textlink="">
      <xdr:nvSpPr>
        <xdr:cNvPr id="497" name="楕円 496">
          <a:extLst>
            <a:ext uri="{FF2B5EF4-FFF2-40B4-BE49-F238E27FC236}">
              <a16:creationId xmlns:a16="http://schemas.microsoft.com/office/drawing/2014/main" id="{3BBEA5EC-438E-4388-BAA7-1D89070D8C79}"/>
            </a:ext>
          </a:extLst>
        </xdr:cNvPr>
        <xdr:cNvSpPr/>
      </xdr:nvSpPr>
      <xdr:spPr>
        <a:xfrm>
          <a:off x="19494500" y="66380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38</xdr:row>
      <xdr:rowOff>160334</xdr:rowOff>
    </xdr:from>
    <xdr:to>
      <xdr:col>107</xdr:col>
      <xdr:colOff>50800</xdr:colOff>
      <xdr:row>39</xdr:row>
      <xdr:rowOff>2294</xdr:rowOff>
    </xdr:to>
    <xdr:cxnSp macro="">
      <xdr:nvCxnSpPr>
        <xdr:cNvPr id="498" name="直線コネクタ 497">
          <a:extLst>
            <a:ext uri="{FF2B5EF4-FFF2-40B4-BE49-F238E27FC236}">
              <a16:creationId xmlns:a16="http://schemas.microsoft.com/office/drawing/2014/main" id="{7BC23EAC-FA00-4F3B-80FB-910A55BB4934}"/>
            </a:ext>
          </a:extLst>
        </xdr:cNvPr>
        <xdr:cNvCxnSpPr/>
      </xdr:nvCxnSpPr>
      <xdr:spPr>
        <a:xfrm flipV="1">
          <a:off x="19545300" y="6675434"/>
          <a:ext cx="889000" cy="134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38</xdr:row>
      <xdr:rowOff>135686</xdr:rowOff>
    </xdr:from>
    <xdr:to>
      <xdr:col>98</xdr:col>
      <xdr:colOff>38100</xdr:colOff>
      <xdr:row>39</xdr:row>
      <xdr:rowOff>65836</xdr:rowOff>
    </xdr:to>
    <xdr:sp macro="" textlink="">
      <xdr:nvSpPr>
        <xdr:cNvPr id="499" name="楕円 498">
          <a:extLst>
            <a:ext uri="{FF2B5EF4-FFF2-40B4-BE49-F238E27FC236}">
              <a16:creationId xmlns:a16="http://schemas.microsoft.com/office/drawing/2014/main" id="{F5F0F847-5802-4B0A-941F-9574CE877202}"/>
            </a:ext>
          </a:extLst>
        </xdr:cNvPr>
        <xdr:cNvSpPr/>
      </xdr:nvSpPr>
      <xdr:spPr>
        <a:xfrm>
          <a:off x="18605500" y="6650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39</xdr:row>
      <xdr:rowOff>2294</xdr:rowOff>
    </xdr:from>
    <xdr:to>
      <xdr:col>102</xdr:col>
      <xdr:colOff>114300</xdr:colOff>
      <xdr:row>39</xdr:row>
      <xdr:rowOff>15036</xdr:rowOff>
    </xdr:to>
    <xdr:cxnSp macro="">
      <xdr:nvCxnSpPr>
        <xdr:cNvPr id="500" name="直線コネクタ 499">
          <a:extLst>
            <a:ext uri="{FF2B5EF4-FFF2-40B4-BE49-F238E27FC236}">
              <a16:creationId xmlns:a16="http://schemas.microsoft.com/office/drawing/2014/main" id="{56FFF7AD-71DF-435F-B1C5-58F0676F13EC}"/>
            </a:ext>
          </a:extLst>
        </xdr:cNvPr>
        <xdr:cNvCxnSpPr/>
      </xdr:nvCxnSpPr>
      <xdr:spPr>
        <a:xfrm flipV="1">
          <a:off x="18656300" y="6688844"/>
          <a:ext cx="889000" cy="1274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88411</xdr:colOff>
      <xdr:row>39</xdr:row>
      <xdr:rowOff>129470</xdr:rowOff>
    </xdr:from>
    <xdr:ext cx="534377" cy="259045"/>
    <xdr:sp macro="" textlink="">
      <xdr:nvSpPr>
        <xdr:cNvPr id="501" name="n_1aveValue【一般廃棄物処理施設】&#10;一人当たり有形固定資産（償却資産）額">
          <a:extLst>
            <a:ext uri="{FF2B5EF4-FFF2-40B4-BE49-F238E27FC236}">
              <a16:creationId xmlns:a16="http://schemas.microsoft.com/office/drawing/2014/main" id="{DAE085A7-36DC-4DCA-9FCB-20F1CD793ED0}"/>
            </a:ext>
          </a:extLst>
        </xdr:cNvPr>
        <xdr:cNvSpPr txBox="1"/>
      </xdr:nvSpPr>
      <xdr:spPr>
        <a:xfrm>
          <a:off x="21043411" y="68160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85,019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164611</xdr:colOff>
      <xdr:row>39</xdr:row>
      <xdr:rowOff>140795</xdr:rowOff>
    </xdr:from>
    <xdr:ext cx="534377" cy="259045"/>
    <xdr:sp macro="" textlink="">
      <xdr:nvSpPr>
        <xdr:cNvPr id="502" name="n_2aveValue【一般廃棄物処理施設】&#10;一人当たり有形固定資産（償却資産）額">
          <a:extLst>
            <a:ext uri="{FF2B5EF4-FFF2-40B4-BE49-F238E27FC236}">
              <a16:creationId xmlns:a16="http://schemas.microsoft.com/office/drawing/2014/main" id="{AF4B116B-E787-4DC1-B07C-793830F5EA49}"/>
            </a:ext>
          </a:extLst>
        </xdr:cNvPr>
        <xdr:cNvSpPr txBox="1"/>
      </xdr:nvSpPr>
      <xdr:spPr>
        <a:xfrm>
          <a:off x="20167111" y="682734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82,542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37611</xdr:colOff>
      <xdr:row>40</xdr:row>
      <xdr:rowOff>2227</xdr:rowOff>
    </xdr:from>
    <xdr:ext cx="534377" cy="259045"/>
    <xdr:sp macro="" textlink="">
      <xdr:nvSpPr>
        <xdr:cNvPr id="503" name="n_3aveValue【一般廃棄物処理施設】&#10;一人当たり有形固定資産（償却資産）額">
          <a:extLst>
            <a:ext uri="{FF2B5EF4-FFF2-40B4-BE49-F238E27FC236}">
              <a16:creationId xmlns:a16="http://schemas.microsoft.com/office/drawing/2014/main" id="{EC7DFC48-1DED-4C01-91E2-D2FE4DDDB71D}"/>
            </a:ext>
          </a:extLst>
        </xdr:cNvPr>
        <xdr:cNvSpPr txBox="1"/>
      </xdr:nvSpPr>
      <xdr:spPr>
        <a:xfrm>
          <a:off x="19278111" y="68602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75,350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101111</xdr:colOff>
      <xdr:row>40</xdr:row>
      <xdr:rowOff>1354</xdr:rowOff>
    </xdr:from>
    <xdr:ext cx="534377" cy="259045"/>
    <xdr:sp macro="" textlink="">
      <xdr:nvSpPr>
        <xdr:cNvPr id="504" name="n_4aveValue【一般廃棄物処理施設】&#10;一人当たり有形固定資産（償却資産）額">
          <a:extLst>
            <a:ext uri="{FF2B5EF4-FFF2-40B4-BE49-F238E27FC236}">
              <a16:creationId xmlns:a16="http://schemas.microsoft.com/office/drawing/2014/main" id="{DBAA154D-7FAE-4DC6-89C6-E2EB53552911}"/>
            </a:ext>
          </a:extLst>
        </xdr:cNvPr>
        <xdr:cNvSpPr txBox="1"/>
      </xdr:nvSpPr>
      <xdr:spPr>
        <a:xfrm>
          <a:off x="18389111" y="685935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75,541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56095</xdr:colOff>
      <xdr:row>37</xdr:row>
      <xdr:rowOff>42129</xdr:rowOff>
    </xdr:from>
    <xdr:ext cx="599010" cy="259045"/>
    <xdr:sp macro="" textlink="">
      <xdr:nvSpPr>
        <xdr:cNvPr id="505" name="n_1mainValue【一般廃棄物処理施設】&#10;一人当たり有形固定資産（償却資産）額">
          <a:extLst>
            <a:ext uri="{FF2B5EF4-FFF2-40B4-BE49-F238E27FC236}">
              <a16:creationId xmlns:a16="http://schemas.microsoft.com/office/drawing/2014/main" id="{473CAB5C-B4F7-4BCE-83E0-BD10740EC101}"/>
            </a:ext>
          </a:extLst>
        </xdr:cNvPr>
        <xdr:cNvSpPr txBox="1"/>
      </xdr:nvSpPr>
      <xdr:spPr>
        <a:xfrm>
          <a:off x="21011095" y="63857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37</xdr:row>
      <xdr:rowOff>56211</xdr:rowOff>
    </xdr:from>
    <xdr:ext cx="599010" cy="259045"/>
    <xdr:sp macro="" textlink="">
      <xdr:nvSpPr>
        <xdr:cNvPr id="506" name="n_2mainValue【一般廃棄物処理施設】&#10;一人当たり有形固定資産（償却資産）額">
          <a:extLst>
            <a:ext uri="{FF2B5EF4-FFF2-40B4-BE49-F238E27FC236}">
              <a16:creationId xmlns:a16="http://schemas.microsoft.com/office/drawing/2014/main" id="{3F82099D-1473-44C5-96C3-C10390D26DD6}"/>
            </a:ext>
          </a:extLst>
        </xdr:cNvPr>
        <xdr:cNvSpPr txBox="1"/>
      </xdr:nvSpPr>
      <xdr:spPr>
        <a:xfrm>
          <a:off x="20134795" y="63998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106,598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37</xdr:row>
      <xdr:rowOff>69621</xdr:rowOff>
    </xdr:from>
    <xdr:ext cx="599010" cy="259045"/>
    <xdr:sp macro="" textlink="">
      <xdr:nvSpPr>
        <xdr:cNvPr id="507" name="n_3mainValue【一般廃棄物処理施設】&#10;一人当たり有形固定資産（償却資産）額">
          <a:extLst>
            <a:ext uri="{FF2B5EF4-FFF2-40B4-BE49-F238E27FC236}">
              <a16:creationId xmlns:a16="http://schemas.microsoft.com/office/drawing/2014/main" id="{07A9A097-08FD-4646-A273-64F68ECCAA31}"/>
            </a:ext>
          </a:extLst>
        </xdr:cNvPr>
        <xdr:cNvSpPr txBox="1"/>
      </xdr:nvSpPr>
      <xdr:spPr>
        <a:xfrm>
          <a:off x="19245795" y="64132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103,665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37</xdr:row>
      <xdr:rowOff>82363</xdr:rowOff>
    </xdr:from>
    <xdr:ext cx="599010" cy="259045"/>
    <xdr:sp macro="" textlink="">
      <xdr:nvSpPr>
        <xdr:cNvPr id="508" name="n_4mainValue【一般廃棄物処理施設】&#10;一人当たり有形固定資産（償却資産）額">
          <a:extLst>
            <a:ext uri="{FF2B5EF4-FFF2-40B4-BE49-F238E27FC236}">
              <a16:creationId xmlns:a16="http://schemas.microsoft.com/office/drawing/2014/main" id="{A18443A3-1F0A-4932-BBE5-906B47F2F5CD}"/>
            </a:ext>
          </a:extLst>
        </xdr:cNvPr>
        <xdr:cNvSpPr txBox="1"/>
      </xdr:nvSpPr>
      <xdr:spPr>
        <a:xfrm>
          <a:off x="18356795" y="64260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100,878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09" name="正方形/長方形 508">
          <a:extLst>
            <a:ext uri="{FF2B5EF4-FFF2-40B4-BE49-F238E27FC236}">
              <a16:creationId xmlns:a16="http://schemas.microsoft.com/office/drawing/2014/main" id="{E7B78460-CD2C-4913-B105-12F8C729EDC7}"/>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0" name="正方形/長方形 509">
          <a:extLst>
            <a:ext uri="{FF2B5EF4-FFF2-40B4-BE49-F238E27FC236}">
              <a16:creationId xmlns:a16="http://schemas.microsoft.com/office/drawing/2014/main" id="{1A5220C5-3075-45B3-B40C-A793A451CA23}"/>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1" name="正方形/長方形 510">
          <a:extLst>
            <a:ext uri="{FF2B5EF4-FFF2-40B4-BE49-F238E27FC236}">
              <a16:creationId xmlns:a16="http://schemas.microsoft.com/office/drawing/2014/main" id="{4D4E52EA-E09B-4595-B8BE-B1D01B47AD47}"/>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2" name="正方形/長方形 511">
          <a:extLst>
            <a:ext uri="{FF2B5EF4-FFF2-40B4-BE49-F238E27FC236}">
              <a16:creationId xmlns:a16="http://schemas.microsoft.com/office/drawing/2014/main" id="{9E7069F5-94FB-46AD-8766-90C44D4C89F0}"/>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3" name="正方形/長方形 512">
          <a:extLst>
            <a:ext uri="{FF2B5EF4-FFF2-40B4-BE49-F238E27FC236}">
              <a16:creationId xmlns:a16="http://schemas.microsoft.com/office/drawing/2014/main" id="{9DD138EC-21C8-43C4-BE83-D1CE150FE921}"/>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4" name="正方形/長方形 513">
          <a:extLst>
            <a:ext uri="{FF2B5EF4-FFF2-40B4-BE49-F238E27FC236}">
              <a16:creationId xmlns:a16="http://schemas.microsoft.com/office/drawing/2014/main" id="{8A442AA1-264C-4FD2-915D-526FC96075ED}"/>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5" name="正方形/長方形 514">
          <a:extLst>
            <a:ext uri="{FF2B5EF4-FFF2-40B4-BE49-F238E27FC236}">
              <a16:creationId xmlns:a16="http://schemas.microsoft.com/office/drawing/2014/main" id="{D47A27F5-8429-4305-B96E-F3639D8BC45C}"/>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16" name="正方形/長方形 515">
          <a:extLst>
            <a:ext uri="{FF2B5EF4-FFF2-40B4-BE49-F238E27FC236}">
              <a16:creationId xmlns:a16="http://schemas.microsoft.com/office/drawing/2014/main" id="{D5217D06-ECB9-4A1C-8765-79F9E7EA3759}"/>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17" name="テキスト ボックス 516">
          <a:extLst>
            <a:ext uri="{FF2B5EF4-FFF2-40B4-BE49-F238E27FC236}">
              <a16:creationId xmlns:a16="http://schemas.microsoft.com/office/drawing/2014/main" id="{A9B92C20-51B4-43B8-804B-C2E53C34921E}"/>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18" name="直線コネクタ 517">
          <a:extLst>
            <a:ext uri="{FF2B5EF4-FFF2-40B4-BE49-F238E27FC236}">
              <a16:creationId xmlns:a16="http://schemas.microsoft.com/office/drawing/2014/main" id="{7C6378AC-EC55-4291-A07C-D2AE0B60FAB7}"/>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19" name="テキスト ボックス 518">
          <a:extLst>
            <a:ext uri="{FF2B5EF4-FFF2-40B4-BE49-F238E27FC236}">
              <a16:creationId xmlns:a16="http://schemas.microsoft.com/office/drawing/2014/main" id="{A830DE18-E7E6-4CFE-8BB2-4852B9413C87}"/>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0" name="直線コネクタ 519">
          <a:extLst>
            <a:ext uri="{FF2B5EF4-FFF2-40B4-BE49-F238E27FC236}">
              <a16:creationId xmlns:a16="http://schemas.microsoft.com/office/drawing/2014/main" id="{7CD93345-2948-47C4-876B-21EF24579C02}"/>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521" name="テキスト ボックス 520">
          <a:extLst>
            <a:ext uri="{FF2B5EF4-FFF2-40B4-BE49-F238E27FC236}">
              <a16:creationId xmlns:a16="http://schemas.microsoft.com/office/drawing/2014/main" id="{32E12EC9-5D61-407E-A61C-4E1FFB94BEF2}"/>
            </a:ext>
          </a:extLst>
        </xdr:cNvPr>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2" name="直線コネクタ 521">
          <a:extLst>
            <a:ext uri="{FF2B5EF4-FFF2-40B4-BE49-F238E27FC236}">
              <a16:creationId xmlns:a16="http://schemas.microsoft.com/office/drawing/2014/main" id="{C350D0D2-37F2-4AF6-A470-E0A376FDE9D8}"/>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3" name="テキスト ボックス 522">
          <a:extLst>
            <a:ext uri="{FF2B5EF4-FFF2-40B4-BE49-F238E27FC236}">
              <a16:creationId xmlns:a16="http://schemas.microsoft.com/office/drawing/2014/main" id="{9D1EF675-1193-487D-B2FE-FC6C00F69C66}"/>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4" name="直線コネクタ 523">
          <a:extLst>
            <a:ext uri="{FF2B5EF4-FFF2-40B4-BE49-F238E27FC236}">
              <a16:creationId xmlns:a16="http://schemas.microsoft.com/office/drawing/2014/main" id="{B5CE3D00-FB9B-4CED-B200-483CBF32D0E7}"/>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5" name="テキスト ボックス 524">
          <a:extLst>
            <a:ext uri="{FF2B5EF4-FFF2-40B4-BE49-F238E27FC236}">
              <a16:creationId xmlns:a16="http://schemas.microsoft.com/office/drawing/2014/main" id="{5654FECA-D506-4AC6-8C3F-BFF0295B1970}"/>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26" name="直線コネクタ 525">
          <a:extLst>
            <a:ext uri="{FF2B5EF4-FFF2-40B4-BE49-F238E27FC236}">
              <a16:creationId xmlns:a16="http://schemas.microsoft.com/office/drawing/2014/main" id="{A47D47A6-EF16-4079-BCB1-A5FF89B64675}"/>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27" name="テキスト ボックス 526">
          <a:extLst>
            <a:ext uri="{FF2B5EF4-FFF2-40B4-BE49-F238E27FC236}">
              <a16:creationId xmlns:a16="http://schemas.microsoft.com/office/drawing/2014/main" id="{7BCE5599-C120-4A4A-9790-E8B649303716}"/>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28" name="直線コネクタ 527">
          <a:extLst>
            <a:ext uri="{FF2B5EF4-FFF2-40B4-BE49-F238E27FC236}">
              <a16:creationId xmlns:a16="http://schemas.microsoft.com/office/drawing/2014/main" id="{79FC6C68-EA0B-4571-AB63-9B701F292B3F}"/>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529" name="テキスト ボックス 528">
          <a:extLst>
            <a:ext uri="{FF2B5EF4-FFF2-40B4-BE49-F238E27FC236}">
              <a16:creationId xmlns:a16="http://schemas.microsoft.com/office/drawing/2014/main" id="{08C9865B-5ED9-4AB9-AB82-4F56973C60CB}"/>
            </a:ext>
          </a:extLst>
        </xdr:cNvPr>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0" name="直線コネクタ 529">
          <a:extLst>
            <a:ext uri="{FF2B5EF4-FFF2-40B4-BE49-F238E27FC236}">
              <a16:creationId xmlns:a16="http://schemas.microsoft.com/office/drawing/2014/main" id="{138AA2CC-0AA9-4CB3-9A14-15CABF7BA5F2}"/>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531" name="【保健センター・保健所】&#10;有形固定資産減価償却率グラフ枠">
          <a:extLst>
            <a:ext uri="{FF2B5EF4-FFF2-40B4-BE49-F238E27FC236}">
              <a16:creationId xmlns:a16="http://schemas.microsoft.com/office/drawing/2014/main" id="{B5E3F5F2-4489-4741-8CD5-7B6426680497}"/>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76200</xdr:rowOff>
    </xdr:from>
    <xdr:to>
      <xdr:col>85</xdr:col>
      <xdr:colOff>126364</xdr:colOff>
      <xdr:row>64</xdr:row>
      <xdr:rowOff>167640</xdr:rowOff>
    </xdr:to>
    <xdr:cxnSp macro="">
      <xdr:nvCxnSpPr>
        <xdr:cNvPr id="532" name="直線コネクタ 531">
          <a:extLst>
            <a:ext uri="{FF2B5EF4-FFF2-40B4-BE49-F238E27FC236}">
              <a16:creationId xmlns:a16="http://schemas.microsoft.com/office/drawing/2014/main" id="{F5D745A3-885C-4E96-812C-CBFDCB6422FC}"/>
            </a:ext>
          </a:extLst>
        </xdr:cNvPr>
        <xdr:cNvCxnSpPr/>
      </xdr:nvCxnSpPr>
      <xdr:spPr>
        <a:xfrm flipV="1">
          <a:off x="16318864" y="9677400"/>
          <a:ext cx="0" cy="14630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65</xdr:row>
      <xdr:rowOff>17</xdr:rowOff>
    </xdr:from>
    <xdr:ext cx="405111" cy="259045"/>
    <xdr:sp macro="" textlink="">
      <xdr:nvSpPr>
        <xdr:cNvPr id="533" name="【保健センター・保健所】&#10;有形固定資産減価償却率最小値テキスト">
          <a:extLst>
            <a:ext uri="{FF2B5EF4-FFF2-40B4-BE49-F238E27FC236}">
              <a16:creationId xmlns:a16="http://schemas.microsoft.com/office/drawing/2014/main" id="{A3D28069-6C7E-40EB-864C-252D7D087882}"/>
            </a:ext>
          </a:extLst>
        </xdr:cNvPr>
        <xdr:cNvSpPr txBox="1"/>
      </xdr:nvSpPr>
      <xdr:spPr>
        <a:xfrm>
          <a:off x="16357600" y="11144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167640</xdr:rowOff>
    </xdr:from>
    <xdr:to>
      <xdr:col>86</xdr:col>
      <xdr:colOff>25400</xdr:colOff>
      <xdr:row>64</xdr:row>
      <xdr:rowOff>167640</xdr:rowOff>
    </xdr:to>
    <xdr:cxnSp macro="">
      <xdr:nvCxnSpPr>
        <xdr:cNvPr id="534" name="直線コネクタ 533">
          <a:extLst>
            <a:ext uri="{FF2B5EF4-FFF2-40B4-BE49-F238E27FC236}">
              <a16:creationId xmlns:a16="http://schemas.microsoft.com/office/drawing/2014/main" id="{BAC9A986-69D0-4F88-88AB-34B438CF04DE}"/>
            </a:ext>
          </a:extLst>
        </xdr:cNvPr>
        <xdr:cNvCxnSpPr/>
      </xdr:nvCxnSpPr>
      <xdr:spPr>
        <a:xfrm>
          <a:off x="16230600" y="111404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55</xdr:row>
      <xdr:rowOff>22877</xdr:rowOff>
    </xdr:from>
    <xdr:ext cx="340478" cy="259045"/>
    <xdr:sp macro="" textlink="">
      <xdr:nvSpPr>
        <xdr:cNvPr id="535" name="【保健センター・保健所】&#10;有形固定資産減価償却率最大値テキスト">
          <a:extLst>
            <a:ext uri="{FF2B5EF4-FFF2-40B4-BE49-F238E27FC236}">
              <a16:creationId xmlns:a16="http://schemas.microsoft.com/office/drawing/2014/main" id="{8874A5CC-B77F-415D-AA03-1B8D096FF7B3}"/>
            </a:ext>
          </a:extLst>
        </xdr:cNvPr>
        <xdr:cNvSpPr txBox="1"/>
      </xdr:nvSpPr>
      <xdr:spPr>
        <a:xfrm>
          <a:off x="16357600" y="94526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76200</xdr:rowOff>
    </xdr:from>
    <xdr:to>
      <xdr:col>86</xdr:col>
      <xdr:colOff>25400</xdr:colOff>
      <xdr:row>56</xdr:row>
      <xdr:rowOff>76200</xdr:rowOff>
    </xdr:to>
    <xdr:cxnSp macro="">
      <xdr:nvCxnSpPr>
        <xdr:cNvPr id="536" name="直線コネクタ 535">
          <a:extLst>
            <a:ext uri="{FF2B5EF4-FFF2-40B4-BE49-F238E27FC236}">
              <a16:creationId xmlns:a16="http://schemas.microsoft.com/office/drawing/2014/main" id="{8584A54E-6062-4750-9759-467EA7FBC0A8}"/>
            </a:ext>
          </a:extLst>
        </xdr:cNvPr>
        <xdr:cNvCxnSpPr/>
      </xdr:nvCxnSpPr>
      <xdr:spPr>
        <a:xfrm>
          <a:off x="16230600" y="96774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60</xdr:row>
      <xdr:rowOff>4462</xdr:rowOff>
    </xdr:from>
    <xdr:ext cx="405111" cy="259045"/>
    <xdr:sp macro="" textlink="">
      <xdr:nvSpPr>
        <xdr:cNvPr id="537" name="【保健センター・保健所】&#10;有形固定資産減価償却率平均値テキスト">
          <a:extLst>
            <a:ext uri="{FF2B5EF4-FFF2-40B4-BE49-F238E27FC236}">
              <a16:creationId xmlns:a16="http://schemas.microsoft.com/office/drawing/2014/main" id="{1312FFA2-E1B0-428D-BEBB-C6B505582E11}"/>
            </a:ext>
          </a:extLst>
        </xdr:cNvPr>
        <xdr:cNvSpPr txBox="1"/>
      </xdr:nvSpPr>
      <xdr:spPr>
        <a:xfrm>
          <a:off x="16357600" y="1029146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153035</xdr:rowOff>
    </xdr:from>
    <xdr:to>
      <xdr:col>85</xdr:col>
      <xdr:colOff>177800</xdr:colOff>
      <xdr:row>61</xdr:row>
      <xdr:rowOff>83185</xdr:rowOff>
    </xdr:to>
    <xdr:sp macro="" textlink="">
      <xdr:nvSpPr>
        <xdr:cNvPr id="538" name="フローチャート: 判断 537">
          <a:extLst>
            <a:ext uri="{FF2B5EF4-FFF2-40B4-BE49-F238E27FC236}">
              <a16:creationId xmlns:a16="http://schemas.microsoft.com/office/drawing/2014/main" id="{89C22028-F60F-46CD-A150-8F1BF0D6D4A1}"/>
            </a:ext>
          </a:extLst>
        </xdr:cNvPr>
        <xdr:cNvSpPr/>
      </xdr:nvSpPr>
      <xdr:spPr>
        <a:xfrm>
          <a:off x="16268700" y="104400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113030</xdr:rowOff>
    </xdr:from>
    <xdr:to>
      <xdr:col>81</xdr:col>
      <xdr:colOff>101600</xdr:colOff>
      <xdr:row>61</xdr:row>
      <xdr:rowOff>43180</xdr:rowOff>
    </xdr:to>
    <xdr:sp macro="" textlink="">
      <xdr:nvSpPr>
        <xdr:cNvPr id="539" name="フローチャート: 判断 538">
          <a:extLst>
            <a:ext uri="{FF2B5EF4-FFF2-40B4-BE49-F238E27FC236}">
              <a16:creationId xmlns:a16="http://schemas.microsoft.com/office/drawing/2014/main" id="{2EEDEB27-D930-4892-B877-72B24B5094D7}"/>
            </a:ext>
          </a:extLst>
        </xdr:cNvPr>
        <xdr:cNvSpPr/>
      </xdr:nvSpPr>
      <xdr:spPr>
        <a:xfrm>
          <a:off x="15430500" y="104000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60</xdr:row>
      <xdr:rowOff>76835</xdr:rowOff>
    </xdr:from>
    <xdr:to>
      <xdr:col>76</xdr:col>
      <xdr:colOff>165100</xdr:colOff>
      <xdr:row>61</xdr:row>
      <xdr:rowOff>6985</xdr:rowOff>
    </xdr:to>
    <xdr:sp macro="" textlink="">
      <xdr:nvSpPr>
        <xdr:cNvPr id="540" name="フローチャート: 判断 539">
          <a:extLst>
            <a:ext uri="{FF2B5EF4-FFF2-40B4-BE49-F238E27FC236}">
              <a16:creationId xmlns:a16="http://schemas.microsoft.com/office/drawing/2014/main" id="{F4E4AE45-BF46-4E94-9A30-AE136FAAE194}"/>
            </a:ext>
          </a:extLst>
        </xdr:cNvPr>
        <xdr:cNvSpPr/>
      </xdr:nvSpPr>
      <xdr:spPr>
        <a:xfrm>
          <a:off x="14541500" y="103638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60</xdr:row>
      <xdr:rowOff>48260</xdr:rowOff>
    </xdr:from>
    <xdr:to>
      <xdr:col>72</xdr:col>
      <xdr:colOff>38100</xdr:colOff>
      <xdr:row>60</xdr:row>
      <xdr:rowOff>149860</xdr:rowOff>
    </xdr:to>
    <xdr:sp macro="" textlink="">
      <xdr:nvSpPr>
        <xdr:cNvPr id="541" name="フローチャート: 判断 540">
          <a:extLst>
            <a:ext uri="{FF2B5EF4-FFF2-40B4-BE49-F238E27FC236}">
              <a16:creationId xmlns:a16="http://schemas.microsoft.com/office/drawing/2014/main" id="{FFDB9D1A-8C8B-4E32-B92A-8A465D34F4A0}"/>
            </a:ext>
          </a:extLst>
        </xdr:cNvPr>
        <xdr:cNvSpPr/>
      </xdr:nvSpPr>
      <xdr:spPr>
        <a:xfrm>
          <a:off x="13652500" y="1033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34925</xdr:rowOff>
    </xdr:from>
    <xdr:to>
      <xdr:col>67</xdr:col>
      <xdr:colOff>101600</xdr:colOff>
      <xdr:row>60</xdr:row>
      <xdr:rowOff>136525</xdr:rowOff>
    </xdr:to>
    <xdr:sp macro="" textlink="">
      <xdr:nvSpPr>
        <xdr:cNvPr id="542" name="フローチャート: 判断 541">
          <a:extLst>
            <a:ext uri="{FF2B5EF4-FFF2-40B4-BE49-F238E27FC236}">
              <a16:creationId xmlns:a16="http://schemas.microsoft.com/office/drawing/2014/main" id="{44322BC9-8112-4F66-8FAF-BB5C0E7F22F3}"/>
            </a:ext>
          </a:extLst>
        </xdr:cNvPr>
        <xdr:cNvSpPr/>
      </xdr:nvSpPr>
      <xdr:spPr>
        <a:xfrm>
          <a:off x="12763500" y="1032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3" name="テキスト ボックス 542">
          <a:extLst>
            <a:ext uri="{FF2B5EF4-FFF2-40B4-BE49-F238E27FC236}">
              <a16:creationId xmlns:a16="http://schemas.microsoft.com/office/drawing/2014/main" id="{3C8F8B46-C17B-43A9-A887-499A37486975}"/>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4" name="テキスト ボックス 543">
          <a:extLst>
            <a:ext uri="{FF2B5EF4-FFF2-40B4-BE49-F238E27FC236}">
              <a16:creationId xmlns:a16="http://schemas.microsoft.com/office/drawing/2014/main" id="{8049064F-DBE9-4B36-8849-66480A9C57C6}"/>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45" name="テキスト ボックス 544">
          <a:extLst>
            <a:ext uri="{FF2B5EF4-FFF2-40B4-BE49-F238E27FC236}">
              <a16:creationId xmlns:a16="http://schemas.microsoft.com/office/drawing/2014/main" id="{5AD386E5-EA8B-400C-9BB0-D62F02440364}"/>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46" name="テキスト ボックス 545">
          <a:extLst>
            <a:ext uri="{FF2B5EF4-FFF2-40B4-BE49-F238E27FC236}">
              <a16:creationId xmlns:a16="http://schemas.microsoft.com/office/drawing/2014/main" id="{964A0C52-15D7-4C52-927D-A7B4BEF79FB2}"/>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47" name="テキスト ボックス 546">
          <a:extLst>
            <a:ext uri="{FF2B5EF4-FFF2-40B4-BE49-F238E27FC236}">
              <a16:creationId xmlns:a16="http://schemas.microsoft.com/office/drawing/2014/main" id="{17776821-FA27-4725-935D-D1DF820694B5}"/>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59690</xdr:rowOff>
    </xdr:from>
    <xdr:to>
      <xdr:col>85</xdr:col>
      <xdr:colOff>177800</xdr:colOff>
      <xdr:row>61</xdr:row>
      <xdr:rowOff>161290</xdr:rowOff>
    </xdr:to>
    <xdr:sp macro="" textlink="">
      <xdr:nvSpPr>
        <xdr:cNvPr id="548" name="楕円 547">
          <a:extLst>
            <a:ext uri="{FF2B5EF4-FFF2-40B4-BE49-F238E27FC236}">
              <a16:creationId xmlns:a16="http://schemas.microsoft.com/office/drawing/2014/main" id="{820AFE8B-DAD2-4AC2-841C-76C97BAB2A14}"/>
            </a:ext>
          </a:extLst>
        </xdr:cNvPr>
        <xdr:cNvSpPr/>
      </xdr:nvSpPr>
      <xdr:spPr>
        <a:xfrm>
          <a:off x="16268700" y="105181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61</xdr:row>
      <xdr:rowOff>38117</xdr:rowOff>
    </xdr:from>
    <xdr:ext cx="405111" cy="259045"/>
    <xdr:sp macro="" textlink="">
      <xdr:nvSpPr>
        <xdr:cNvPr id="549" name="【保健センター・保健所】&#10;有形固定資産減価償却率該当値テキスト">
          <a:extLst>
            <a:ext uri="{FF2B5EF4-FFF2-40B4-BE49-F238E27FC236}">
              <a16:creationId xmlns:a16="http://schemas.microsoft.com/office/drawing/2014/main" id="{83BDD123-8A95-4E7F-B7C4-5289C9802C8B}"/>
            </a:ext>
          </a:extLst>
        </xdr:cNvPr>
        <xdr:cNvSpPr txBox="1"/>
      </xdr:nvSpPr>
      <xdr:spPr>
        <a:xfrm>
          <a:off x="16357600" y="10496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61</xdr:row>
      <xdr:rowOff>19685</xdr:rowOff>
    </xdr:from>
    <xdr:to>
      <xdr:col>81</xdr:col>
      <xdr:colOff>101600</xdr:colOff>
      <xdr:row>61</xdr:row>
      <xdr:rowOff>121285</xdr:rowOff>
    </xdr:to>
    <xdr:sp macro="" textlink="">
      <xdr:nvSpPr>
        <xdr:cNvPr id="550" name="楕円 549">
          <a:extLst>
            <a:ext uri="{FF2B5EF4-FFF2-40B4-BE49-F238E27FC236}">
              <a16:creationId xmlns:a16="http://schemas.microsoft.com/office/drawing/2014/main" id="{AD180E6B-565D-434F-9788-B44031FDDBDC}"/>
            </a:ext>
          </a:extLst>
        </xdr:cNvPr>
        <xdr:cNvSpPr/>
      </xdr:nvSpPr>
      <xdr:spPr>
        <a:xfrm>
          <a:off x="15430500" y="104781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61</xdr:row>
      <xdr:rowOff>70485</xdr:rowOff>
    </xdr:from>
    <xdr:to>
      <xdr:col>85</xdr:col>
      <xdr:colOff>127000</xdr:colOff>
      <xdr:row>61</xdr:row>
      <xdr:rowOff>110490</xdr:rowOff>
    </xdr:to>
    <xdr:cxnSp macro="">
      <xdr:nvCxnSpPr>
        <xdr:cNvPr id="551" name="直線コネクタ 550">
          <a:extLst>
            <a:ext uri="{FF2B5EF4-FFF2-40B4-BE49-F238E27FC236}">
              <a16:creationId xmlns:a16="http://schemas.microsoft.com/office/drawing/2014/main" id="{27F6CC28-54FD-4660-939E-AD534227F3EE}"/>
            </a:ext>
          </a:extLst>
        </xdr:cNvPr>
        <xdr:cNvCxnSpPr/>
      </xdr:nvCxnSpPr>
      <xdr:spPr>
        <a:xfrm>
          <a:off x="15481300" y="10528935"/>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60</xdr:row>
      <xdr:rowOff>164465</xdr:rowOff>
    </xdr:from>
    <xdr:to>
      <xdr:col>76</xdr:col>
      <xdr:colOff>165100</xdr:colOff>
      <xdr:row>61</xdr:row>
      <xdr:rowOff>94615</xdr:rowOff>
    </xdr:to>
    <xdr:sp macro="" textlink="">
      <xdr:nvSpPr>
        <xdr:cNvPr id="552" name="楕円 551">
          <a:extLst>
            <a:ext uri="{FF2B5EF4-FFF2-40B4-BE49-F238E27FC236}">
              <a16:creationId xmlns:a16="http://schemas.microsoft.com/office/drawing/2014/main" id="{BC895E49-65C7-45C9-8A0E-FBC4E3C933BB}"/>
            </a:ext>
          </a:extLst>
        </xdr:cNvPr>
        <xdr:cNvSpPr/>
      </xdr:nvSpPr>
      <xdr:spPr>
        <a:xfrm>
          <a:off x="14541500" y="104514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61</xdr:row>
      <xdr:rowOff>43815</xdr:rowOff>
    </xdr:from>
    <xdr:to>
      <xdr:col>81</xdr:col>
      <xdr:colOff>50800</xdr:colOff>
      <xdr:row>61</xdr:row>
      <xdr:rowOff>70485</xdr:rowOff>
    </xdr:to>
    <xdr:cxnSp macro="">
      <xdr:nvCxnSpPr>
        <xdr:cNvPr id="553" name="直線コネクタ 552">
          <a:extLst>
            <a:ext uri="{FF2B5EF4-FFF2-40B4-BE49-F238E27FC236}">
              <a16:creationId xmlns:a16="http://schemas.microsoft.com/office/drawing/2014/main" id="{66EC655C-E6CB-4563-8FBC-BC1005A3A156}"/>
            </a:ext>
          </a:extLst>
        </xdr:cNvPr>
        <xdr:cNvCxnSpPr/>
      </xdr:nvCxnSpPr>
      <xdr:spPr>
        <a:xfrm>
          <a:off x="14592300" y="10502265"/>
          <a:ext cx="8890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59</xdr:row>
      <xdr:rowOff>59707</xdr:rowOff>
    </xdr:from>
    <xdr:ext cx="405111" cy="259045"/>
    <xdr:sp macro="" textlink="">
      <xdr:nvSpPr>
        <xdr:cNvPr id="554" name="n_1aveValue【保健センター・保健所】&#10;有形固定資産減価償却率">
          <a:extLst>
            <a:ext uri="{FF2B5EF4-FFF2-40B4-BE49-F238E27FC236}">
              <a16:creationId xmlns:a16="http://schemas.microsoft.com/office/drawing/2014/main" id="{67728743-B127-4868-88F4-4F5EA8C670C5}"/>
            </a:ext>
          </a:extLst>
        </xdr:cNvPr>
        <xdr:cNvSpPr txBox="1"/>
      </xdr:nvSpPr>
      <xdr:spPr>
        <a:xfrm>
          <a:off x="15266044" y="10175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59</xdr:row>
      <xdr:rowOff>23512</xdr:rowOff>
    </xdr:from>
    <xdr:ext cx="405111" cy="259045"/>
    <xdr:sp macro="" textlink="">
      <xdr:nvSpPr>
        <xdr:cNvPr id="555" name="n_2aveValue【保健センター・保健所】&#10;有形固定資産減価償却率">
          <a:extLst>
            <a:ext uri="{FF2B5EF4-FFF2-40B4-BE49-F238E27FC236}">
              <a16:creationId xmlns:a16="http://schemas.microsoft.com/office/drawing/2014/main" id="{EAEB63A5-40D4-4185-9689-4615AB2E2BA5}"/>
            </a:ext>
          </a:extLst>
        </xdr:cNvPr>
        <xdr:cNvSpPr txBox="1"/>
      </xdr:nvSpPr>
      <xdr:spPr>
        <a:xfrm>
          <a:off x="14389744" y="101390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166387</xdr:rowOff>
    </xdr:from>
    <xdr:ext cx="405111" cy="259045"/>
    <xdr:sp macro="" textlink="">
      <xdr:nvSpPr>
        <xdr:cNvPr id="556" name="n_3aveValue【保健センター・保健所】&#10;有形固定資産減価償却率">
          <a:extLst>
            <a:ext uri="{FF2B5EF4-FFF2-40B4-BE49-F238E27FC236}">
              <a16:creationId xmlns:a16="http://schemas.microsoft.com/office/drawing/2014/main" id="{1AFF67EE-CC80-443E-8593-72DD666F9AD9}"/>
            </a:ext>
          </a:extLst>
        </xdr:cNvPr>
        <xdr:cNvSpPr txBox="1"/>
      </xdr:nvSpPr>
      <xdr:spPr>
        <a:xfrm>
          <a:off x="13500744" y="101104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153052</xdr:rowOff>
    </xdr:from>
    <xdr:ext cx="405111" cy="259045"/>
    <xdr:sp macro="" textlink="">
      <xdr:nvSpPr>
        <xdr:cNvPr id="557" name="n_4aveValue【保健センター・保健所】&#10;有形固定資産減価償却率">
          <a:extLst>
            <a:ext uri="{FF2B5EF4-FFF2-40B4-BE49-F238E27FC236}">
              <a16:creationId xmlns:a16="http://schemas.microsoft.com/office/drawing/2014/main" id="{60E94A57-AF85-419E-9F9A-5951D88A8539}"/>
            </a:ext>
          </a:extLst>
        </xdr:cNvPr>
        <xdr:cNvSpPr txBox="1"/>
      </xdr:nvSpPr>
      <xdr:spPr>
        <a:xfrm>
          <a:off x="12611744" y="10097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61</xdr:row>
      <xdr:rowOff>112412</xdr:rowOff>
    </xdr:from>
    <xdr:ext cx="405111" cy="259045"/>
    <xdr:sp macro="" textlink="">
      <xdr:nvSpPr>
        <xdr:cNvPr id="558" name="n_1mainValue【保健センター・保健所】&#10;有形固定資産減価償却率">
          <a:extLst>
            <a:ext uri="{FF2B5EF4-FFF2-40B4-BE49-F238E27FC236}">
              <a16:creationId xmlns:a16="http://schemas.microsoft.com/office/drawing/2014/main" id="{6930B3A0-7AE9-4E87-977A-E47623339483}"/>
            </a:ext>
          </a:extLst>
        </xdr:cNvPr>
        <xdr:cNvSpPr txBox="1"/>
      </xdr:nvSpPr>
      <xdr:spPr>
        <a:xfrm>
          <a:off x="15266044" y="1057086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61</xdr:row>
      <xdr:rowOff>85742</xdr:rowOff>
    </xdr:from>
    <xdr:ext cx="405111" cy="259045"/>
    <xdr:sp macro="" textlink="">
      <xdr:nvSpPr>
        <xdr:cNvPr id="559" name="n_2mainValue【保健センター・保健所】&#10;有形固定資産減価償却率">
          <a:extLst>
            <a:ext uri="{FF2B5EF4-FFF2-40B4-BE49-F238E27FC236}">
              <a16:creationId xmlns:a16="http://schemas.microsoft.com/office/drawing/2014/main" id="{31C511F4-43AD-4346-8F66-A0C68B526BB8}"/>
            </a:ext>
          </a:extLst>
        </xdr:cNvPr>
        <xdr:cNvSpPr txBox="1"/>
      </xdr:nvSpPr>
      <xdr:spPr>
        <a:xfrm>
          <a:off x="14389744" y="10544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60" name="正方形/長方形 559">
          <a:extLst>
            <a:ext uri="{FF2B5EF4-FFF2-40B4-BE49-F238E27FC236}">
              <a16:creationId xmlns:a16="http://schemas.microsoft.com/office/drawing/2014/main" id="{A30C9A58-F68A-4B6B-9FB3-388B4FEF3651}"/>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61" name="正方形/長方形 560">
          <a:extLst>
            <a:ext uri="{FF2B5EF4-FFF2-40B4-BE49-F238E27FC236}">
              <a16:creationId xmlns:a16="http://schemas.microsoft.com/office/drawing/2014/main" id="{6B8F1D4A-AC79-43A2-9110-1D141057F3E4}"/>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62" name="正方形/長方形 561">
          <a:extLst>
            <a:ext uri="{FF2B5EF4-FFF2-40B4-BE49-F238E27FC236}">
              <a16:creationId xmlns:a16="http://schemas.microsoft.com/office/drawing/2014/main" id="{6223A6DE-DC64-4236-B457-855CA7945B99}"/>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63" name="正方形/長方形 562">
          <a:extLst>
            <a:ext uri="{FF2B5EF4-FFF2-40B4-BE49-F238E27FC236}">
              <a16:creationId xmlns:a16="http://schemas.microsoft.com/office/drawing/2014/main" id="{ABD0CA6E-44FD-41C9-9414-3A516ABD108C}"/>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64" name="正方形/長方形 563">
          <a:extLst>
            <a:ext uri="{FF2B5EF4-FFF2-40B4-BE49-F238E27FC236}">
              <a16:creationId xmlns:a16="http://schemas.microsoft.com/office/drawing/2014/main" id="{7E2C6F8B-3B31-4DF0-8414-5D639A2F36FF}"/>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65" name="正方形/長方形 564">
          <a:extLst>
            <a:ext uri="{FF2B5EF4-FFF2-40B4-BE49-F238E27FC236}">
              <a16:creationId xmlns:a16="http://schemas.microsoft.com/office/drawing/2014/main" id="{765C95AD-FE77-40F4-9A0B-B99B5D94C566}"/>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66" name="正方形/長方形 565">
          <a:extLst>
            <a:ext uri="{FF2B5EF4-FFF2-40B4-BE49-F238E27FC236}">
              <a16:creationId xmlns:a16="http://schemas.microsoft.com/office/drawing/2014/main" id="{B935BEAC-5ADB-4AC9-B4E4-4A2767C12F71}"/>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67" name="正方形/長方形 566">
          <a:extLst>
            <a:ext uri="{FF2B5EF4-FFF2-40B4-BE49-F238E27FC236}">
              <a16:creationId xmlns:a16="http://schemas.microsoft.com/office/drawing/2014/main" id="{2F853DE2-FCEB-4875-B234-12DA8D6524C0}"/>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68" name="テキスト ボックス 567">
          <a:extLst>
            <a:ext uri="{FF2B5EF4-FFF2-40B4-BE49-F238E27FC236}">
              <a16:creationId xmlns:a16="http://schemas.microsoft.com/office/drawing/2014/main" id="{344DF6C0-7366-4F37-B06F-4FF920C999E2}"/>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69" name="直線コネクタ 568">
          <a:extLst>
            <a:ext uri="{FF2B5EF4-FFF2-40B4-BE49-F238E27FC236}">
              <a16:creationId xmlns:a16="http://schemas.microsoft.com/office/drawing/2014/main" id="{292BDC27-C7B2-4B28-937F-4B0A7D160A86}"/>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70" name="直線コネクタ 569">
          <a:extLst>
            <a:ext uri="{FF2B5EF4-FFF2-40B4-BE49-F238E27FC236}">
              <a16:creationId xmlns:a16="http://schemas.microsoft.com/office/drawing/2014/main" id="{5E1017E9-B762-4801-B259-3C62DC3D2FD8}"/>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71" name="テキスト ボックス 570">
          <a:extLst>
            <a:ext uri="{FF2B5EF4-FFF2-40B4-BE49-F238E27FC236}">
              <a16:creationId xmlns:a16="http://schemas.microsoft.com/office/drawing/2014/main" id="{4A4741B7-14DE-4716-9C0D-892D63552E6F}"/>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72" name="直線コネクタ 571">
          <a:extLst>
            <a:ext uri="{FF2B5EF4-FFF2-40B4-BE49-F238E27FC236}">
              <a16:creationId xmlns:a16="http://schemas.microsoft.com/office/drawing/2014/main" id="{AB366E94-4569-41CC-B194-5F1A45DE544C}"/>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73" name="テキスト ボックス 572">
          <a:extLst>
            <a:ext uri="{FF2B5EF4-FFF2-40B4-BE49-F238E27FC236}">
              <a16:creationId xmlns:a16="http://schemas.microsoft.com/office/drawing/2014/main" id="{CAAF6C02-9C16-4850-8436-C242F929B07A}"/>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74" name="直線コネクタ 573">
          <a:extLst>
            <a:ext uri="{FF2B5EF4-FFF2-40B4-BE49-F238E27FC236}">
              <a16:creationId xmlns:a16="http://schemas.microsoft.com/office/drawing/2014/main" id="{381C41CF-B24C-4020-AB71-DA651C357F19}"/>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75" name="テキスト ボックス 574">
          <a:extLst>
            <a:ext uri="{FF2B5EF4-FFF2-40B4-BE49-F238E27FC236}">
              <a16:creationId xmlns:a16="http://schemas.microsoft.com/office/drawing/2014/main" id="{4D26CF42-22AB-43B9-A4BD-5AF09F47E1B0}"/>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76" name="直線コネクタ 575">
          <a:extLst>
            <a:ext uri="{FF2B5EF4-FFF2-40B4-BE49-F238E27FC236}">
              <a16:creationId xmlns:a16="http://schemas.microsoft.com/office/drawing/2014/main" id="{2F44D403-B9BD-4202-9E77-98230E0EA064}"/>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77" name="テキスト ボックス 576">
          <a:extLst>
            <a:ext uri="{FF2B5EF4-FFF2-40B4-BE49-F238E27FC236}">
              <a16:creationId xmlns:a16="http://schemas.microsoft.com/office/drawing/2014/main" id="{2246EEC1-6E69-4965-82BA-507100ABABBE}"/>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78" name="直線コネクタ 577">
          <a:extLst>
            <a:ext uri="{FF2B5EF4-FFF2-40B4-BE49-F238E27FC236}">
              <a16:creationId xmlns:a16="http://schemas.microsoft.com/office/drawing/2014/main" id="{5ED7B56E-E080-4667-80A0-7F63F1DD1626}"/>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579" name="テキスト ボックス 578">
          <a:extLst>
            <a:ext uri="{FF2B5EF4-FFF2-40B4-BE49-F238E27FC236}">
              <a16:creationId xmlns:a16="http://schemas.microsoft.com/office/drawing/2014/main" id="{522CAADF-5199-4DEF-99B2-EF077C820ECD}"/>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80" name="直線コネクタ 579">
          <a:extLst>
            <a:ext uri="{FF2B5EF4-FFF2-40B4-BE49-F238E27FC236}">
              <a16:creationId xmlns:a16="http://schemas.microsoft.com/office/drawing/2014/main" id="{F72026D3-F70F-4BFA-BB51-BD5FE2A738EF}"/>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581" name="テキスト ボックス 580">
          <a:extLst>
            <a:ext uri="{FF2B5EF4-FFF2-40B4-BE49-F238E27FC236}">
              <a16:creationId xmlns:a16="http://schemas.microsoft.com/office/drawing/2014/main" id="{A4CA6AFB-F294-4626-A36E-0C5E478DC316}"/>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82" name="【保健センター・保健所】&#10;一人当たり面積グラフ枠">
          <a:extLst>
            <a:ext uri="{FF2B5EF4-FFF2-40B4-BE49-F238E27FC236}">
              <a16:creationId xmlns:a16="http://schemas.microsoft.com/office/drawing/2014/main" id="{E2BFC390-B8A4-4B9E-9631-1AE0120422C0}"/>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114300</xdr:rowOff>
    </xdr:from>
    <xdr:to>
      <xdr:col>116</xdr:col>
      <xdr:colOff>62864</xdr:colOff>
      <xdr:row>64</xdr:row>
      <xdr:rowOff>0</xdr:rowOff>
    </xdr:to>
    <xdr:cxnSp macro="">
      <xdr:nvCxnSpPr>
        <xdr:cNvPr id="583" name="直線コネクタ 582">
          <a:extLst>
            <a:ext uri="{FF2B5EF4-FFF2-40B4-BE49-F238E27FC236}">
              <a16:creationId xmlns:a16="http://schemas.microsoft.com/office/drawing/2014/main" id="{DC9265DC-802B-4BAC-8BCB-3DEB6C1758FF}"/>
            </a:ext>
          </a:extLst>
        </xdr:cNvPr>
        <xdr:cNvCxnSpPr/>
      </xdr:nvCxnSpPr>
      <xdr:spPr>
        <a:xfrm flipV="1">
          <a:off x="22160864" y="9715500"/>
          <a:ext cx="0" cy="12573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3827</xdr:rowOff>
    </xdr:from>
    <xdr:ext cx="469744" cy="259045"/>
    <xdr:sp macro="" textlink="">
      <xdr:nvSpPr>
        <xdr:cNvPr id="584" name="【保健センター・保健所】&#10;一人当たり面積最小値テキスト">
          <a:extLst>
            <a:ext uri="{FF2B5EF4-FFF2-40B4-BE49-F238E27FC236}">
              <a16:creationId xmlns:a16="http://schemas.microsoft.com/office/drawing/2014/main" id="{B84674DF-8BF1-4DF5-A359-2DB72C8EEB39}"/>
            </a:ext>
          </a:extLst>
        </xdr:cNvPr>
        <xdr:cNvSpPr txBox="1"/>
      </xdr:nvSpPr>
      <xdr:spPr>
        <a:xfrm>
          <a:off x="22199600" y="10976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0</xdr:rowOff>
    </xdr:from>
    <xdr:to>
      <xdr:col>116</xdr:col>
      <xdr:colOff>152400</xdr:colOff>
      <xdr:row>64</xdr:row>
      <xdr:rowOff>0</xdr:rowOff>
    </xdr:to>
    <xdr:cxnSp macro="">
      <xdr:nvCxnSpPr>
        <xdr:cNvPr id="585" name="直線コネクタ 584">
          <a:extLst>
            <a:ext uri="{FF2B5EF4-FFF2-40B4-BE49-F238E27FC236}">
              <a16:creationId xmlns:a16="http://schemas.microsoft.com/office/drawing/2014/main" id="{428BA689-E1B7-468B-AA6A-A040231B4C5D}"/>
            </a:ext>
          </a:extLst>
        </xdr:cNvPr>
        <xdr:cNvCxnSpPr/>
      </xdr:nvCxnSpPr>
      <xdr:spPr>
        <a:xfrm>
          <a:off x="22072600" y="10972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60977</xdr:rowOff>
    </xdr:from>
    <xdr:ext cx="469744" cy="259045"/>
    <xdr:sp macro="" textlink="">
      <xdr:nvSpPr>
        <xdr:cNvPr id="586" name="【保健センター・保健所】&#10;一人当たり面積最大値テキスト">
          <a:extLst>
            <a:ext uri="{FF2B5EF4-FFF2-40B4-BE49-F238E27FC236}">
              <a16:creationId xmlns:a16="http://schemas.microsoft.com/office/drawing/2014/main" id="{8160D813-FDE8-4D5D-83E5-2348C27D2B75}"/>
            </a:ext>
          </a:extLst>
        </xdr:cNvPr>
        <xdr:cNvSpPr txBox="1"/>
      </xdr:nvSpPr>
      <xdr:spPr>
        <a:xfrm>
          <a:off x="22199600" y="9490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114300</xdr:rowOff>
    </xdr:from>
    <xdr:to>
      <xdr:col>116</xdr:col>
      <xdr:colOff>152400</xdr:colOff>
      <xdr:row>56</xdr:row>
      <xdr:rowOff>114300</xdr:rowOff>
    </xdr:to>
    <xdr:cxnSp macro="">
      <xdr:nvCxnSpPr>
        <xdr:cNvPr id="587" name="直線コネクタ 586">
          <a:extLst>
            <a:ext uri="{FF2B5EF4-FFF2-40B4-BE49-F238E27FC236}">
              <a16:creationId xmlns:a16="http://schemas.microsoft.com/office/drawing/2014/main" id="{D5608299-6789-4126-979C-5F341793FEEE}"/>
            </a:ext>
          </a:extLst>
        </xdr:cNvPr>
        <xdr:cNvCxnSpPr/>
      </xdr:nvCxnSpPr>
      <xdr:spPr>
        <a:xfrm>
          <a:off x="22072600" y="9715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60</xdr:row>
      <xdr:rowOff>29227</xdr:rowOff>
    </xdr:from>
    <xdr:ext cx="469744" cy="259045"/>
    <xdr:sp macro="" textlink="">
      <xdr:nvSpPr>
        <xdr:cNvPr id="588" name="【保健センター・保健所】&#10;一人当たり面積平均値テキスト">
          <a:extLst>
            <a:ext uri="{FF2B5EF4-FFF2-40B4-BE49-F238E27FC236}">
              <a16:creationId xmlns:a16="http://schemas.microsoft.com/office/drawing/2014/main" id="{BA7F60A8-C698-469C-B1FB-12C6BCF6CE53}"/>
            </a:ext>
          </a:extLst>
        </xdr:cNvPr>
        <xdr:cNvSpPr txBox="1"/>
      </xdr:nvSpPr>
      <xdr:spPr>
        <a:xfrm>
          <a:off x="22199600" y="10316227"/>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6350</xdr:rowOff>
    </xdr:from>
    <xdr:to>
      <xdr:col>116</xdr:col>
      <xdr:colOff>114300</xdr:colOff>
      <xdr:row>61</xdr:row>
      <xdr:rowOff>107950</xdr:rowOff>
    </xdr:to>
    <xdr:sp macro="" textlink="">
      <xdr:nvSpPr>
        <xdr:cNvPr id="589" name="フローチャート: 判断 588">
          <a:extLst>
            <a:ext uri="{FF2B5EF4-FFF2-40B4-BE49-F238E27FC236}">
              <a16:creationId xmlns:a16="http://schemas.microsoft.com/office/drawing/2014/main" id="{E450AE2A-689E-4550-80E6-94682A654732}"/>
            </a:ext>
          </a:extLst>
        </xdr:cNvPr>
        <xdr:cNvSpPr/>
      </xdr:nvSpPr>
      <xdr:spPr>
        <a:xfrm>
          <a:off x="221107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6350</xdr:rowOff>
    </xdr:from>
    <xdr:to>
      <xdr:col>112</xdr:col>
      <xdr:colOff>38100</xdr:colOff>
      <xdr:row>61</xdr:row>
      <xdr:rowOff>107950</xdr:rowOff>
    </xdr:to>
    <xdr:sp macro="" textlink="">
      <xdr:nvSpPr>
        <xdr:cNvPr id="590" name="フローチャート: 判断 589">
          <a:extLst>
            <a:ext uri="{FF2B5EF4-FFF2-40B4-BE49-F238E27FC236}">
              <a16:creationId xmlns:a16="http://schemas.microsoft.com/office/drawing/2014/main" id="{BD822D63-7928-4514-9D93-322D869E1AB8}"/>
            </a:ext>
          </a:extLst>
        </xdr:cNvPr>
        <xdr:cNvSpPr/>
      </xdr:nvSpPr>
      <xdr:spPr>
        <a:xfrm>
          <a:off x="21272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25400</xdr:rowOff>
    </xdr:from>
    <xdr:to>
      <xdr:col>107</xdr:col>
      <xdr:colOff>101600</xdr:colOff>
      <xdr:row>61</xdr:row>
      <xdr:rowOff>127000</xdr:rowOff>
    </xdr:to>
    <xdr:sp macro="" textlink="">
      <xdr:nvSpPr>
        <xdr:cNvPr id="591" name="フローチャート: 判断 590">
          <a:extLst>
            <a:ext uri="{FF2B5EF4-FFF2-40B4-BE49-F238E27FC236}">
              <a16:creationId xmlns:a16="http://schemas.microsoft.com/office/drawing/2014/main" id="{A6703AF4-7C74-42B0-9E9C-3C14BAAB8EAE}"/>
            </a:ext>
          </a:extLst>
        </xdr:cNvPr>
        <xdr:cNvSpPr/>
      </xdr:nvSpPr>
      <xdr:spPr>
        <a:xfrm>
          <a:off x="20383500" y="104838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6350</xdr:rowOff>
    </xdr:from>
    <xdr:to>
      <xdr:col>102</xdr:col>
      <xdr:colOff>165100</xdr:colOff>
      <xdr:row>61</xdr:row>
      <xdr:rowOff>107950</xdr:rowOff>
    </xdr:to>
    <xdr:sp macro="" textlink="">
      <xdr:nvSpPr>
        <xdr:cNvPr id="592" name="フローチャート: 判断 591">
          <a:extLst>
            <a:ext uri="{FF2B5EF4-FFF2-40B4-BE49-F238E27FC236}">
              <a16:creationId xmlns:a16="http://schemas.microsoft.com/office/drawing/2014/main" id="{FEC72ABC-B363-4302-A54E-AE081D6EDB36}"/>
            </a:ext>
          </a:extLst>
        </xdr:cNvPr>
        <xdr:cNvSpPr/>
      </xdr:nvSpPr>
      <xdr:spPr>
        <a:xfrm>
          <a:off x="19494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6350</xdr:rowOff>
    </xdr:from>
    <xdr:to>
      <xdr:col>98</xdr:col>
      <xdr:colOff>38100</xdr:colOff>
      <xdr:row>61</xdr:row>
      <xdr:rowOff>107950</xdr:rowOff>
    </xdr:to>
    <xdr:sp macro="" textlink="">
      <xdr:nvSpPr>
        <xdr:cNvPr id="593" name="フローチャート: 判断 592">
          <a:extLst>
            <a:ext uri="{FF2B5EF4-FFF2-40B4-BE49-F238E27FC236}">
              <a16:creationId xmlns:a16="http://schemas.microsoft.com/office/drawing/2014/main" id="{D44AD81E-FB49-41A2-8DF5-06095B3AB680}"/>
            </a:ext>
          </a:extLst>
        </xdr:cNvPr>
        <xdr:cNvSpPr/>
      </xdr:nvSpPr>
      <xdr:spPr>
        <a:xfrm>
          <a:off x="18605500" y="1046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94" name="テキスト ボックス 593">
          <a:extLst>
            <a:ext uri="{FF2B5EF4-FFF2-40B4-BE49-F238E27FC236}">
              <a16:creationId xmlns:a16="http://schemas.microsoft.com/office/drawing/2014/main" id="{B0362B16-6BB2-47D6-9E88-136B3E06FA88}"/>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95" name="テキスト ボックス 594">
          <a:extLst>
            <a:ext uri="{FF2B5EF4-FFF2-40B4-BE49-F238E27FC236}">
              <a16:creationId xmlns:a16="http://schemas.microsoft.com/office/drawing/2014/main" id="{0B6CF297-586C-4989-B9DF-A197959E6FA4}"/>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96" name="テキスト ボックス 595">
          <a:extLst>
            <a:ext uri="{FF2B5EF4-FFF2-40B4-BE49-F238E27FC236}">
              <a16:creationId xmlns:a16="http://schemas.microsoft.com/office/drawing/2014/main" id="{A646E642-5F20-48F7-B010-9C183C330A79}"/>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97" name="テキスト ボックス 596">
          <a:extLst>
            <a:ext uri="{FF2B5EF4-FFF2-40B4-BE49-F238E27FC236}">
              <a16:creationId xmlns:a16="http://schemas.microsoft.com/office/drawing/2014/main" id="{CC584F91-70F9-4077-AA54-9B290F738049}"/>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98" name="テキスト ボックス 597">
          <a:extLst>
            <a:ext uri="{FF2B5EF4-FFF2-40B4-BE49-F238E27FC236}">
              <a16:creationId xmlns:a16="http://schemas.microsoft.com/office/drawing/2014/main" id="{DADEAC71-911F-4571-95BC-B136E2AABDF2}"/>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158750</xdr:rowOff>
    </xdr:from>
    <xdr:to>
      <xdr:col>116</xdr:col>
      <xdr:colOff>114300</xdr:colOff>
      <xdr:row>62</xdr:row>
      <xdr:rowOff>88900</xdr:rowOff>
    </xdr:to>
    <xdr:sp macro="" textlink="">
      <xdr:nvSpPr>
        <xdr:cNvPr id="599" name="楕円 598">
          <a:extLst>
            <a:ext uri="{FF2B5EF4-FFF2-40B4-BE49-F238E27FC236}">
              <a16:creationId xmlns:a16="http://schemas.microsoft.com/office/drawing/2014/main" id="{CCC6CECF-2624-4664-99C3-777BBE28ED3E}"/>
            </a:ext>
          </a:extLst>
        </xdr:cNvPr>
        <xdr:cNvSpPr/>
      </xdr:nvSpPr>
      <xdr:spPr>
        <a:xfrm>
          <a:off x="22110700" y="1061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137177</xdr:rowOff>
    </xdr:from>
    <xdr:ext cx="469744" cy="259045"/>
    <xdr:sp macro="" textlink="">
      <xdr:nvSpPr>
        <xdr:cNvPr id="600" name="【保健センター・保健所】&#10;一人当たり面積該当値テキスト">
          <a:extLst>
            <a:ext uri="{FF2B5EF4-FFF2-40B4-BE49-F238E27FC236}">
              <a16:creationId xmlns:a16="http://schemas.microsoft.com/office/drawing/2014/main" id="{A322F082-2836-4DCE-B0A6-6B8B69BCB850}"/>
            </a:ext>
          </a:extLst>
        </xdr:cNvPr>
        <xdr:cNvSpPr txBox="1"/>
      </xdr:nvSpPr>
      <xdr:spPr>
        <a:xfrm>
          <a:off x="22199600" y="105956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61</xdr:row>
      <xdr:rowOff>158750</xdr:rowOff>
    </xdr:from>
    <xdr:to>
      <xdr:col>112</xdr:col>
      <xdr:colOff>38100</xdr:colOff>
      <xdr:row>62</xdr:row>
      <xdr:rowOff>88900</xdr:rowOff>
    </xdr:to>
    <xdr:sp macro="" textlink="">
      <xdr:nvSpPr>
        <xdr:cNvPr id="601" name="楕円 600">
          <a:extLst>
            <a:ext uri="{FF2B5EF4-FFF2-40B4-BE49-F238E27FC236}">
              <a16:creationId xmlns:a16="http://schemas.microsoft.com/office/drawing/2014/main" id="{A2B681B7-9197-4E61-A88B-0A8467F42317}"/>
            </a:ext>
          </a:extLst>
        </xdr:cNvPr>
        <xdr:cNvSpPr/>
      </xdr:nvSpPr>
      <xdr:spPr>
        <a:xfrm>
          <a:off x="21272500" y="1061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38100</xdr:rowOff>
    </xdr:from>
    <xdr:to>
      <xdr:col>116</xdr:col>
      <xdr:colOff>63500</xdr:colOff>
      <xdr:row>62</xdr:row>
      <xdr:rowOff>38100</xdr:rowOff>
    </xdr:to>
    <xdr:cxnSp macro="">
      <xdr:nvCxnSpPr>
        <xdr:cNvPr id="602" name="直線コネクタ 601">
          <a:extLst>
            <a:ext uri="{FF2B5EF4-FFF2-40B4-BE49-F238E27FC236}">
              <a16:creationId xmlns:a16="http://schemas.microsoft.com/office/drawing/2014/main" id="{3CDC1D07-32C7-49A5-860C-77FF7DEC4537}"/>
            </a:ext>
          </a:extLst>
        </xdr:cNvPr>
        <xdr:cNvCxnSpPr/>
      </xdr:nvCxnSpPr>
      <xdr:spPr>
        <a:xfrm>
          <a:off x="21323300" y="1066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61</xdr:row>
      <xdr:rowOff>158750</xdr:rowOff>
    </xdr:from>
    <xdr:to>
      <xdr:col>107</xdr:col>
      <xdr:colOff>101600</xdr:colOff>
      <xdr:row>62</xdr:row>
      <xdr:rowOff>88900</xdr:rowOff>
    </xdr:to>
    <xdr:sp macro="" textlink="">
      <xdr:nvSpPr>
        <xdr:cNvPr id="603" name="楕円 602">
          <a:extLst>
            <a:ext uri="{FF2B5EF4-FFF2-40B4-BE49-F238E27FC236}">
              <a16:creationId xmlns:a16="http://schemas.microsoft.com/office/drawing/2014/main" id="{FC1840D3-AFA2-49CD-9236-75142530FEDD}"/>
            </a:ext>
          </a:extLst>
        </xdr:cNvPr>
        <xdr:cNvSpPr/>
      </xdr:nvSpPr>
      <xdr:spPr>
        <a:xfrm>
          <a:off x="20383500" y="1061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38100</xdr:rowOff>
    </xdr:from>
    <xdr:to>
      <xdr:col>111</xdr:col>
      <xdr:colOff>177800</xdr:colOff>
      <xdr:row>62</xdr:row>
      <xdr:rowOff>38100</xdr:rowOff>
    </xdr:to>
    <xdr:cxnSp macro="">
      <xdr:nvCxnSpPr>
        <xdr:cNvPr id="604" name="直線コネクタ 603">
          <a:extLst>
            <a:ext uri="{FF2B5EF4-FFF2-40B4-BE49-F238E27FC236}">
              <a16:creationId xmlns:a16="http://schemas.microsoft.com/office/drawing/2014/main" id="{CD85E1CE-3018-45E0-BB10-2D96FE977079}"/>
            </a:ext>
          </a:extLst>
        </xdr:cNvPr>
        <xdr:cNvCxnSpPr/>
      </xdr:nvCxnSpPr>
      <xdr:spPr>
        <a:xfrm>
          <a:off x="20434300" y="1066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59</xdr:row>
      <xdr:rowOff>124477</xdr:rowOff>
    </xdr:from>
    <xdr:ext cx="469744" cy="259045"/>
    <xdr:sp macro="" textlink="">
      <xdr:nvSpPr>
        <xdr:cNvPr id="605" name="n_1aveValue【保健センター・保健所】&#10;一人当たり面積">
          <a:extLst>
            <a:ext uri="{FF2B5EF4-FFF2-40B4-BE49-F238E27FC236}">
              <a16:creationId xmlns:a16="http://schemas.microsoft.com/office/drawing/2014/main" id="{13092268-F2F6-48B9-8DB4-F48541F4D65A}"/>
            </a:ext>
          </a:extLst>
        </xdr:cNvPr>
        <xdr:cNvSpPr txBox="1"/>
      </xdr:nvSpPr>
      <xdr:spPr>
        <a:xfrm>
          <a:off x="210757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143527</xdr:rowOff>
    </xdr:from>
    <xdr:ext cx="469744" cy="259045"/>
    <xdr:sp macro="" textlink="">
      <xdr:nvSpPr>
        <xdr:cNvPr id="606" name="n_2aveValue【保健センター・保健所】&#10;一人当たり面積">
          <a:extLst>
            <a:ext uri="{FF2B5EF4-FFF2-40B4-BE49-F238E27FC236}">
              <a16:creationId xmlns:a16="http://schemas.microsoft.com/office/drawing/2014/main" id="{2E5FF9C5-DD93-4FB0-BE16-49F32C56C8C3}"/>
            </a:ext>
          </a:extLst>
        </xdr:cNvPr>
        <xdr:cNvSpPr txBox="1"/>
      </xdr:nvSpPr>
      <xdr:spPr>
        <a:xfrm>
          <a:off x="20199427" y="1025907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124477</xdr:rowOff>
    </xdr:from>
    <xdr:ext cx="469744" cy="259045"/>
    <xdr:sp macro="" textlink="">
      <xdr:nvSpPr>
        <xdr:cNvPr id="607" name="n_3aveValue【保健センター・保健所】&#10;一人当たり面積">
          <a:extLst>
            <a:ext uri="{FF2B5EF4-FFF2-40B4-BE49-F238E27FC236}">
              <a16:creationId xmlns:a16="http://schemas.microsoft.com/office/drawing/2014/main" id="{0CFCD5E4-05C4-487F-AEEF-3C3D1296309B}"/>
            </a:ext>
          </a:extLst>
        </xdr:cNvPr>
        <xdr:cNvSpPr txBox="1"/>
      </xdr:nvSpPr>
      <xdr:spPr>
        <a:xfrm>
          <a:off x="193104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124477</xdr:rowOff>
    </xdr:from>
    <xdr:ext cx="469744" cy="259045"/>
    <xdr:sp macro="" textlink="">
      <xdr:nvSpPr>
        <xdr:cNvPr id="608" name="n_4aveValue【保健センター・保健所】&#10;一人当たり面積">
          <a:extLst>
            <a:ext uri="{FF2B5EF4-FFF2-40B4-BE49-F238E27FC236}">
              <a16:creationId xmlns:a16="http://schemas.microsoft.com/office/drawing/2014/main" id="{E3F88576-72CB-4CB8-B3DE-7FF29E7F485B}"/>
            </a:ext>
          </a:extLst>
        </xdr:cNvPr>
        <xdr:cNvSpPr txBox="1"/>
      </xdr:nvSpPr>
      <xdr:spPr>
        <a:xfrm>
          <a:off x="18421427" y="102400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62</xdr:row>
      <xdr:rowOff>80027</xdr:rowOff>
    </xdr:from>
    <xdr:ext cx="469744" cy="259045"/>
    <xdr:sp macro="" textlink="">
      <xdr:nvSpPr>
        <xdr:cNvPr id="609" name="n_1mainValue【保健センター・保健所】&#10;一人当たり面積">
          <a:extLst>
            <a:ext uri="{FF2B5EF4-FFF2-40B4-BE49-F238E27FC236}">
              <a16:creationId xmlns:a16="http://schemas.microsoft.com/office/drawing/2014/main" id="{EA8F88DD-62D8-42CD-96D0-AAFCA617CDF2}"/>
            </a:ext>
          </a:extLst>
        </xdr:cNvPr>
        <xdr:cNvSpPr txBox="1"/>
      </xdr:nvSpPr>
      <xdr:spPr>
        <a:xfrm>
          <a:off x="21075727" y="1070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80027</xdr:rowOff>
    </xdr:from>
    <xdr:ext cx="469744" cy="259045"/>
    <xdr:sp macro="" textlink="">
      <xdr:nvSpPr>
        <xdr:cNvPr id="610" name="n_2mainValue【保健センター・保健所】&#10;一人当たり面積">
          <a:extLst>
            <a:ext uri="{FF2B5EF4-FFF2-40B4-BE49-F238E27FC236}">
              <a16:creationId xmlns:a16="http://schemas.microsoft.com/office/drawing/2014/main" id="{799A03E8-371D-45B7-97EB-9D9DEE9E5275}"/>
            </a:ext>
          </a:extLst>
        </xdr:cNvPr>
        <xdr:cNvSpPr txBox="1"/>
      </xdr:nvSpPr>
      <xdr:spPr>
        <a:xfrm>
          <a:off x="20199427" y="107099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11" name="正方形/長方形 610">
          <a:extLst>
            <a:ext uri="{FF2B5EF4-FFF2-40B4-BE49-F238E27FC236}">
              <a16:creationId xmlns:a16="http://schemas.microsoft.com/office/drawing/2014/main" id="{8A422660-895F-4BEA-B0C9-CB33FB705B06}"/>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12" name="正方形/長方形 611">
          <a:extLst>
            <a:ext uri="{FF2B5EF4-FFF2-40B4-BE49-F238E27FC236}">
              <a16:creationId xmlns:a16="http://schemas.microsoft.com/office/drawing/2014/main" id="{48EEAD8F-F412-4784-96B9-03337061F15A}"/>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13" name="正方形/長方形 612">
          <a:extLst>
            <a:ext uri="{FF2B5EF4-FFF2-40B4-BE49-F238E27FC236}">
              <a16:creationId xmlns:a16="http://schemas.microsoft.com/office/drawing/2014/main" id="{CE964AA6-DE77-40C2-8112-1D8AD7618E27}"/>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14" name="正方形/長方形 613">
          <a:extLst>
            <a:ext uri="{FF2B5EF4-FFF2-40B4-BE49-F238E27FC236}">
              <a16:creationId xmlns:a16="http://schemas.microsoft.com/office/drawing/2014/main" id="{2FBFA213-2676-4DEE-A3FC-B230CBA3CBB8}"/>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15" name="正方形/長方形 614">
          <a:extLst>
            <a:ext uri="{FF2B5EF4-FFF2-40B4-BE49-F238E27FC236}">
              <a16:creationId xmlns:a16="http://schemas.microsoft.com/office/drawing/2014/main" id="{77456F0D-2FB6-4A39-A28B-D1C5E1E629AF}"/>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16" name="正方形/長方形 615">
          <a:extLst>
            <a:ext uri="{FF2B5EF4-FFF2-40B4-BE49-F238E27FC236}">
              <a16:creationId xmlns:a16="http://schemas.microsoft.com/office/drawing/2014/main" id="{2F9D6785-875C-4255-A660-B2FBB03CCABE}"/>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17" name="正方形/長方形 616">
          <a:extLst>
            <a:ext uri="{FF2B5EF4-FFF2-40B4-BE49-F238E27FC236}">
              <a16:creationId xmlns:a16="http://schemas.microsoft.com/office/drawing/2014/main" id="{F1A4294D-DDB2-41B4-B247-C9CEC1EC14AB}"/>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18" name="正方形/長方形 617">
          <a:extLst>
            <a:ext uri="{FF2B5EF4-FFF2-40B4-BE49-F238E27FC236}">
              <a16:creationId xmlns:a16="http://schemas.microsoft.com/office/drawing/2014/main" id="{C56B3C29-219B-455B-8D2D-DB321F5AA80D}"/>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619" name="テキスト ボックス 618">
          <a:extLst>
            <a:ext uri="{FF2B5EF4-FFF2-40B4-BE49-F238E27FC236}">
              <a16:creationId xmlns:a16="http://schemas.microsoft.com/office/drawing/2014/main" id="{F6BCB723-F9FA-492E-AC24-0359205418CA}"/>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620" name="直線コネクタ 619">
          <a:extLst>
            <a:ext uri="{FF2B5EF4-FFF2-40B4-BE49-F238E27FC236}">
              <a16:creationId xmlns:a16="http://schemas.microsoft.com/office/drawing/2014/main" id="{3B1BD31E-530D-4F06-B456-464C0E2FA154}"/>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621" name="テキスト ボックス 620">
          <a:extLst>
            <a:ext uri="{FF2B5EF4-FFF2-40B4-BE49-F238E27FC236}">
              <a16:creationId xmlns:a16="http://schemas.microsoft.com/office/drawing/2014/main" id="{A8D83E5F-8F3A-48BD-A35E-8A1C75E0E2A8}"/>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114300</xdr:rowOff>
    </xdr:from>
    <xdr:to>
      <xdr:col>89</xdr:col>
      <xdr:colOff>177800</xdr:colOff>
      <xdr:row>86</xdr:row>
      <xdr:rowOff>114300</xdr:rowOff>
    </xdr:to>
    <xdr:cxnSp macro="">
      <xdr:nvCxnSpPr>
        <xdr:cNvPr id="622" name="直線コネクタ 621">
          <a:extLst>
            <a:ext uri="{FF2B5EF4-FFF2-40B4-BE49-F238E27FC236}">
              <a16:creationId xmlns:a16="http://schemas.microsoft.com/office/drawing/2014/main" id="{D3F6080A-A1C4-49CC-8713-C4ED7CBC4C26}"/>
            </a:ext>
          </a:extLst>
        </xdr:cNvPr>
        <xdr:cNvCxnSpPr/>
      </xdr:nvCxnSpPr>
      <xdr:spPr>
        <a:xfrm>
          <a:off x="12446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85</xdr:row>
      <xdr:rowOff>143527</xdr:rowOff>
    </xdr:from>
    <xdr:ext cx="467179" cy="259045"/>
    <xdr:sp macro="" textlink="">
      <xdr:nvSpPr>
        <xdr:cNvPr id="623" name="テキスト ボックス 622">
          <a:extLst>
            <a:ext uri="{FF2B5EF4-FFF2-40B4-BE49-F238E27FC236}">
              <a16:creationId xmlns:a16="http://schemas.microsoft.com/office/drawing/2014/main" id="{D88D59D5-D23D-445C-812A-7FC8B6877790}"/>
            </a:ext>
          </a:extLst>
        </xdr:cNvPr>
        <xdr:cNvSpPr txBox="1"/>
      </xdr:nvSpPr>
      <xdr:spPr>
        <a:xfrm>
          <a:off x="11978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84</xdr:row>
      <xdr:rowOff>76200</xdr:rowOff>
    </xdr:from>
    <xdr:to>
      <xdr:col>89</xdr:col>
      <xdr:colOff>177800</xdr:colOff>
      <xdr:row>84</xdr:row>
      <xdr:rowOff>76200</xdr:rowOff>
    </xdr:to>
    <xdr:cxnSp macro="">
      <xdr:nvCxnSpPr>
        <xdr:cNvPr id="624" name="直線コネクタ 623">
          <a:extLst>
            <a:ext uri="{FF2B5EF4-FFF2-40B4-BE49-F238E27FC236}">
              <a16:creationId xmlns:a16="http://schemas.microsoft.com/office/drawing/2014/main" id="{BCCA32A5-C88B-49E8-8849-35A5668C5317}"/>
            </a:ext>
          </a:extLst>
        </xdr:cNvPr>
        <xdr:cNvCxnSpPr/>
      </xdr:nvCxnSpPr>
      <xdr:spPr>
        <a:xfrm>
          <a:off x="12446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83</xdr:row>
      <xdr:rowOff>105427</xdr:rowOff>
    </xdr:from>
    <xdr:ext cx="403059" cy="259045"/>
    <xdr:sp macro="" textlink="">
      <xdr:nvSpPr>
        <xdr:cNvPr id="625" name="テキスト ボックス 624">
          <a:extLst>
            <a:ext uri="{FF2B5EF4-FFF2-40B4-BE49-F238E27FC236}">
              <a16:creationId xmlns:a16="http://schemas.microsoft.com/office/drawing/2014/main" id="{3F297267-6578-4FCB-B71E-EB63134FEEE4}"/>
            </a:ext>
          </a:extLst>
        </xdr:cNvPr>
        <xdr:cNvSpPr txBox="1"/>
      </xdr:nvSpPr>
      <xdr:spPr>
        <a:xfrm>
          <a:off x="12042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82</xdr:row>
      <xdr:rowOff>38100</xdr:rowOff>
    </xdr:from>
    <xdr:to>
      <xdr:col>89</xdr:col>
      <xdr:colOff>177800</xdr:colOff>
      <xdr:row>82</xdr:row>
      <xdr:rowOff>38100</xdr:rowOff>
    </xdr:to>
    <xdr:cxnSp macro="">
      <xdr:nvCxnSpPr>
        <xdr:cNvPr id="626" name="直線コネクタ 625">
          <a:extLst>
            <a:ext uri="{FF2B5EF4-FFF2-40B4-BE49-F238E27FC236}">
              <a16:creationId xmlns:a16="http://schemas.microsoft.com/office/drawing/2014/main" id="{235499BC-2ED9-4CFC-922B-F18D1C9BB135}"/>
            </a:ext>
          </a:extLst>
        </xdr:cNvPr>
        <xdr:cNvCxnSpPr/>
      </xdr:nvCxnSpPr>
      <xdr:spPr>
        <a:xfrm>
          <a:off x="12446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81</xdr:row>
      <xdr:rowOff>67327</xdr:rowOff>
    </xdr:from>
    <xdr:ext cx="403059" cy="259045"/>
    <xdr:sp macro="" textlink="">
      <xdr:nvSpPr>
        <xdr:cNvPr id="627" name="テキスト ボックス 626">
          <a:extLst>
            <a:ext uri="{FF2B5EF4-FFF2-40B4-BE49-F238E27FC236}">
              <a16:creationId xmlns:a16="http://schemas.microsoft.com/office/drawing/2014/main" id="{4AF64EDF-2131-421F-ADA1-53F0E278E494}"/>
            </a:ext>
          </a:extLst>
        </xdr:cNvPr>
        <xdr:cNvSpPr txBox="1"/>
      </xdr:nvSpPr>
      <xdr:spPr>
        <a:xfrm>
          <a:off x="12042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80</xdr:row>
      <xdr:rowOff>0</xdr:rowOff>
    </xdr:from>
    <xdr:to>
      <xdr:col>89</xdr:col>
      <xdr:colOff>177800</xdr:colOff>
      <xdr:row>80</xdr:row>
      <xdr:rowOff>0</xdr:rowOff>
    </xdr:to>
    <xdr:cxnSp macro="">
      <xdr:nvCxnSpPr>
        <xdr:cNvPr id="628" name="直線コネクタ 627">
          <a:extLst>
            <a:ext uri="{FF2B5EF4-FFF2-40B4-BE49-F238E27FC236}">
              <a16:creationId xmlns:a16="http://schemas.microsoft.com/office/drawing/2014/main" id="{87896A40-3AEC-436D-B7FB-FBCC3AF0F769}"/>
            </a:ext>
          </a:extLst>
        </xdr:cNvPr>
        <xdr:cNvCxnSpPr/>
      </xdr:nvCxnSpPr>
      <xdr:spPr>
        <a:xfrm>
          <a:off x="12446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79</xdr:row>
      <xdr:rowOff>29227</xdr:rowOff>
    </xdr:from>
    <xdr:ext cx="403059" cy="259045"/>
    <xdr:sp macro="" textlink="">
      <xdr:nvSpPr>
        <xdr:cNvPr id="629" name="テキスト ボックス 628">
          <a:extLst>
            <a:ext uri="{FF2B5EF4-FFF2-40B4-BE49-F238E27FC236}">
              <a16:creationId xmlns:a16="http://schemas.microsoft.com/office/drawing/2014/main" id="{6EBBAE4B-6514-4B4A-B8EF-9C33A07BC3C4}"/>
            </a:ext>
          </a:extLst>
        </xdr:cNvPr>
        <xdr:cNvSpPr txBox="1"/>
      </xdr:nvSpPr>
      <xdr:spPr>
        <a:xfrm>
          <a:off x="12042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133350</xdr:rowOff>
    </xdr:from>
    <xdr:to>
      <xdr:col>89</xdr:col>
      <xdr:colOff>177800</xdr:colOff>
      <xdr:row>77</xdr:row>
      <xdr:rowOff>133350</xdr:rowOff>
    </xdr:to>
    <xdr:cxnSp macro="">
      <xdr:nvCxnSpPr>
        <xdr:cNvPr id="630" name="直線コネクタ 629">
          <a:extLst>
            <a:ext uri="{FF2B5EF4-FFF2-40B4-BE49-F238E27FC236}">
              <a16:creationId xmlns:a16="http://schemas.microsoft.com/office/drawing/2014/main" id="{1193675F-A550-49DC-B2CA-3E96BC15BC35}"/>
            </a:ext>
          </a:extLst>
        </xdr:cNvPr>
        <xdr:cNvCxnSpPr/>
      </xdr:nvCxnSpPr>
      <xdr:spPr>
        <a:xfrm>
          <a:off x="12446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76</xdr:row>
      <xdr:rowOff>162577</xdr:rowOff>
    </xdr:from>
    <xdr:ext cx="403059" cy="259045"/>
    <xdr:sp macro="" textlink="">
      <xdr:nvSpPr>
        <xdr:cNvPr id="631" name="テキスト ボックス 630">
          <a:extLst>
            <a:ext uri="{FF2B5EF4-FFF2-40B4-BE49-F238E27FC236}">
              <a16:creationId xmlns:a16="http://schemas.microsoft.com/office/drawing/2014/main" id="{4FF8DA5A-C380-4D93-8AAE-AD2DA4D0A3ED}"/>
            </a:ext>
          </a:extLst>
        </xdr:cNvPr>
        <xdr:cNvSpPr txBox="1"/>
      </xdr:nvSpPr>
      <xdr:spPr>
        <a:xfrm>
          <a:off x="12042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632" name="直線コネクタ 631">
          <a:extLst>
            <a:ext uri="{FF2B5EF4-FFF2-40B4-BE49-F238E27FC236}">
              <a16:creationId xmlns:a16="http://schemas.microsoft.com/office/drawing/2014/main" id="{730F1349-444B-4E4D-B32B-2424C5CC7A65}"/>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74</xdr:row>
      <xdr:rowOff>124477</xdr:rowOff>
    </xdr:from>
    <xdr:ext cx="338939" cy="259045"/>
    <xdr:sp macro="" textlink="">
      <xdr:nvSpPr>
        <xdr:cNvPr id="633" name="テキスト ボックス 632">
          <a:extLst>
            <a:ext uri="{FF2B5EF4-FFF2-40B4-BE49-F238E27FC236}">
              <a16:creationId xmlns:a16="http://schemas.microsoft.com/office/drawing/2014/main" id="{56030AB4-3B13-447F-B880-B5A685A4B498}"/>
            </a:ext>
          </a:extLst>
        </xdr:cNvPr>
        <xdr:cNvSpPr txBox="1"/>
      </xdr:nvSpPr>
      <xdr:spPr>
        <a:xfrm>
          <a:off x="12107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90</xdr:col>
      <xdr:colOff>25400</xdr:colOff>
      <xdr:row>88</xdr:row>
      <xdr:rowOff>152400</xdr:rowOff>
    </xdr:to>
    <xdr:sp macro="" textlink="">
      <xdr:nvSpPr>
        <xdr:cNvPr id="634" name="【消防施設】&#10;有形固定資産減価償却率グラフ枠">
          <a:extLst>
            <a:ext uri="{FF2B5EF4-FFF2-40B4-BE49-F238E27FC236}">
              <a16:creationId xmlns:a16="http://schemas.microsoft.com/office/drawing/2014/main" id="{9F8CD467-7D04-4790-9312-E51D4A7BE2D4}"/>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167639</xdr:rowOff>
    </xdr:from>
    <xdr:to>
      <xdr:col>85</xdr:col>
      <xdr:colOff>126364</xdr:colOff>
      <xdr:row>85</xdr:row>
      <xdr:rowOff>156211</xdr:rowOff>
    </xdr:to>
    <xdr:cxnSp macro="">
      <xdr:nvCxnSpPr>
        <xdr:cNvPr id="635" name="直線コネクタ 634">
          <a:extLst>
            <a:ext uri="{FF2B5EF4-FFF2-40B4-BE49-F238E27FC236}">
              <a16:creationId xmlns:a16="http://schemas.microsoft.com/office/drawing/2014/main" id="{E6BB2422-4F08-4B55-AA0A-6275DF30B991}"/>
            </a:ext>
          </a:extLst>
        </xdr:cNvPr>
        <xdr:cNvCxnSpPr/>
      </xdr:nvCxnSpPr>
      <xdr:spPr>
        <a:xfrm flipV="1">
          <a:off x="16318864" y="13369289"/>
          <a:ext cx="0" cy="136017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85</xdr:row>
      <xdr:rowOff>160038</xdr:rowOff>
    </xdr:from>
    <xdr:ext cx="405111" cy="259045"/>
    <xdr:sp macro="" textlink="">
      <xdr:nvSpPr>
        <xdr:cNvPr id="636" name="【消防施設】&#10;有形固定資産減価償却率最小値テキスト">
          <a:extLst>
            <a:ext uri="{FF2B5EF4-FFF2-40B4-BE49-F238E27FC236}">
              <a16:creationId xmlns:a16="http://schemas.microsoft.com/office/drawing/2014/main" id="{45F3BEA3-A534-4841-98E5-D9AAF411A6D3}"/>
            </a:ext>
          </a:extLst>
        </xdr:cNvPr>
        <xdr:cNvSpPr txBox="1"/>
      </xdr:nvSpPr>
      <xdr:spPr>
        <a:xfrm>
          <a:off x="16357600" y="147332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93.2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85</xdr:row>
      <xdr:rowOff>156211</xdr:rowOff>
    </xdr:from>
    <xdr:to>
      <xdr:col>86</xdr:col>
      <xdr:colOff>25400</xdr:colOff>
      <xdr:row>85</xdr:row>
      <xdr:rowOff>156211</xdr:rowOff>
    </xdr:to>
    <xdr:cxnSp macro="">
      <xdr:nvCxnSpPr>
        <xdr:cNvPr id="637" name="直線コネクタ 636">
          <a:extLst>
            <a:ext uri="{FF2B5EF4-FFF2-40B4-BE49-F238E27FC236}">
              <a16:creationId xmlns:a16="http://schemas.microsoft.com/office/drawing/2014/main" id="{74B2DD69-51A0-4D34-99A7-D08A6A1E58EB}"/>
            </a:ext>
          </a:extLst>
        </xdr:cNvPr>
        <xdr:cNvCxnSpPr/>
      </xdr:nvCxnSpPr>
      <xdr:spPr>
        <a:xfrm>
          <a:off x="16230600" y="1472946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114316</xdr:rowOff>
    </xdr:from>
    <xdr:ext cx="405111" cy="259045"/>
    <xdr:sp macro="" textlink="">
      <xdr:nvSpPr>
        <xdr:cNvPr id="638" name="【消防施設】&#10;有形固定資産減価償却率最大値テキスト">
          <a:extLst>
            <a:ext uri="{FF2B5EF4-FFF2-40B4-BE49-F238E27FC236}">
              <a16:creationId xmlns:a16="http://schemas.microsoft.com/office/drawing/2014/main" id="{9D739E8E-60A1-4396-8D26-DBEB72FB045A}"/>
            </a:ext>
          </a:extLst>
        </xdr:cNvPr>
        <xdr:cNvSpPr txBox="1"/>
      </xdr:nvSpPr>
      <xdr:spPr>
        <a:xfrm>
          <a:off x="16357600" y="1314451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167639</xdr:rowOff>
    </xdr:from>
    <xdr:to>
      <xdr:col>86</xdr:col>
      <xdr:colOff>25400</xdr:colOff>
      <xdr:row>77</xdr:row>
      <xdr:rowOff>167639</xdr:rowOff>
    </xdr:to>
    <xdr:cxnSp macro="">
      <xdr:nvCxnSpPr>
        <xdr:cNvPr id="639" name="直線コネクタ 638">
          <a:extLst>
            <a:ext uri="{FF2B5EF4-FFF2-40B4-BE49-F238E27FC236}">
              <a16:creationId xmlns:a16="http://schemas.microsoft.com/office/drawing/2014/main" id="{C3573B15-EC27-4156-9F8F-AAB0167762D8}"/>
            </a:ext>
          </a:extLst>
        </xdr:cNvPr>
        <xdr:cNvCxnSpPr/>
      </xdr:nvCxnSpPr>
      <xdr:spPr>
        <a:xfrm>
          <a:off x="16230600" y="13369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81</xdr:row>
      <xdr:rowOff>78122</xdr:rowOff>
    </xdr:from>
    <xdr:ext cx="405111" cy="259045"/>
    <xdr:sp macro="" textlink="">
      <xdr:nvSpPr>
        <xdr:cNvPr id="640" name="【消防施設】&#10;有形固定資産減価償却率平均値テキスト">
          <a:extLst>
            <a:ext uri="{FF2B5EF4-FFF2-40B4-BE49-F238E27FC236}">
              <a16:creationId xmlns:a16="http://schemas.microsoft.com/office/drawing/2014/main" id="{7F3FF601-8B76-4EF5-A08F-46C187D6A9E4}"/>
            </a:ext>
          </a:extLst>
        </xdr:cNvPr>
        <xdr:cNvSpPr txBox="1"/>
      </xdr:nvSpPr>
      <xdr:spPr>
        <a:xfrm>
          <a:off x="16357600" y="13965572"/>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81</xdr:row>
      <xdr:rowOff>99695</xdr:rowOff>
    </xdr:from>
    <xdr:to>
      <xdr:col>85</xdr:col>
      <xdr:colOff>177800</xdr:colOff>
      <xdr:row>82</xdr:row>
      <xdr:rowOff>29845</xdr:rowOff>
    </xdr:to>
    <xdr:sp macro="" textlink="">
      <xdr:nvSpPr>
        <xdr:cNvPr id="641" name="フローチャート: 判断 640">
          <a:extLst>
            <a:ext uri="{FF2B5EF4-FFF2-40B4-BE49-F238E27FC236}">
              <a16:creationId xmlns:a16="http://schemas.microsoft.com/office/drawing/2014/main" id="{31FD2295-B5F5-47E1-8A3F-71E218315A51}"/>
            </a:ext>
          </a:extLst>
        </xdr:cNvPr>
        <xdr:cNvSpPr/>
      </xdr:nvSpPr>
      <xdr:spPr>
        <a:xfrm>
          <a:off x="16268700" y="139871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81</xdr:row>
      <xdr:rowOff>52070</xdr:rowOff>
    </xdr:from>
    <xdr:to>
      <xdr:col>81</xdr:col>
      <xdr:colOff>101600</xdr:colOff>
      <xdr:row>81</xdr:row>
      <xdr:rowOff>153670</xdr:rowOff>
    </xdr:to>
    <xdr:sp macro="" textlink="">
      <xdr:nvSpPr>
        <xdr:cNvPr id="642" name="フローチャート: 判断 641">
          <a:extLst>
            <a:ext uri="{FF2B5EF4-FFF2-40B4-BE49-F238E27FC236}">
              <a16:creationId xmlns:a16="http://schemas.microsoft.com/office/drawing/2014/main" id="{374671F7-35B4-4C00-B745-E1E0F0E09D88}"/>
            </a:ext>
          </a:extLst>
        </xdr:cNvPr>
        <xdr:cNvSpPr/>
      </xdr:nvSpPr>
      <xdr:spPr>
        <a:xfrm>
          <a:off x="15430500" y="13939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81</xdr:row>
      <xdr:rowOff>57786</xdr:rowOff>
    </xdr:from>
    <xdr:to>
      <xdr:col>76</xdr:col>
      <xdr:colOff>165100</xdr:colOff>
      <xdr:row>81</xdr:row>
      <xdr:rowOff>159386</xdr:rowOff>
    </xdr:to>
    <xdr:sp macro="" textlink="">
      <xdr:nvSpPr>
        <xdr:cNvPr id="643" name="フローチャート: 判断 642">
          <a:extLst>
            <a:ext uri="{FF2B5EF4-FFF2-40B4-BE49-F238E27FC236}">
              <a16:creationId xmlns:a16="http://schemas.microsoft.com/office/drawing/2014/main" id="{06ED2A78-807A-4C15-9D36-668E71D404A5}"/>
            </a:ext>
          </a:extLst>
        </xdr:cNvPr>
        <xdr:cNvSpPr/>
      </xdr:nvSpPr>
      <xdr:spPr>
        <a:xfrm>
          <a:off x="14541500" y="139452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81</xdr:row>
      <xdr:rowOff>19686</xdr:rowOff>
    </xdr:from>
    <xdr:to>
      <xdr:col>72</xdr:col>
      <xdr:colOff>38100</xdr:colOff>
      <xdr:row>81</xdr:row>
      <xdr:rowOff>121286</xdr:rowOff>
    </xdr:to>
    <xdr:sp macro="" textlink="">
      <xdr:nvSpPr>
        <xdr:cNvPr id="644" name="フローチャート: 判断 643">
          <a:extLst>
            <a:ext uri="{FF2B5EF4-FFF2-40B4-BE49-F238E27FC236}">
              <a16:creationId xmlns:a16="http://schemas.microsoft.com/office/drawing/2014/main" id="{FEF72B02-71AB-4561-9693-D523CE6DDD19}"/>
            </a:ext>
          </a:extLst>
        </xdr:cNvPr>
        <xdr:cNvSpPr/>
      </xdr:nvSpPr>
      <xdr:spPr>
        <a:xfrm>
          <a:off x="13652500" y="13907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81</xdr:row>
      <xdr:rowOff>4445</xdr:rowOff>
    </xdr:from>
    <xdr:to>
      <xdr:col>67</xdr:col>
      <xdr:colOff>101600</xdr:colOff>
      <xdr:row>81</xdr:row>
      <xdr:rowOff>106045</xdr:rowOff>
    </xdr:to>
    <xdr:sp macro="" textlink="">
      <xdr:nvSpPr>
        <xdr:cNvPr id="645" name="フローチャート: 判断 644">
          <a:extLst>
            <a:ext uri="{FF2B5EF4-FFF2-40B4-BE49-F238E27FC236}">
              <a16:creationId xmlns:a16="http://schemas.microsoft.com/office/drawing/2014/main" id="{05AF110C-C32D-4F14-899A-AD4658B36A32}"/>
            </a:ext>
          </a:extLst>
        </xdr:cNvPr>
        <xdr:cNvSpPr/>
      </xdr:nvSpPr>
      <xdr:spPr>
        <a:xfrm>
          <a:off x="12763500" y="13891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646" name="テキスト ボックス 645">
          <a:extLst>
            <a:ext uri="{FF2B5EF4-FFF2-40B4-BE49-F238E27FC236}">
              <a16:creationId xmlns:a16="http://schemas.microsoft.com/office/drawing/2014/main" id="{EAC94E6F-F17D-4F18-B418-55C7E8D5DB47}"/>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647" name="テキスト ボックス 646">
          <a:extLst>
            <a:ext uri="{FF2B5EF4-FFF2-40B4-BE49-F238E27FC236}">
              <a16:creationId xmlns:a16="http://schemas.microsoft.com/office/drawing/2014/main" id="{7735C54D-C14B-4C2B-8BE7-D66602474BC3}"/>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648" name="テキスト ボックス 647">
          <a:extLst>
            <a:ext uri="{FF2B5EF4-FFF2-40B4-BE49-F238E27FC236}">
              <a16:creationId xmlns:a16="http://schemas.microsoft.com/office/drawing/2014/main" id="{F436A749-1ECA-4A15-B913-B08C4638CE23}"/>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649" name="テキスト ボックス 648">
          <a:extLst>
            <a:ext uri="{FF2B5EF4-FFF2-40B4-BE49-F238E27FC236}">
              <a16:creationId xmlns:a16="http://schemas.microsoft.com/office/drawing/2014/main" id="{548000B1-4BF4-4183-AF1C-9D88F91D834F}"/>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650" name="テキスト ボックス 649">
          <a:extLst>
            <a:ext uri="{FF2B5EF4-FFF2-40B4-BE49-F238E27FC236}">
              <a16:creationId xmlns:a16="http://schemas.microsoft.com/office/drawing/2014/main" id="{E5F4B179-BDD6-41EE-8D7F-B4F84C072FC3}"/>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80</xdr:row>
      <xdr:rowOff>156845</xdr:rowOff>
    </xdr:from>
    <xdr:to>
      <xdr:col>85</xdr:col>
      <xdr:colOff>177800</xdr:colOff>
      <xdr:row>81</xdr:row>
      <xdr:rowOff>86995</xdr:rowOff>
    </xdr:to>
    <xdr:sp macro="" textlink="">
      <xdr:nvSpPr>
        <xdr:cNvPr id="651" name="楕円 650">
          <a:extLst>
            <a:ext uri="{FF2B5EF4-FFF2-40B4-BE49-F238E27FC236}">
              <a16:creationId xmlns:a16="http://schemas.microsoft.com/office/drawing/2014/main" id="{5ED4A25F-76AF-4B95-AB25-4B640495FE61}"/>
            </a:ext>
          </a:extLst>
        </xdr:cNvPr>
        <xdr:cNvSpPr/>
      </xdr:nvSpPr>
      <xdr:spPr>
        <a:xfrm>
          <a:off x="16268700" y="138728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80</xdr:row>
      <xdr:rowOff>8272</xdr:rowOff>
    </xdr:from>
    <xdr:ext cx="405111" cy="259045"/>
    <xdr:sp macro="" textlink="">
      <xdr:nvSpPr>
        <xdr:cNvPr id="652" name="【消防施設】&#10;有形固定資産減価償却率該当値テキスト">
          <a:extLst>
            <a:ext uri="{FF2B5EF4-FFF2-40B4-BE49-F238E27FC236}">
              <a16:creationId xmlns:a16="http://schemas.microsoft.com/office/drawing/2014/main" id="{59EFD810-28F6-402B-A89A-440BCC53A91C}"/>
            </a:ext>
          </a:extLst>
        </xdr:cNvPr>
        <xdr:cNvSpPr txBox="1"/>
      </xdr:nvSpPr>
      <xdr:spPr>
        <a:xfrm>
          <a:off x="16357600" y="137242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80</xdr:row>
      <xdr:rowOff>105411</xdr:rowOff>
    </xdr:from>
    <xdr:to>
      <xdr:col>81</xdr:col>
      <xdr:colOff>101600</xdr:colOff>
      <xdr:row>81</xdr:row>
      <xdr:rowOff>35561</xdr:rowOff>
    </xdr:to>
    <xdr:sp macro="" textlink="">
      <xdr:nvSpPr>
        <xdr:cNvPr id="653" name="楕円 652">
          <a:extLst>
            <a:ext uri="{FF2B5EF4-FFF2-40B4-BE49-F238E27FC236}">
              <a16:creationId xmlns:a16="http://schemas.microsoft.com/office/drawing/2014/main" id="{DECEE67E-9C14-4A05-A1A4-37DEC40D9DD3}"/>
            </a:ext>
          </a:extLst>
        </xdr:cNvPr>
        <xdr:cNvSpPr/>
      </xdr:nvSpPr>
      <xdr:spPr>
        <a:xfrm>
          <a:off x="15430500" y="13821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80</xdr:row>
      <xdr:rowOff>156211</xdr:rowOff>
    </xdr:from>
    <xdr:to>
      <xdr:col>85</xdr:col>
      <xdr:colOff>127000</xdr:colOff>
      <xdr:row>81</xdr:row>
      <xdr:rowOff>36195</xdr:rowOff>
    </xdr:to>
    <xdr:cxnSp macro="">
      <xdr:nvCxnSpPr>
        <xdr:cNvPr id="654" name="直線コネクタ 653">
          <a:extLst>
            <a:ext uri="{FF2B5EF4-FFF2-40B4-BE49-F238E27FC236}">
              <a16:creationId xmlns:a16="http://schemas.microsoft.com/office/drawing/2014/main" id="{82246DEF-75AF-4D4E-A0B5-22CD0CD04B3E}"/>
            </a:ext>
          </a:extLst>
        </xdr:cNvPr>
        <xdr:cNvCxnSpPr/>
      </xdr:nvCxnSpPr>
      <xdr:spPr>
        <a:xfrm>
          <a:off x="15481300" y="13872211"/>
          <a:ext cx="838200" cy="514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80</xdr:row>
      <xdr:rowOff>57786</xdr:rowOff>
    </xdr:from>
    <xdr:to>
      <xdr:col>76</xdr:col>
      <xdr:colOff>165100</xdr:colOff>
      <xdr:row>80</xdr:row>
      <xdr:rowOff>159386</xdr:rowOff>
    </xdr:to>
    <xdr:sp macro="" textlink="">
      <xdr:nvSpPr>
        <xdr:cNvPr id="655" name="楕円 654">
          <a:extLst>
            <a:ext uri="{FF2B5EF4-FFF2-40B4-BE49-F238E27FC236}">
              <a16:creationId xmlns:a16="http://schemas.microsoft.com/office/drawing/2014/main" id="{16A797C5-1442-451E-9961-6E8651411CE4}"/>
            </a:ext>
          </a:extLst>
        </xdr:cNvPr>
        <xdr:cNvSpPr/>
      </xdr:nvSpPr>
      <xdr:spPr>
        <a:xfrm>
          <a:off x="14541500" y="137737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80</xdr:row>
      <xdr:rowOff>108586</xdr:rowOff>
    </xdr:from>
    <xdr:to>
      <xdr:col>81</xdr:col>
      <xdr:colOff>50800</xdr:colOff>
      <xdr:row>80</xdr:row>
      <xdr:rowOff>156211</xdr:rowOff>
    </xdr:to>
    <xdr:cxnSp macro="">
      <xdr:nvCxnSpPr>
        <xdr:cNvPr id="656" name="直線コネクタ 655">
          <a:extLst>
            <a:ext uri="{FF2B5EF4-FFF2-40B4-BE49-F238E27FC236}">
              <a16:creationId xmlns:a16="http://schemas.microsoft.com/office/drawing/2014/main" id="{ED05C29D-FC6F-4D5A-96C1-9C5AD75C1D85}"/>
            </a:ext>
          </a:extLst>
        </xdr:cNvPr>
        <xdr:cNvCxnSpPr/>
      </xdr:nvCxnSpPr>
      <xdr:spPr>
        <a:xfrm>
          <a:off x="14592300" y="13824586"/>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80</xdr:row>
      <xdr:rowOff>4445</xdr:rowOff>
    </xdr:from>
    <xdr:to>
      <xdr:col>72</xdr:col>
      <xdr:colOff>38100</xdr:colOff>
      <xdr:row>80</xdr:row>
      <xdr:rowOff>106045</xdr:rowOff>
    </xdr:to>
    <xdr:sp macro="" textlink="">
      <xdr:nvSpPr>
        <xdr:cNvPr id="657" name="楕円 656">
          <a:extLst>
            <a:ext uri="{FF2B5EF4-FFF2-40B4-BE49-F238E27FC236}">
              <a16:creationId xmlns:a16="http://schemas.microsoft.com/office/drawing/2014/main" id="{43617484-3017-4AD9-A975-8270EEDC31EB}"/>
            </a:ext>
          </a:extLst>
        </xdr:cNvPr>
        <xdr:cNvSpPr/>
      </xdr:nvSpPr>
      <xdr:spPr>
        <a:xfrm>
          <a:off x="13652500" y="137204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80</xdr:row>
      <xdr:rowOff>55245</xdr:rowOff>
    </xdr:from>
    <xdr:to>
      <xdr:col>76</xdr:col>
      <xdr:colOff>114300</xdr:colOff>
      <xdr:row>80</xdr:row>
      <xdr:rowOff>108586</xdr:rowOff>
    </xdr:to>
    <xdr:cxnSp macro="">
      <xdr:nvCxnSpPr>
        <xdr:cNvPr id="658" name="直線コネクタ 657">
          <a:extLst>
            <a:ext uri="{FF2B5EF4-FFF2-40B4-BE49-F238E27FC236}">
              <a16:creationId xmlns:a16="http://schemas.microsoft.com/office/drawing/2014/main" id="{9831161B-3D02-4B3B-9A7B-580CA458D66F}"/>
            </a:ext>
          </a:extLst>
        </xdr:cNvPr>
        <xdr:cNvCxnSpPr/>
      </xdr:nvCxnSpPr>
      <xdr:spPr>
        <a:xfrm>
          <a:off x="13703300" y="13771245"/>
          <a:ext cx="889000" cy="533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79</xdr:row>
      <xdr:rowOff>128270</xdr:rowOff>
    </xdr:from>
    <xdr:to>
      <xdr:col>67</xdr:col>
      <xdr:colOff>101600</xdr:colOff>
      <xdr:row>80</xdr:row>
      <xdr:rowOff>58420</xdr:rowOff>
    </xdr:to>
    <xdr:sp macro="" textlink="">
      <xdr:nvSpPr>
        <xdr:cNvPr id="659" name="楕円 658">
          <a:extLst>
            <a:ext uri="{FF2B5EF4-FFF2-40B4-BE49-F238E27FC236}">
              <a16:creationId xmlns:a16="http://schemas.microsoft.com/office/drawing/2014/main" id="{95B29E14-DCE3-4FCC-B1B2-76C133FB6CA8}"/>
            </a:ext>
          </a:extLst>
        </xdr:cNvPr>
        <xdr:cNvSpPr/>
      </xdr:nvSpPr>
      <xdr:spPr>
        <a:xfrm>
          <a:off x="12763500" y="13672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80</xdr:row>
      <xdr:rowOff>7620</xdr:rowOff>
    </xdr:from>
    <xdr:to>
      <xdr:col>71</xdr:col>
      <xdr:colOff>177800</xdr:colOff>
      <xdr:row>80</xdr:row>
      <xdr:rowOff>55245</xdr:rowOff>
    </xdr:to>
    <xdr:cxnSp macro="">
      <xdr:nvCxnSpPr>
        <xdr:cNvPr id="660" name="直線コネクタ 659">
          <a:extLst>
            <a:ext uri="{FF2B5EF4-FFF2-40B4-BE49-F238E27FC236}">
              <a16:creationId xmlns:a16="http://schemas.microsoft.com/office/drawing/2014/main" id="{1195AFC7-A156-4C8B-AD9E-624A80A87382}"/>
            </a:ext>
          </a:extLst>
        </xdr:cNvPr>
        <xdr:cNvCxnSpPr/>
      </xdr:nvCxnSpPr>
      <xdr:spPr>
        <a:xfrm>
          <a:off x="12814300" y="13723620"/>
          <a:ext cx="889000" cy="476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81</xdr:row>
      <xdr:rowOff>144797</xdr:rowOff>
    </xdr:from>
    <xdr:ext cx="405111" cy="259045"/>
    <xdr:sp macro="" textlink="">
      <xdr:nvSpPr>
        <xdr:cNvPr id="661" name="n_1aveValue【消防施設】&#10;有形固定資産減価償却率">
          <a:extLst>
            <a:ext uri="{FF2B5EF4-FFF2-40B4-BE49-F238E27FC236}">
              <a16:creationId xmlns:a16="http://schemas.microsoft.com/office/drawing/2014/main" id="{09470341-F075-4DFA-A1C0-BF448DED8F44}"/>
            </a:ext>
          </a:extLst>
        </xdr:cNvPr>
        <xdr:cNvSpPr txBox="1"/>
      </xdr:nvSpPr>
      <xdr:spPr>
        <a:xfrm>
          <a:off x="15266044" y="14032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81</xdr:row>
      <xdr:rowOff>150513</xdr:rowOff>
    </xdr:from>
    <xdr:ext cx="405111" cy="259045"/>
    <xdr:sp macro="" textlink="">
      <xdr:nvSpPr>
        <xdr:cNvPr id="662" name="n_2aveValue【消防施設】&#10;有形固定資産減価償却率">
          <a:extLst>
            <a:ext uri="{FF2B5EF4-FFF2-40B4-BE49-F238E27FC236}">
              <a16:creationId xmlns:a16="http://schemas.microsoft.com/office/drawing/2014/main" id="{1C85E9BB-895F-41D3-94B0-E8D8540074CF}"/>
            </a:ext>
          </a:extLst>
        </xdr:cNvPr>
        <xdr:cNvSpPr txBox="1"/>
      </xdr:nvSpPr>
      <xdr:spPr>
        <a:xfrm>
          <a:off x="14389744" y="140379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81</xdr:row>
      <xdr:rowOff>112413</xdr:rowOff>
    </xdr:from>
    <xdr:ext cx="405111" cy="259045"/>
    <xdr:sp macro="" textlink="">
      <xdr:nvSpPr>
        <xdr:cNvPr id="663" name="n_3aveValue【消防施設】&#10;有形固定資産減価償却率">
          <a:extLst>
            <a:ext uri="{FF2B5EF4-FFF2-40B4-BE49-F238E27FC236}">
              <a16:creationId xmlns:a16="http://schemas.microsoft.com/office/drawing/2014/main" id="{ECA20B63-4C5E-4351-8B17-19BDE876F92D}"/>
            </a:ext>
          </a:extLst>
        </xdr:cNvPr>
        <xdr:cNvSpPr txBox="1"/>
      </xdr:nvSpPr>
      <xdr:spPr>
        <a:xfrm>
          <a:off x="13500744" y="139998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81</xdr:row>
      <xdr:rowOff>97172</xdr:rowOff>
    </xdr:from>
    <xdr:ext cx="405111" cy="259045"/>
    <xdr:sp macro="" textlink="">
      <xdr:nvSpPr>
        <xdr:cNvPr id="664" name="n_4aveValue【消防施設】&#10;有形固定資産減価償却率">
          <a:extLst>
            <a:ext uri="{FF2B5EF4-FFF2-40B4-BE49-F238E27FC236}">
              <a16:creationId xmlns:a16="http://schemas.microsoft.com/office/drawing/2014/main" id="{E4BEA610-56B8-465E-A6D4-24DDE0204F8B}"/>
            </a:ext>
          </a:extLst>
        </xdr:cNvPr>
        <xdr:cNvSpPr txBox="1"/>
      </xdr:nvSpPr>
      <xdr:spPr>
        <a:xfrm>
          <a:off x="12611744" y="13984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79</xdr:row>
      <xdr:rowOff>52088</xdr:rowOff>
    </xdr:from>
    <xdr:ext cx="405111" cy="259045"/>
    <xdr:sp macro="" textlink="">
      <xdr:nvSpPr>
        <xdr:cNvPr id="665" name="n_1mainValue【消防施設】&#10;有形固定資産減価償却率">
          <a:extLst>
            <a:ext uri="{FF2B5EF4-FFF2-40B4-BE49-F238E27FC236}">
              <a16:creationId xmlns:a16="http://schemas.microsoft.com/office/drawing/2014/main" id="{BBFCFA97-BA8D-4CF3-ADF9-5BFB9FB04458}"/>
            </a:ext>
          </a:extLst>
        </xdr:cNvPr>
        <xdr:cNvSpPr txBox="1"/>
      </xdr:nvSpPr>
      <xdr:spPr>
        <a:xfrm>
          <a:off x="15266044" y="135966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79</xdr:row>
      <xdr:rowOff>4463</xdr:rowOff>
    </xdr:from>
    <xdr:ext cx="405111" cy="259045"/>
    <xdr:sp macro="" textlink="">
      <xdr:nvSpPr>
        <xdr:cNvPr id="666" name="n_2mainValue【消防施設】&#10;有形固定資産減価償却率">
          <a:extLst>
            <a:ext uri="{FF2B5EF4-FFF2-40B4-BE49-F238E27FC236}">
              <a16:creationId xmlns:a16="http://schemas.microsoft.com/office/drawing/2014/main" id="{14F88EB0-B34E-473F-B9D7-6A8E624D4B06}"/>
            </a:ext>
          </a:extLst>
        </xdr:cNvPr>
        <xdr:cNvSpPr txBox="1"/>
      </xdr:nvSpPr>
      <xdr:spPr>
        <a:xfrm>
          <a:off x="14389744" y="135490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78</xdr:row>
      <xdr:rowOff>122572</xdr:rowOff>
    </xdr:from>
    <xdr:ext cx="405111" cy="259045"/>
    <xdr:sp macro="" textlink="">
      <xdr:nvSpPr>
        <xdr:cNvPr id="667" name="n_3mainValue【消防施設】&#10;有形固定資産減価償却率">
          <a:extLst>
            <a:ext uri="{FF2B5EF4-FFF2-40B4-BE49-F238E27FC236}">
              <a16:creationId xmlns:a16="http://schemas.microsoft.com/office/drawing/2014/main" id="{21382210-675D-4683-B74E-D6F41DC083BA}"/>
            </a:ext>
          </a:extLst>
        </xdr:cNvPr>
        <xdr:cNvSpPr txBox="1"/>
      </xdr:nvSpPr>
      <xdr:spPr>
        <a:xfrm>
          <a:off x="13500744" y="13495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78</xdr:row>
      <xdr:rowOff>74947</xdr:rowOff>
    </xdr:from>
    <xdr:ext cx="405111" cy="259045"/>
    <xdr:sp macro="" textlink="">
      <xdr:nvSpPr>
        <xdr:cNvPr id="668" name="n_4mainValue【消防施設】&#10;有形固定資産減価償却率">
          <a:extLst>
            <a:ext uri="{FF2B5EF4-FFF2-40B4-BE49-F238E27FC236}">
              <a16:creationId xmlns:a16="http://schemas.microsoft.com/office/drawing/2014/main" id="{A61EFDC0-CF7C-4B13-8EB3-E46CA9F36171}"/>
            </a:ext>
          </a:extLst>
        </xdr:cNvPr>
        <xdr:cNvSpPr txBox="1"/>
      </xdr:nvSpPr>
      <xdr:spPr>
        <a:xfrm>
          <a:off x="12611744" y="134480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669" name="正方形/長方形 668">
          <a:extLst>
            <a:ext uri="{FF2B5EF4-FFF2-40B4-BE49-F238E27FC236}">
              <a16:creationId xmlns:a16="http://schemas.microsoft.com/office/drawing/2014/main" id="{CC616CAE-EBA7-41D0-9563-2EACF4100D6B}"/>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70" name="正方形/長方形 669">
          <a:extLst>
            <a:ext uri="{FF2B5EF4-FFF2-40B4-BE49-F238E27FC236}">
              <a16:creationId xmlns:a16="http://schemas.microsoft.com/office/drawing/2014/main" id="{CB2F5E20-48E2-4ECC-BDA7-C7BB527CFBD4}"/>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71" name="正方形/長方形 670">
          <a:extLst>
            <a:ext uri="{FF2B5EF4-FFF2-40B4-BE49-F238E27FC236}">
              <a16:creationId xmlns:a16="http://schemas.microsoft.com/office/drawing/2014/main" id="{0F56A66F-E60B-4CF5-9134-0B01114449AD}"/>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72" name="正方形/長方形 671">
          <a:extLst>
            <a:ext uri="{FF2B5EF4-FFF2-40B4-BE49-F238E27FC236}">
              <a16:creationId xmlns:a16="http://schemas.microsoft.com/office/drawing/2014/main" id="{E071AF4B-DCCB-4805-B255-EBFD9116D3E2}"/>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73" name="正方形/長方形 672">
          <a:extLst>
            <a:ext uri="{FF2B5EF4-FFF2-40B4-BE49-F238E27FC236}">
              <a16:creationId xmlns:a16="http://schemas.microsoft.com/office/drawing/2014/main" id="{66D861E7-3566-419C-9314-ED28BA130B7D}"/>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74" name="正方形/長方形 673">
          <a:extLst>
            <a:ext uri="{FF2B5EF4-FFF2-40B4-BE49-F238E27FC236}">
              <a16:creationId xmlns:a16="http://schemas.microsoft.com/office/drawing/2014/main" id="{FED46FCD-B846-4278-A467-346F48B5A631}"/>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75" name="正方形/長方形 674">
          <a:extLst>
            <a:ext uri="{FF2B5EF4-FFF2-40B4-BE49-F238E27FC236}">
              <a16:creationId xmlns:a16="http://schemas.microsoft.com/office/drawing/2014/main" id="{5BFE921D-F0BC-457D-8853-987122555AD3}"/>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76" name="正方形/長方形 675">
          <a:extLst>
            <a:ext uri="{FF2B5EF4-FFF2-40B4-BE49-F238E27FC236}">
              <a16:creationId xmlns:a16="http://schemas.microsoft.com/office/drawing/2014/main" id="{5D509ED6-AEF2-42E2-A64A-EB15E1DBCFED}"/>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677" name="テキスト ボックス 676">
          <a:extLst>
            <a:ext uri="{FF2B5EF4-FFF2-40B4-BE49-F238E27FC236}">
              <a16:creationId xmlns:a16="http://schemas.microsoft.com/office/drawing/2014/main" id="{F4A34B80-7597-48F3-B03C-F4137587FD51}"/>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678" name="直線コネクタ 677">
          <a:extLst>
            <a:ext uri="{FF2B5EF4-FFF2-40B4-BE49-F238E27FC236}">
              <a16:creationId xmlns:a16="http://schemas.microsoft.com/office/drawing/2014/main" id="{E848DB69-75E6-4B70-A9E2-768C15B01018}"/>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679" name="直線コネクタ 678">
          <a:extLst>
            <a:ext uri="{FF2B5EF4-FFF2-40B4-BE49-F238E27FC236}">
              <a16:creationId xmlns:a16="http://schemas.microsoft.com/office/drawing/2014/main" id="{3DC3A9D3-6F05-453D-8EE9-F72A013B4E38}"/>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680" name="テキスト ボックス 679">
          <a:extLst>
            <a:ext uri="{FF2B5EF4-FFF2-40B4-BE49-F238E27FC236}">
              <a16:creationId xmlns:a16="http://schemas.microsoft.com/office/drawing/2014/main" id="{03A80E56-4FB9-42FB-B36E-A32C0AAC3628}"/>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681" name="直線コネクタ 680">
          <a:extLst>
            <a:ext uri="{FF2B5EF4-FFF2-40B4-BE49-F238E27FC236}">
              <a16:creationId xmlns:a16="http://schemas.microsoft.com/office/drawing/2014/main" id="{1014C6C8-0C8F-4EDD-BC21-8D72EE7927E4}"/>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682" name="テキスト ボックス 681">
          <a:extLst>
            <a:ext uri="{FF2B5EF4-FFF2-40B4-BE49-F238E27FC236}">
              <a16:creationId xmlns:a16="http://schemas.microsoft.com/office/drawing/2014/main" id="{9F7C534A-2B80-4A16-BC58-7D17168750AE}"/>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683" name="直線コネクタ 682">
          <a:extLst>
            <a:ext uri="{FF2B5EF4-FFF2-40B4-BE49-F238E27FC236}">
              <a16:creationId xmlns:a16="http://schemas.microsoft.com/office/drawing/2014/main" id="{A5C92D30-0539-4997-A343-D05C695626ED}"/>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684" name="テキスト ボックス 683">
          <a:extLst>
            <a:ext uri="{FF2B5EF4-FFF2-40B4-BE49-F238E27FC236}">
              <a16:creationId xmlns:a16="http://schemas.microsoft.com/office/drawing/2014/main" id="{68FF8A5C-32FD-4A00-8E0F-EAD1FC12080A}"/>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685" name="直線コネクタ 684">
          <a:extLst>
            <a:ext uri="{FF2B5EF4-FFF2-40B4-BE49-F238E27FC236}">
              <a16:creationId xmlns:a16="http://schemas.microsoft.com/office/drawing/2014/main" id="{97170138-7CFF-4D92-B3C6-F16230BE00D4}"/>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686" name="テキスト ボックス 685">
          <a:extLst>
            <a:ext uri="{FF2B5EF4-FFF2-40B4-BE49-F238E27FC236}">
              <a16:creationId xmlns:a16="http://schemas.microsoft.com/office/drawing/2014/main" id="{D83297B7-EC22-4047-8BBD-1317F0A805DC}"/>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87" name="直線コネクタ 686">
          <a:extLst>
            <a:ext uri="{FF2B5EF4-FFF2-40B4-BE49-F238E27FC236}">
              <a16:creationId xmlns:a16="http://schemas.microsoft.com/office/drawing/2014/main" id="{5E41847C-3B18-4E56-9574-4479FE1769F9}"/>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88" name="テキスト ボックス 687">
          <a:extLst>
            <a:ext uri="{FF2B5EF4-FFF2-40B4-BE49-F238E27FC236}">
              <a16:creationId xmlns:a16="http://schemas.microsoft.com/office/drawing/2014/main" id="{7E48E712-EBB4-4EA9-BB12-373B1692FE6A}"/>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89" name="直線コネクタ 688">
          <a:extLst>
            <a:ext uri="{FF2B5EF4-FFF2-40B4-BE49-F238E27FC236}">
              <a16:creationId xmlns:a16="http://schemas.microsoft.com/office/drawing/2014/main" id="{3BA66059-C6F1-4E88-9903-3197F5934210}"/>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90" name="テキスト ボックス 689">
          <a:extLst>
            <a:ext uri="{FF2B5EF4-FFF2-40B4-BE49-F238E27FC236}">
              <a16:creationId xmlns:a16="http://schemas.microsoft.com/office/drawing/2014/main" id="{228A67DC-7C16-4FD9-94EC-464260E0A6BD}"/>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91" name="【消防施設】&#10;一人当たり面積グラフ枠">
          <a:extLst>
            <a:ext uri="{FF2B5EF4-FFF2-40B4-BE49-F238E27FC236}">
              <a16:creationId xmlns:a16="http://schemas.microsoft.com/office/drawing/2014/main" id="{8BD147FA-784A-49DA-ADD7-E948A8F381AB}"/>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95250</xdr:rowOff>
    </xdr:from>
    <xdr:to>
      <xdr:col>116</xdr:col>
      <xdr:colOff>62864</xdr:colOff>
      <xdr:row>86</xdr:row>
      <xdr:rowOff>102870</xdr:rowOff>
    </xdr:to>
    <xdr:cxnSp macro="">
      <xdr:nvCxnSpPr>
        <xdr:cNvPr id="692" name="直線コネクタ 691">
          <a:extLst>
            <a:ext uri="{FF2B5EF4-FFF2-40B4-BE49-F238E27FC236}">
              <a16:creationId xmlns:a16="http://schemas.microsoft.com/office/drawing/2014/main" id="{95A7A33F-6F2B-4D4B-969A-D8728B286B78}"/>
            </a:ext>
          </a:extLst>
        </xdr:cNvPr>
        <xdr:cNvCxnSpPr/>
      </xdr:nvCxnSpPr>
      <xdr:spPr>
        <a:xfrm flipV="1">
          <a:off x="22160864" y="13296900"/>
          <a:ext cx="0" cy="15506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106697</xdr:rowOff>
    </xdr:from>
    <xdr:ext cx="469744" cy="259045"/>
    <xdr:sp macro="" textlink="">
      <xdr:nvSpPr>
        <xdr:cNvPr id="693" name="【消防施設】&#10;一人当たり面積最小値テキスト">
          <a:extLst>
            <a:ext uri="{FF2B5EF4-FFF2-40B4-BE49-F238E27FC236}">
              <a16:creationId xmlns:a16="http://schemas.microsoft.com/office/drawing/2014/main" id="{FC82EF73-F494-451D-A495-0889C7C59C81}"/>
            </a:ext>
          </a:extLst>
        </xdr:cNvPr>
        <xdr:cNvSpPr txBox="1"/>
      </xdr:nvSpPr>
      <xdr:spPr>
        <a:xfrm>
          <a:off x="22199600" y="148513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102870</xdr:rowOff>
    </xdr:from>
    <xdr:to>
      <xdr:col>116</xdr:col>
      <xdr:colOff>152400</xdr:colOff>
      <xdr:row>86</xdr:row>
      <xdr:rowOff>102870</xdr:rowOff>
    </xdr:to>
    <xdr:cxnSp macro="">
      <xdr:nvCxnSpPr>
        <xdr:cNvPr id="694" name="直線コネクタ 693">
          <a:extLst>
            <a:ext uri="{FF2B5EF4-FFF2-40B4-BE49-F238E27FC236}">
              <a16:creationId xmlns:a16="http://schemas.microsoft.com/office/drawing/2014/main" id="{C95B6562-85D0-417F-8907-4641859C1E4B}"/>
            </a:ext>
          </a:extLst>
        </xdr:cNvPr>
        <xdr:cNvCxnSpPr/>
      </xdr:nvCxnSpPr>
      <xdr:spPr>
        <a:xfrm>
          <a:off x="22072600" y="14847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76</xdr:row>
      <xdr:rowOff>41927</xdr:rowOff>
    </xdr:from>
    <xdr:ext cx="469744" cy="259045"/>
    <xdr:sp macro="" textlink="">
      <xdr:nvSpPr>
        <xdr:cNvPr id="695" name="【消防施設】&#10;一人当たり面積最大値テキスト">
          <a:extLst>
            <a:ext uri="{FF2B5EF4-FFF2-40B4-BE49-F238E27FC236}">
              <a16:creationId xmlns:a16="http://schemas.microsoft.com/office/drawing/2014/main" id="{B470A0F4-770F-4FA1-AFF2-3FE47BC55E1D}"/>
            </a:ext>
          </a:extLst>
        </xdr:cNvPr>
        <xdr:cNvSpPr txBox="1"/>
      </xdr:nvSpPr>
      <xdr:spPr>
        <a:xfrm>
          <a:off x="22199600" y="130721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0.410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95250</xdr:rowOff>
    </xdr:from>
    <xdr:to>
      <xdr:col>116</xdr:col>
      <xdr:colOff>152400</xdr:colOff>
      <xdr:row>77</xdr:row>
      <xdr:rowOff>95250</xdr:rowOff>
    </xdr:to>
    <xdr:cxnSp macro="">
      <xdr:nvCxnSpPr>
        <xdr:cNvPr id="696" name="直線コネクタ 695">
          <a:extLst>
            <a:ext uri="{FF2B5EF4-FFF2-40B4-BE49-F238E27FC236}">
              <a16:creationId xmlns:a16="http://schemas.microsoft.com/office/drawing/2014/main" id="{18EE9148-AD33-41FC-8A48-E7856BFCF6C8}"/>
            </a:ext>
          </a:extLst>
        </xdr:cNvPr>
        <xdr:cNvCxnSpPr/>
      </xdr:nvCxnSpPr>
      <xdr:spPr>
        <a:xfrm>
          <a:off x="22072600" y="13296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84</xdr:row>
      <xdr:rowOff>6366</xdr:rowOff>
    </xdr:from>
    <xdr:ext cx="469744" cy="259045"/>
    <xdr:sp macro="" textlink="">
      <xdr:nvSpPr>
        <xdr:cNvPr id="697" name="【消防施設】&#10;一人当たり面積平均値テキスト">
          <a:extLst>
            <a:ext uri="{FF2B5EF4-FFF2-40B4-BE49-F238E27FC236}">
              <a16:creationId xmlns:a16="http://schemas.microsoft.com/office/drawing/2014/main" id="{7CC5C2E3-874E-4F9E-9302-3C40A449E8DC}"/>
            </a:ext>
          </a:extLst>
        </xdr:cNvPr>
        <xdr:cNvSpPr txBox="1"/>
      </xdr:nvSpPr>
      <xdr:spPr>
        <a:xfrm>
          <a:off x="22199600" y="14408166"/>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0.066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84</xdr:row>
      <xdr:rowOff>154939</xdr:rowOff>
    </xdr:from>
    <xdr:to>
      <xdr:col>116</xdr:col>
      <xdr:colOff>114300</xdr:colOff>
      <xdr:row>85</xdr:row>
      <xdr:rowOff>85089</xdr:rowOff>
    </xdr:to>
    <xdr:sp macro="" textlink="">
      <xdr:nvSpPr>
        <xdr:cNvPr id="698" name="フローチャート: 判断 697">
          <a:extLst>
            <a:ext uri="{FF2B5EF4-FFF2-40B4-BE49-F238E27FC236}">
              <a16:creationId xmlns:a16="http://schemas.microsoft.com/office/drawing/2014/main" id="{DA536A34-1161-4D89-B781-D8DE0395DA38}"/>
            </a:ext>
          </a:extLst>
        </xdr:cNvPr>
        <xdr:cNvSpPr/>
      </xdr:nvSpPr>
      <xdr:spPr>
        <a:xfrm>
          <a:off x="22110700" y="145567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85</xdr:row>
      <xdr:rowOff>6350</xdr:rowOff>
    </xdr:from>
    <xdr:to>
      <xdr:col>112</xdr:col>
      <xdr:colOff>38100</xdr:colOff>
      <xdr:row>85</xdr:row>
      <xdr:rowOff>107950</xdr:rowOff>
    </xdr:to>
    <xdr:sp macro="" textlink="">
      <xdr:nvSpPr>
        <xdr:cNvPr id="699" name="フローチャート: 判断 698">
          <a:extLst>
            <a:ext uri="{FF2B5EF4-FFF2-40B4-BE49-F238E27FC236}">
              <a16:creationId xmlns:a16="http://schemas.microsoft.com/office/drawing/2014/main" id="{A96F36BD-C1D6-49CE-980C-7CD93E2BE751}"/>
            </a:ext>
          </a:extLst>
        </xdr:cNvPr>
        <xdr:cNvSpPr/>
      </xdr:nvSpPr>
      <xdr:spPr>
        <a:xfrm>
          <a:off x="21272500" y="145796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85</xdr:row>
      <xdr:rowOff>10161</xdr:rowOff>
    </xdr:from>
    <xdr:to>
      <xdr:col>107</xdr:col>
      <xdr:colOff>101600</xdr:colOff>
      <xdr:row>85</xdr:row>
      <xdr:rowOff>111761</xdr:rowOff>
    </xdr:to>
    <xdr:sp macro="" textlink="">
      <xdr:nvSpPr>
        <xdr:cNvPr id="700" name="フローチャート: 判断 699">
          <a:extLst>
            <a:ext uri="{FF2B5EF4-FFF2-40B4-BE49-F238E27FC236}">
              <a16:creationId xmlns:a16="http://schemas.microsoft.com/office/drawing/2014/main" id="{9D3B7A1D-7317-45F0-A635-71AA86BF25CA}"/>
            </a:ext>
          </a:extLst>
        </xdr:cNvPr>
        <xdr:cNvSpPr/>
      </xdr:nvSpPr>
      <xdr:spPr>
        <a:xfrm>
          <a:off x="20383500" y="1458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85</xdr:row>
      <xdr:rowOff>10161</xdr:rowOff>
    </xdr:from>
    <xdr:to>
      <xdr:col>102</xdr:col>
      <xdr:colOff>165100</xdr:colOff>
      <xdr:row>85</xdr:row>
      <xdr:rowOff>111761</xdr:rowOff>
    </xdr:to>
    <xdr:sp macro="" textlink="">
      <xdr:nvSpPr>
        <xdr:cNvPr id="701" name="フローチャート: 判断 700">
          <a:extLst>
            <a:ext uri="{FF2B5EF4-FFF2-40B4-BE49-F238E27FC236}">
              <a16:creationId xmlns:a16="http://schemas.microsoft.com/office/drawing/2014/main" id="{BBA3D46F-2C87-4069-A469-1DC580B2A033}"/>
            </a:ext>
          </a:extLst>
        </xdr:cNvPr>
        <xdr:cNvSpPr/>
      </xdr:nvSpPr>
      <xdr:spPr>
        <a:xfrm>
          <a:off x="19494500" y="145834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85</xdr:row>
      <xdr:rowOff>40639</xdr:rowOff>
    </xdr:from>
    <xdr:to>
      <xdr:col>98</xdr:col>
      <xdr:colOff>38100</xdr:colOff>
      <xdr:row>85</xdr:row>
      <xdr:rowOff>142239</xdr:rowOff>
    </xdr:to>
    <xdr:sp macro="" textlink="">
      <xdr:nvSpPr>
        <xdr:cNvPr id="702" name="フローチャート: 判断 701">
          <a:extLst>
            <a:ext uri="{FF2B5EF4-FFF2-40B4-BE49-F238E27FC236}">
              <a16:creationId xmlns:a16="http://schemas.microsoft.com/office/drawing/2014/main" id="{1A528D23-E371-4AB7-97CD-A82E221DBD44}"/>
            </a:ext>
          </a:extLst>
        </xdr:cNvPr>
        <xdr:cNvSpPr/>
      </xdr:nvSpPr>
      <xdr:spPr>
        <a:xfrm>
          <a:off x="18605500" y="146138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703" name="テキスト ボックス 702">
          <a:extLst>
            <a:ext uri="{FF2B5EF4-FFF2-40B4-BE49-F238E27FC236}">
              <a16:creationId xmlns:a16="http://schemas.microsoft.com/office/drawing/2014/main" id="{21E28D88-6543-4E90-8104-4CB70D0C5DDA}"/>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704" name="テキスト ボックス 703">
          <a:extLst>
            <a:ext uri="{FF2B5EF4-FFF2-40B4-BE49-F238E27FC236}">
              <a16:creationId xmlns:a16="http://schemas.microsoft.com/office/drawing/2014/main" id="{B73B671F-DFCB-47DA-9FAF-FBF83C0959E2}"/>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705" name="テキスト ボックス 704">
          <a:extLst>
            <a:ext uri="{FF2B5EF4-FFF2-40B4-BE49-F238E27FC236}">
              <a16:creationId xmlns:a16="http://schemas.microsoft.com/office/drawing/2014/main" id="{B97FB48F-5B41-46D6-82F9-22A5BA4B81D1}"/>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706" name="テキスト ボックス 705">
          <a:extLst>
            <a:ext uri="{FF2B5EF4-FFF2-40B4-BE49-F238E27FC236}">
              <a16:creationId xmlns:a16="http://schemas.microsoft.com/office/drawing/2014/main" id="{CE220E6A-B3AA-4D5A-A456-2772E19D713B}"/>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707" name="テキスト ボックス 706">
          <a:extLst>
            <a:ext uri="{FF2B5EF4-FFF2-40B4-BE49-F238E27FC236}">
              <a16:creationId xmlns:a16="http://schemas.microsoft.com/office/drawing/2014/main" id="{618B2402-3197-4929-BBD8-4A314B96A8AB}"/>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85</xdr:row>
      <xdr:rowOff>29211</xdr:rowOff>
    </xdr:from>
    <xdr:to>
      <xdr:col>116</xdr:col>
      <xdr:colOff>114300</xdr:colOff>
      <xdr:row>85</xdr:row>
      <xdr:rowOff>130811</xdr:rowOff>
    </xdr:to>
    <xdr:sp macro="" textlink="">
      <xdr:nvSpPr>
        <xdr:cNvPr id="708" name="楕円 707">
          <a:extLst>
            <a:ext uri="{FF2B5EF4-FFF2-40B4-BE49-F238E27FC236}">
              <a16:creationId xmlns:a16="http://schemas.microsoft.com/office/drawing/2014/main" id="{6B7E95D0-B724-4CFA-A455-F99C3768F84E}"/>
            </a:ext>
          </a:extLst>
        </xdr:cNvPr>
        <xdr:cNvSpPr/>
      </xdr:nvSpPr>
      <xdr:spPr>
        <a:xfrm>
          <a:off x="22110700" y="1460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85</xdr:row>
      <xdr:rowOff>7638</xdr:rowOff>
    </xdr:from>
    <xdr:ext cx="469744" cy="259045"/>
    <xdr:sp macro="" textlink="">
      <xdr:nvSpPr>
        <xdr:cNvPr id="709" name="【消防施設】&#10;一人当たり面積該当値テキスト">
          <a:extLst>
            <a:ext uri="{FF2B5EF4-FFF2-40B4-BE49-F238E27FC236}">
              <a16:creationId xmlns:a16="http://schemas.microsoft.com/office/drawing/2014/main" id="{9BE8504D-3AFF-44FF-B2AC-96EAB9D3A6B8}"/>
            </a:ext>
          </a:extLst>
        </xdr:cNvPr>
        <xdr:cNvSpPr txBox="1"/>
      </xdr:nvSpPr>
      <xdr:spPr>
        <a:xfrm>
          <a:off x="22199600" y="145808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85</xdr:row>
      <xdr:rowOff>29211</xdr:rowOff>
    </xdr:from>
    <xdr:to>
      <xdr:col>112</xdr:col>
      <xdr:colOff>38100</xdr:colOff>
      <xdr:row>85</xdr:row>
      <xdr:rowOff>130811</xdr:rowOff>
    </xdr:to>
    <xdr:sp macro="" textlink="">
      <xdr:nvSpPr>
        <xdr:cNvPr id="710" name="楕円 709">
          <a:extLst>
            <a:ext uri="{FF2B5EF4-FFF2-40B4-BE49-F238E27FC236}">
              <a16:creationId xmlns:a16="http://schemas.microsoft.com/office/drawing/2014/main" id="{A4AFFDAA-4CE4-41E0-9098-AE66D79F2F8E}"/>
            </a:ext>
          </a:extLst>
        </xdr:cNvPr>
        <xdr:cNvSpPr/>
      </xdr:nvSpPr>
      <xdr:spPr>
        <a:xfrm>
          <a:off x="21272500" y="14602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85</xdr:row>
      <xdr:rowOff>80011</xdr:rowOff>
    </xdr:from>
    <xdr:to>
      <xdr:col>116</xdr:col>
      <xdr:colOff>63500</xdr:colOff>
      <xdr:row>85</xdr:row>
      <xdr:rowOff>80011</xdr:rowOff>
    </xdr:to>
    <xdr:cxnSp macro="">
      <xdr:nvCxnSpPr>
        <xdr:cNvPr id="711" name="直線コネクタ 710">
          <a:extLst>
            <a:ext uri="{FF2B5EF4-FFF2-40B4-BE49-F238E27FC236}">
              <a16:creationId xmlns:a16="http://schemas.microsoft.com/office/drawing/2014/main" id="{C9CF96AA-6F8D-4667-A677-C4C66657A714}"/>
            </a:ext>
          </a:extLst>
        </xdr:cNvPr>
        <xdr:cNvCxnSpPr/>
      </xdr:nvCxnSpPr>
      <xdr:spPr>
        <a:xfrm>
          <a:off x="21323300" y="14653261"/>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85</xdr:row>
      <xdr:rowOff>33020</xdr:rowOff>
    </xdr:from>
    <xdr:to>
      <xdr:col>107</xdr:col>
      <xdr:colOff>101600</xdr:colOff>
      <xdr:row>85</xdr:row>
      <xdr:rowOff>134620</xdr:rowOff>
    </xdr:to>
    <xdr:sp macro="" textlink="">
      <xdr:nvSpPr>
        <xdr:cNvPr id="712" name="楕円 711">
          <a:extLst>
            <a:ext uri="{FF2B5EF4-FFF2-40B4-BE49-F238E27FC236}">
              <a16:creationId xmlns:a16="http://schemas.microsoft.com/office/drawing/2014/main" id="{353110D8-8B40-48C4-8027-FDB8F13D8B0A}"/>
            </a:ext>
          </a:extLst>
        </xdr:cNvPr>
        <xdr:cNvSpPr/>
      </xdr:nvSpPr>
      <xdr:spPr>
        <a:xfrm>
          <a:off x="20383500" y="14606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85</xdr:row>
      <xdr:rowOff>80011</xdr:rowOff>
    </xdr:from>
    <xdr:to>
      <xdr:col>111</xdr:col>
      <xdr:colOff>177800</xdr:colOff>
      <xdr:row>85</xdr:row>
      <xdr:rowOff>83820</xdr:rowOff>
    </xdr:to>
    <xdr:cxnSp macro="">
      <xdr:nvCxnSpPr>
        <xdr:cNvPr id="713" name="直線コネクタ 712">
          <a:extLst>
            <a:ext uri="{FF2B5EF4-FFF2-40B4-BE49-F238E27FC236}">
              <a16:creationId xmlns:a16="http://schemas.microsoft.com/office/drawing/2014/main" id="{C48A2F99-0B43-49A0-AC5F-AAC23F5A4CB2}"/>
            </a:ext>
          </a:extLst>
        </xdr:cNvPr>
        <xdr:cNvCxnSpPr/>
      </xdr:nvCxnSpPr>
      <xdr:spPr>
        <a:xfrm flipV="1">
          <a:off x="20434300" y="14653261"/>
          <a:ext cx="889000" cy="38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85</xdr:row>
      <xdr:rowOff>33020</xdr:rowOff>
    </xdr:from>
    <xdr:to>
      <xdr:col>102</xdr:col>
      <xdr:colOff>165100</xdr:colOff>
      <xdr:row>85</xdr:row>
      <xdr:rowOff>134620</xdr:rowOff>
    </xdr:to>
    <xdr:sp macro="" textlink="">
      <xdr:nvSpPr>
        <xdr:cNvPr id="714" name="楕円 713">
          <a:extLst>
            <a:ext uri="{FF2B5EF4-FFF2-40B4-BE49-F238E27FC236}">
              <a16:creationId xmlns:a16="http://schemas.microsoft.com/office/drawing/2014/main" id="{BE88DA48-2514-4ACA-B2E1-7A0ED0B946EE}"/>
            </a:ext>
          </a:extLst>
        </xdr:cNvPr>
        <xdr:cNvSpPr/>
      </xdr:nvSpPr>
      <xdr:spPr>
        <a:xfrm>
          <a:off x="19494500" y="146062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85</xdr:row>
      <xdr:rowOff>83820</xdr:rowOff>
    </xdr:from>
    <xdr:to>
      <xdr:col>107</xdr:col>
      <xdr:colOff>50800</xdr:colOff>
      <xdr:row>85</xdr:row>
      <xdr:rowOff>83820</xdr:rowOff>
    </xdr:to>
    <xdr:cxnSp macro="">
      <xdr:nvCxnSpPr>
        <xdr:cNvPr id="715" name="直線コネクタ 714">
          <a:extLst>
            <a:ext uri="{FF2B5EF4-FFF2-40B4-BE49-F238E27FC236}">
              <a16:creationId xmlns:a16="http://schemas.microsoft.com/office/drawing/2014/main" id="{FF97DDB6-18E9-4823-99B2-CC28CA1C44CE}"/>
            </a:ext>
          </a:extLst>
        </xdr:cNvPr>
        <xdr:cNvCxnSpPr/>
      </xdr:nvCxnSpPr>
      <xdr:spPr>
        <a:xfrm>
          <a:off x="19545300" y="146570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85</xdr:row>
      <xdr:rowOff>40639</xdr:rowOff>
    </xdr:from>
    <xdr:to>
      <xdr:col>98</xdr:col>
      <xdr:colOff>38100</xdr:colOff>
      <xdr:row>85</xdr:row>
      <xdr:rowOff>142239</xdr:rowOff>
    </xdr:to>
    <xdr:sp macro="" textlink="">
      <xdr:nvSpPr>
        <xdr:cNvPr id="716" name="楕円 715">
          <a:extLst>
            <a:ext uri="{FF2B5EF4-FFF2-40B4-BE49-F238E27FC236}">
              <a16:creationId xmlns:a16="http://schemas.microsoft.com/office/drawing/2014/main" id="{AAE6E023-6147-4379-8376-1A1ECC8EC305}"/>
            </a:ext>
          </a:extLst>
        </xdr:cNvPr>
        <xdr:cNvSpPr/>
      </xdr:nvSpPr>
      <xdr:spPr>
        <a:xfrm>
          <a:off x="18605500" y="1461388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85</xdr:row>
      <xdr:rowOff>83820</xdr:rowOff>
    </xdr:from>
    <xdr:to>
      <xdr:col>102</xdr:col>
      <xdr:colOff>114300</xdr:colOff>
      <xdr:row>85</xdr:row>
      <xdr:rowOff>91439</xdr:rowOff>
    </xdr:to>
    <xdr:cxnSp macro="">
      <xdr:nvCxnSpPr>
        <xdr:cNvPr id="717" name="直線コネクタ 716">
          <a:extLst>
            <a:ext uri="{FF2B5EF4-FFF2-40B4-BE49-F238E27FC236}">
              <a16:creationId xmlns:a16="http://schemas.microsoft.com/office/drawing/2014/main" id="{DBFB3C2B-9C69-45C7-B34E-DDA6978B2744}"/>
            </a:ext>
          </a:extLst>
        </xdr:cNvPr>
        <xdr:cNvCxnSpPr/>
      </xdr:nvCxnSpPr>
      <xdr:spPr>
        <a:xfrm flipV="1">
          <a:off x="18656300" y="14657070"/>
          <a:ext cx="8890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83</xdr:row>
      <xdr:rowOff>124477</xdr:rowOff>
    </xdr:from>
    <xdr:ext cx="469744" cy="259045"/>
    <xdr:sp macro="" textlink="">
      <xdr:nvSpPr>
        <xdr:cNvPr id="718" name="n_1aveValue【消防施設】&#10;一人当たり面積">
          <a:extLst>
            <a:ext uri="{FF2B5EF4-FFF2-40B4-BE49-F238E27FC236}">
              <a16:creationId xmlns:a16="http://schemas.microsoft.com/office/drawing/2014/main" id="{D24A5B24-D7B7-4C62-BD6F-E8F1FA2893E9}"/>
            </a:ext>
          </a:extLst>
        </xdr:cNvPr>
        <xdr:cNvSpPr txBox="1"/>
      </xdr:nvSpPr>
      <xdr:spPr>
        <a:xfrm>
          <a:off x="21075727" y="14354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83</xdr:row>
      <xdr:rowOff>128288</xdr:rowOff>
    </xdr:from>
    <xdr:ext cx="469744" cy="259045"/>
    <xdr:sp macro="" textlink="">
      <xdr:nvSpPr>
        <xdr:cNvPr id="719" name="n_2aveValue【消防施設】&#10;一人当たり面積">
          <a:extLst>
            <a:ext uri="{FF2B5EF4-FFF2-40B4-BE49-F238E27FC236}">
              <a16:creationId xmlns:a16="http://schemas.microsoft.com/office/drawing/2014/main" id="{6A42E43A-E521-40AD-AD14-8AC316B7E318}"/>
            </a:ext>
          </a:extLst>
        </xdr:cNvPr>
        <xdr:cNvSpPr txBox="1"/>
      </xdr:nvSpPr>
      <xdr:spPr>
        <a:xfrm>
          <a:off x="20199427" y="14358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83</xdr:row>
      <xdr:rowOff>128288</xdr:rowOff>
    </xdr:from>
    <xdr:ext cx="469744" cy="259045"/>
    <xdr:sp macro="" textlink="">
      <xdr:nvSpPr>
        <xdr:cNvPr id="720" name="n_3aveValue【消防施設】&#10;一人当たり面積">
          <a:extLst>
            <a:ext uri="{FF2B5EF4-FFF2-40B4-BE49-F238E27FC236}">
              <a16:creationId xmlns:a16="http://schemas.microsoft.com/office/drawing/2014/main" id="{331795E6-DB3B-4A3A-AAB8-C622F38BE445}"/>
            </a:ext>
          </a:extLst>
        </xdr:cNvPr>
        <xdr:cNvSpPr txBox="1"/>
      </xdr:nvSpPr>
      <xdr:spPr>
        <a:xfrm>
          <a:off x="19310427" y="143586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85</xdr:row>
      <xdr:rowOff>133366</xdr:rowOff>
    </xdr:from>
    <xdr:ext cx="469744" cy="259045"/>
    <xdr:sp macro="" textlink="">
      <xdr:nvSpPr>
        <xdr:cNvPr id="721" name="n_4aveValue【消防施設】&#10;一人当たり面積">
          <a:extLst>
            <a:ext uri="{FF2B5EF4-FFF2-40B4-BE49-F238E27FC236}">
              <a16:creationId xmlns:a16="http://schemas.microsoft.com/office/drawing/2014/main" id="{75D75D52-F9CB-4F94-9722-49DA41888C81}"/>
            </a:ext>
          </a:extLst>
        </xdr:cNvPr>
        <xdr:cNvSpPr txBox="1"/>
      </xdr:nvSpPr>
      <xdr:spPr>
        <a:xfrm>
          <a:off x="18421427" y="147066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85</xdr:row>
      <xdr:rowOff>121938</xdr:rowOff>
    </xdr:from>
    <xdr:ext cx="469744" cy="259045"/>
    <xdr:sp macro="" textlink="">
      <xdr:nvSpPr>
        <xdr:cNvPr id="722" name="n_1mainValue【消防施設】&#10;一人当たり面積">
          <a:extLst>
            <a:ext uri="{FF2B5EF4-FFF2-40B4-BE49-F238E27FC236}">
              <a16:creationId xmlns:a16="http://schemas.microsoft.com/office/drawing/2014/main" id="{D59264C0-8B2F-43C2-B055-5AC8E6E7DE4C}"/>
            </a:ext>
          </a:extLst>
        </xdr:cNvPr>
        <xdr:cNvSpPr txBox="1"/>
      </xdr:nvSpPr>
      <xdr:spPr>
        <a:xfrm>
          <a:off x="21075727" y="1469518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85</xdr:row>
      <xdr:rowOff>125747</xdr:rowOff>
    </xdr:from>
    <xdr:ext cx="469744" cy="259045"/>
    <xdr:sp macro="" textlink="">
      <xdr:nvSpPr>
        <xdr:cNvPr id="723" name="n_2mainValue【消防施設】&#10;一人当たり面積">
          <a:extLst>
            <a:ext uri="{FF2B5EF4-FFF2-40B4-BE49-F238E27FC236}">
              <a16:creationId xmlns:a16="http://schemas.microsoft.com/office/drawing/2014/main" id="{77E8EB5F-574B-4866-B3B1-49125235A9D5}"/>
            </a:ext>
          </a:extLst>
        </xdr:cNvPr>
        <xdr:cNvSpPr txBox="1"/>
      </xdr:nvSpPr>
      <xdr:spPr>
        <a:xfrm>
          <a:off x="20199427" y="14698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85</xdr:row>
      <xdr:rowOff>125747</xdr:rowOff>
    </xdr:from>
    <xdr:ext cx="469744" cy="259045"/>
    <xdr:sp macro="" textlink="">
      <xdr:nvSpPr>
        <xdr:cNvPr id="724" name="n_3mainValue【消防施設】&#10;一人当たり面積">
          <a:extLst>
            <a:ext uri="{FF2B5EF4-FFF2-40B4-BE49-F238E27FC236}">
              <a16:creationId xmlns:a16="http://schemas.microsoft.com/office/drawing/2014/main" id="{2C4D716D-66F0-4931-AB09-9EF9361AD177}"/>
            </a:ext>
          </a:extLst>
        </xdr:cNvPr>
        <xdr:cNvSpPr txBox="1"/>
      </xdr:nvSpPr>
      <xdr:spPr>
        <a:xfrm>
          <a:off x="19310427" y="146989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83</xdr:row>
      <xdr:rowOff>158766</xdr:rowOff>
    </xdr:from>
    <xdr:ext cx="469744" cy="259045"/>
    <xdr:sp macro="" textlink="">
      <xdr:nvSpPr>
        <xdr:cNvPr id="725" name="n_4mainValue【消防施設】&#10;一人当たり面積">
          <a:extLst>
            <a:ext uri="{FF2B5EF4-FFF2-40B4-BE49-F238E27FC236}">
              <a16:creationId xmlns:a16="http://schemas.microsoft.com/office/drawing/2014/main" id="{E0FB0330-AA11-42F2-AEBA-0724640A8AEA}"/>
            </a:ext>
          </a:extLst>
        </xdr:cNvPr>
        <xdr:cNvSpPr txBox="1"/>
      </xdr:nvSpPr>
      <xdr:spPr>
        <a:xfrm>
          <a:off x="18421427" y="1438911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0.051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726" name="正方形/長方形 725">
          <a:extLst>
            <a:ext uri="{FF2B5EF4-FFF2-40B4-BE49-F238E27FC236}">
              <a16:creationId xmlns:a16="http://schemas.microsoft.com/office/drawing/2014/main" id="{8B62F0F2-37C2-4ED2-A95E-900A8338C39D}"/>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727" name="正方形/長方形 726">
          <a:extLst>
            <a:ext uri="{FF2B5EF4-FFF2-40B4-BE49-F238E27FC236}">
              <a16:creationId xmlns:a16="http://schemas.microsoft.com/office/drawing/2014/main" id="{2D6286AE-ED2E-4F80-953C-F66A1E469D1C}"/>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728" name="正方形/長方形 727">
          <a:extLst>
            <a:ext uri="{FF2B5EF4-FFF2-40B4-BE49-F238E27FC236}">
              <a16:creationId xmlns:a16="http://schemas.microsoft.com/office/drawing/2014/main" id="{E8B374AD-629B-40D0-87F3-22A69099BBA8}"/>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729" name="正方形/長方形 728">
          <a:extLst>
            <a:ext uri="{FF2B5EF4-FFF2-40B4-BE49-F238E27FC236}">
              <a16:creationId xmlns:a16="http://schemas.microsoft.com/office/drawing/2014/main" id="{9AEB4677-3973-4F5F-81C9-40D668C77169}"/>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730" name="正方形/長方形 729">
          <a:extLst>
            <a:ext uri="{FF2B5EF4-FFF2-40B4-BE49-F238E27FC236}">
              <a16:creationId xmlns:a16="http://schemas.microsoft.com/office/drawing/2014/main" id="{0BEDDC79-2B4E-41E1-9E89-F6427BE283C2}"/>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731" name="正方形/長方形 730">
          <a:extLst>
            <a:ext uri="{FF2B5EF4-FFF2-40B4-BE49-F238E27FC236}">
              <a16:creationId xmlns:a16="http://schemas.microsoft.com/office/drawing/2014/main" id="{C51A7701-9386-4991-B583-40F7FCD8701B}"/>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732" name="正方形/長方形 731">
          <a:extLst>
            <a:ext uri="{FF2B5EF4-FFF2-40B4-BE49-F238E27FC236}">
              <a16:creationId xmlns:a16="http://schemas.microsoft.com/office/drawing/2014/main" id="{0E22A48D-E2F0-4F63-BBFA-E690315122D7}"/>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33" name="正方形/長方形 732">
          <a:extLst>
            <a:ext uri="{FF2B5EF4-FFF2-40B4-BE49-F238E27FC236}">
              <a16:creationId xmlns:a16="http://schemas.microsoft.com/office/drawing/2014/main" id="{1654E7F6-F89E-4382-8B8F-C0F612F89E18}"/>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734" name="テキスト ボックス 733">
          <a:extLst>
            <a:ext uri="{FF2B5EF4-FFF2-40B4-BE49-F238E27FC236}">
              <a16:creationId xmlns:a16="http://schemas.microsoft.com/office/drawing/2014/main" id="{AA6D7A2C-F791-48B1-BF67-F8B303E5D4A7}"/>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735" name="直線コネクタ 734">
          <a:extLst>
            <a:ext uri="{FF2B5EF4-FFF2-40B4-BE49-F238E27FC236}">
              <a16:creationId xmlns:a16="http://schemas.microsoft.com/office/drawing/2014/main" id="{89E2E698-5D65-477E-BC4E-220548F660AE}"/>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736" name="テキスト ボックス 735">
          <a:extLst>
            <a:ext uri="{FF2B5EF4-FFF2-40B4-BE49-F238E27FC236}">
              <a16:creationId xmlns:a16="http://schemas.microsoft.com/office/drawing/2014/main" id="{51A59259-8C93-43E5-BB5E-425973603CD9}"/>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109</xdr:row>
      <xdr:rowOff>35379</xdr:rowOff>
    </xdr:from>
    <xdr:to>
      <xdr:col>89</xdr:col>
      <xdr:colOff>177800</xdr:colOff>
      <xdr:row>109</xdr:row>
      <xdr:rowOff>35379</xdr:rowOff>
    </xdr:to>
    <xdr:cxnSp macro="">
      <xdr:nvCxnSpPr>
        <xdr:cNvPr id="737" name="直線コネクタ 736">
          <a:extLst>
            <a:ext uri="{FF2B5EF4-FFF2-40B4-BE49-F238E27FC236}">
              <a16:creationId xmlns:a16="http://schemas.microsoft.com/office/drawing/2014/main" id="{DF338EB3-4849-4DA5-9B87-C282168DB2D0}"/>
            </a:ext>
          </a:extLst>
        </xdr:cNvPr>
        <xdr:cNvCxnSpPr/>
      </xdr:nvCxnSpPr>
      <xdr:spPr>
        <a:xfrm>
          <a:off x="12446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64606</xdr:rowOff>
    </xdr:from>
    <xdr:ext cx="467179" cy="259045"/>
    <xdr:sp macro="" textlink="">
      <xdr:nvSpPr>
        <xdr:cNvPr id="738" name="テキスト ボックス 737">
          <a:extLst>
            <a:ext uri="{FF2B5EF4-FFF2-40B4-BE49-F238E27FC236}">
              <a16:creationId xmlns:a16="http://schemas.microsoft.com/office/drawing/2014/main" id="{7E4445BB-57B2-45CA-940B-825C1401B51C}"/>
            </a:ext>
          </a:extLst>
        </xdr:cNvPr>
        <xdr:cNvSpPr txBox="1"/>
      </xdr:nvSpPr>
      <xdr:spPr>
        <a:xfrm>
          <a:off x="11978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107</xdr:row>
      <xdr:rowOff>51707</xdr:rowOff>
    </xdr:from>
    <xdr:to>
      <xdr:col>89</xdr:col>
      <xdr:colOff>177800</xdr:colOff>
      <xdr:row>107</xdr:row>
      <xdr:rowOff>51707</xdr:rowOff>
    </xdr:to>
    <xdr:cxnSp macro="">
      <xdr:nvCxnSpPr>
        <xdr:cNvPr id="739" name="直線コネクタ 738">
          <a:extLst>
            <a:ext uri="{FF2B5EF4-FFF2-40B4-BE49-F238E27FC236}">
              <a16:creationId xmlns:a16="http://schemas.microsoft.com/office/drawing/2014/main" id="{1D0AAAE7-C918-4708-B92E-3FAD0DBDB091}"/>
            </a:ext>
          </a:extLst>
        </xdr:cNvPr>
        <xdr:cNvCxnSpPr/>
      </xdr:nvCxnSpPr>
      <xdr:spPr>
        <a:xfrm>
          <a:off x="12446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106</xdr:row>
      <xdr:rowOff>80934</xdr:rowOff>
    </xdr:from>
    <xdr:ext cx="403059" cy="259045"/>
    <xdr:sp macro="" textlink="">
      <xdr:nvSpPr>
        <xdr:cNvPr id="740" name="テキスト ボックス 739">
          <a:extLst>
            <a:ext uri="{FF2B5EF4-FFF2-40B4-BE49-F238E27FC236}">
              <a16:creationId xmlns:a16="http://schemas.microsoft.com/office/drawing/2014/main" id="{4FFB7689-12B7-4B15-ABAF-8B3B6ADFE9DA}"/>
            </a:ext>
          </a:extLst>
        </xdr:cNvPr>
        <xdr:cNvSpPr txBox="1"/>
      </xdr:nvSpPr>
      <xdr:spPr>
        <a:xfrm>
          <a:off x="12042941" y="1825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105</xdr:row>
      <xdr:rowOff>68036</xdr:rowOff>
    </xdr:from>
    <xdr:to>
      <xdr:col>89</xdr:col>
      <xdr:colOff>177800</xdr:colOff>
      <xdr:row>105</xdr:row>
      <xdr:rowOff>68036</xdr:rowOff>
    </xdr:to>
    <xdr:cxnSp macro="">
      <xdr:nvCxnSpPr>
        <xdr:cNvPr id="741" name="直線コネクタ 740">
          <a:extLst>
            <a:ext uri="{FF2B5EF4-FFF2-40B4-BE49-F238E27FC236}">
              <a16:creationId xmlns:a16="http://schemas.microsoft.com/office/drawing/2014/main" id="{9EDFF049-F4B9-4E18-B16B-505A0F70A61B}"/>
            </a:ext>
          </a:extLst>
        </xdr:cNvPr>
        <xdr:cNvCxnSpPr/>
      </xdr:nvCxnSpPr>
      <xdr:spPr>
        <a:xfrm>
          <a:off x="12446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104</xdr:row>
      <xdr:rowOff>97263</xdr:rowOff>
    </xdr:from>
    <xdr:ext cx="403059" cy="259045"/>
    <xdr:sp macro="" textlink="">
      <xdr:nvSpPr>
        <xdr:cNvPr id="742" name="テキスト ボックス 741">
          <a:extLst>
            <a:ext uri="{FF2B5EF4-FFF2-40B4-BE49-F238E27FC236}">
              <a16:creationId xmlns:a16="http://schemas.microsoft.com/office/drawing/2014/main" id="{8594419E-C846-4366-B0DB-83C408E45F6F}"/>
            </a:ext>
          </a:extLst>
        </xdr:cNvPr>
        <xdr:cNvSpPr txBox="1"/>
      </xdr:nvSpPr>
      <xdr:spPr>
        <a:xfrm>
          <a:off x="12042941" y="1792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103</xdr:row>
      <xdr:rowOff>84364</xdr:rowOff>
    </xdr:from>
    <xdr:to>
      <xdr:col>89</xdr:col>
      <xdr:colOff>177800</xdr:colOff>
      <xdr:row>103</xdr:row>
      <xdr:rowOff>84364</xdr:rowOff>
    </xdr:to>
    <xdr:cxnSp macro="">
      <xdr:nvCxnSpPr>
        <xdr:cNvPr id="743" name="直線コネクタ 742">
          <a:extLst>
            <a:ext uri="{FF2B5EF4-FFF2-40B4-BE49-F238E27FC236}">
              <a16:creationId xmlns:a16="http://schemas.microsoft.com/office/drawing/2014/main" id="{5823BD42-45FF-489B-BFF7-E3281FA93D53}"/>
            </a:ext>
          </a:extLst>
        </xdr:cNvPr>
        <xdr:cNvCxnSpPr/>
      </xdr:nvCxnSpPr>
      <xdr:spPr>
        <a:xfrm>
          <a:off x="12446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102</xdr:row>
      <xdr:rowOff>113591</xdr:rowOff>
    </xdr:from>
    <xdr:ext cx="403059" cy="259045"/>
    <xdr:sp macro="" textlink="">
      <xdr:nvSpPr>
        <xdr:cNvPr id="744" name="テキスト ボックス 743">
          <a:extLst>
            <a:ext uri="{FF2B5EF4-FFF2-40B4-BE49-F238E27FC236}">
              <a16:creationId xmlns:a16="http://schemas.microsoft.com/office/drawing/2014/main" id="{E9928043-D379-4A1D-BF33-A081FDEBEA68}"/>
            </a:ext>
          </a:extLst>
        </xdr:cNvPr>
        <xdr:cNvSpPr txBox="1"/>
      </xdr:nvSpPr>
      <xdr:spPr>
        <a:xfrm>
          <a:off x="12042941" y="1760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100693</xdr:rowOff>
    </xdr:from>
    <xdr:to>
      <xdr:col>89</xdr:col>
      <xdr:colOff>177800</xdr:colOff>
      <xdr:row>101</xdr:row>
      <xdr:rowOff>100693</xdr:rowOff>
    </xdr:to>
    <xdr:cxnSp macro="">
      <xdr:nvCxnSpPr>
        <xdr:cNvPr id="745" name="直線コネクタ 744">
          <a:extLst>
            <a:ext uri="{FF2B5EF4-FFF2-40B4-BE49-F238E27FC236}">
              <a16:creationId xmlns:a16="http://schemas.microsoft.com/office/drawing/2014/main" id="{17253EAC-B526-4BBD-8454-963DA84235FC}"/>
            </a:ext>
          </a:extLst>
        </xdr:cNvPr>
        <xdr:cNvCxnSpPr/>
      </xdr:nvCxnSpPr>
      <xdr:spPr>
        <a:xfrm>
          <a:off x="12446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100</xdr:row>
      <xdr:rowOff>129920</xdr:rowOff>
    </xdr:from>
    <xdr:ext cx="403059" cy="259045"/>
    <xdr:sp macro="" textlink="">
      <xdr:nvSpPr>
        <xdr:cNvPr id="746" name="テキスト ボックス 745">
          <a:extLst>
            <a:ext uri="{FF2B5EF4-FFF2-40B4-BE49-F238E27FC236}">
              <a16:creationId xmlns:a16="http://schemas.microsoft.com/office/drawing/2014/main" id="{776A535B-6FC2-4569-BA98-88A2C41CDF87}"/>
            </a:ext>
          </a:extLst>
        </xdr:cNvPr>
        <xdr:cNvSpPr txBox="1"/>
      </xdr:nvSpPr>
      <xdr:spPr>
        <a:xfrm>
          <a:off x="12042941" y="1727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99</xdr:row>
      <xdr:rowOff>117021</xdr:rowOff>
    </xdr:from>
    <xdr:to>
      <xdr:col>89</xdr:col>
      <xdr:colOff>177800</xdr:colOff>
      <xdr:row>99</xdr:row>
      <xdr:rowOff>117021</xdr:rowOff>
    </xdr:to>
    <xdr:cxnSp macro="">
      <xdr:nvCxnSpPr>
        <xdr:cNvPr id="747" name="直線コネクタ 746">
          <a:extLst>
            <a:ext uri="{FF2B5EF4-FFF2-40B4-BE49-F238E27FC236}">
              <a16:creationId xmlns:a16="http://schemas.microsoft.com/office/drawing/2014/main" id="{DED504F3-DB30-40C1-A386-B2E6CC785AB1}"/>
            </a:ext>
          </a:extLst>
        </xdr:cNvPr>
        <xdr:cNvCxnSpPr/>
      </xdr:nvCxnSpPr>
      <xdr:spPr>
        <a:xfrm>
          <a:off x="12446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98</xdr:row>
      <xdr:rowOff>146248</xdr:rowOff>
    </xdr:from>
    <xdr:ext cx="338939" cy="259045"/>
    <xdr:sp macro="" textlink="">
      <xdr:nvSpPr>
        <xdr:cNvPr id="748" name="テキスト ボックス 747">
          <a:extLst>
            <a:ext uri="{FF2B5EF4-FFF2-40B4-BE49-F238E27FC236}">
              <a16:creationId xmlns:a16="http://schemas.microsoft.com/office/drawing/2014/main" id="{18CD399F-99D2-44ED-9B83-B966119DCBDF}"/>
            </a:ext>
          </a:extLst>
        </xdr:cNvPr>
        <xdr:cNvSpPr txBox="1"/>
      </xdr:nvSpPr>
      <xdr:spPr>
        <a:xfrm>
          <a:off x="12107061" y="1694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749" name="直線コネクタ 748">
          <a:extLst>
            <a:ext uri="{FF2B5EF4-FFF2-40B4-BE49-F238E27FC236}">
              <a16:creationId xmlns:a16="http://schemas.microsoft.com/office/drawing/2014/main" id="{212D9829-C123-42CE-B52B-0CB40B8FF94B}"/>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97</xdr:row>
      <xdr:rowOff>133350</xdr:rowOff>
    </xdr:from>
    <xdr:to>
      <xdr:col>90</xdr:col>
      <xdr:colOff>25400</xdr:colOff>
      <xdr:row>111</xdr:row>
      <xdr:rowOff>19050</xdr:rowOff>
    </xdr:to>
    <xdr:sp macro="" textlink="">
      <xdr:nvSpPr>
        <xdr:cNvPr id="750" name="【庁舎】&#10;有形固定資産減価償却率グラフ枠">
          <a:extLst>
            <a:ext uri="{FF2B5EF4-FFF2-40B4-BE49-F238E27FC236}">
              <a16:creationId xmlns:a16="http://schemas.microsoft.com/office/drawing/2014/main" id="{E2033014-F298-4367-BAC7-AD30BD933CA4}"/>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40277</xdr:rowOff>
    </xdr:from>
    <xdr:to>
      <xdr:col>85</xdr:col>
      <xdr:colOff>126364</xdr:colOff>
      <xdr:row>109</xdr:row>
      <xdr:rowOff>35379</xdr:rowOff>
    </xdr:to>
    <xdr:cxnSp macro="">
      <xdr:nvCxnSpPr>
        <xdr:cNvPr id="751" name="直線コネクタ 750">
          <a:extLst>
            <a:ext uri="{FF2B5EF4-FFF2-40B4-BE49-F238E27FC236}">
              <a16:creationId xmlns:a16="http://schemas.microsoft.com/office/drawing/2014/main" id="{ED385A0A-879D-4FD7-B5E3-62BE6BF8BD68}"/>
            </a:ext>
          </a:extLst>
        </xdr:cNvPr>
        <xdr:cNvCxnSpPr/>
      </xdr:nvCxnSpPr>
      <xdr:spPr>
        <a:xfrm flipV="1">
          <a:off x="16318864" y="17185277"/>
          <a:ext cx="0" cy="153815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109</xdr:row>
      <xdr:rowOff>39206</xdr:rowOff>
    </xdr:from>
    <xdr:ext cx="469744" cy="259045"/>
    <xdr:sp macro="" textlink="">
      <xdr:nvSpPr>
        <xdr:cNvPr id="752" name="【庁舎】&#10;有形固定資産減価償却率最小値テキスト">
          <a:extLst>
            <a:ext uri="{FF2B5EF4-FFF2-40B4-BE49-F238E27FC236}">
              <a16:creationId xmlns:a16="http://schemas.microsoft.com/office/drawing/2014/main" id="{2E2286D2-0960-43E2-9076-335F14866C81}"/>
            </a:ext>
          </a:extLst>
        </xdr:cNvPr>
        <xdr:cNvSpPr txBox="1"/>
      </xdr:nvSpPr>
      <xdr:spPr>
        <a:xfrm>
          <a:off x="16357600" y="1872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109</xdr:row>
      <xdr:rowOff>35379</xdr:rowOff>
    </xdr:from>
    <xdr:to>
      <xdr:col>86</xdr:col>
      <xdr:colOff>25400</xdr:colOff>
      <xdr:row>109</xdr:row>
      <xdr:rowOff>35379</xdr:rowOff>
    </xdr:to>
    <xdr:cxnSp macro="">
      <xdr:nvCxnSpPr>
        <xdr:cNvPr id="753" name="直線コネクタ 752">
          <a:extLst>
            <a:ext uri="{FF2B5EF4-FFF2-40B4-BE49-F238E27FC236}">
              <a16:creationId xmlns:a16="http://schemas.microsoft.com/office/drawing/2014/main" id="{C1673F51-5390-465B-8246-0A7D72888DD6}"/>
            </a:ext>
          </a:extLst>
        </xdr:cNvPr>
        <xdr:cNvCxnSpPr/>
      </xdr:nvCxnSpPr>
      <xdr:spPr>
        <a:xfrm>
          <a:off x="16230600" y="1872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98</xdr:row>
      <xdr:rowOff>158404</xdr:rowOff>
    </xdr:from>
    <xdr:ext cx="340478" cy="259045"/>
    <xdr:sp macro="" textlink="">
      <xdr:nvSpPr>
        <xdr:cNvPr id="754" name="【庁舎】&#10;有形固定資産減価償却率最大値テキスト">
          <a:extLst>
            <a:ext uri="{FF2B5EF4-FFF2-40B4-BE49-F238E27FC236}">
              <a16:creationId xmlns:a16="http://schemas.microsoft.com/office/drawing/2014/main" id="{4065F609-0C66-4A72-9153-676CF886376A}"/>
            </a:ext>
          </a:extLst>
        </xdr:cNvPr>
        <xdr:cNvSpPr txBox="1"/>
      </xdr:nvSpPr>
      <xdr:spPr>
        <a:xfrm>
          <a:off x="16357600" y="169605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40277</xdr:rowOff>
    </xdr:from>
    <xdr:to>
      <xdr:col>86</xdr:col>
      <xdr:colOff>25400</xdr:colOff>
      <xdr:row>100</xdr:row>
      <xdr:rowOff>40277</xdr:rowOff>
    </xdr:to>
    <xdr:cxnSp macro="">
      <xdr:nvCxnSpPr>
        <xdr:cNvPr id="755" name="直線コネクタ 754">
          <a:extLst>
            <a:ext uri="{FF2B5EF4-FFF2-40B4-BE49-F238E27FC236}">
              <a16:creationId xmlns:a16="http://schemas.microsoft.com/office/drawing/2014/main" id="{E1865708-B330-44B4-A990-22D532A1868E}"/>
            </a:ext>
          </a:extLst>
        </xdr:cNvPr>
        <xdr:cNvCxnSpPr/>
      </xdr:nvCxnSpPr>
      <xdr:spPr>
        <a:xfrm>
          <a:off x="16230600" y="1718527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43378</xdr:rowOff>
    </xdr:from>
    <xdr:ext cx="405111" cy="259045"/>
    <xdr:sp macro="" textlink="">
      <xdr:nvSpPr>
        <xdr:cNvPr id="756" name="【庁舎】&#10;有形固定資産減価償却率平均値テキスト">
          <a:extLst>
            <a:ext uri="{FF2B5EF4-FFF2-40B4-BE49-F238E27FC236}">
              <a16:creationId xmlns:a16="http://schemas.microsoft.com/office/drawing/2014/main" id="{A54BC80F-F1C9-4D54-9C9C-9D7041E7D32D}"/>
            </a:ext>
          </a:extLst>
        </xdr:cNvPr>
        <xdr:cNvSpPr txBox="1"/>
      </xdr:nvSpPr>
      <xdr:spPr>
        <a:xfrm>
          <a:off x="16357600" y="1770272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20501</xdr:rowOff>
    </xdr:from>
    <xdr:to>
      <xdr:col>85</xdr:col>
      <xdr:colOff>177800</xdr:colOff>
      <xdr:row>104</xdr:row>
      <xdr:rowOff>122101</xdr:rowOff>
    </xdr:to>
    <xdr:sp macro="" textlink="">
      <xdr:nvSpPr>
        <xdr:cNvPr id="757" name="フローチャート: 判断 756">
          <a:extLst>
            <a:ext uri="{FF2B5EF4-FFF2-40B4-BE49-F238E27FC236}">
              <a16:creationId xmlns:a16="http://schemas.microsoft.com/office/drawing/2014/main" id="{430FACC7-6DCE-401A-A57F-2855EEFC254E}"/>
            </a:ext>
          </a:extLst>
        </xdr:cNvPr>
        <xdr:cNvSpPr/>
      </xdr:nvSpPr>
      <xdr:spPr>
        <a:xfrm>
          <a:off x="16268700" y="1785130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103</xdr:row>
      <xdr:rowOff>170724</xdr:rowOff>
    </xdr:from>
    <xdr:to>
      <xdr:col>81</xdr:col>
      <xdr:colOff>101600</xdr:colOff>
      <xdr:row>104</xdr:row>
      <xdr:rowOff>100874</xdr:rowOff>
    </xdr:to>
    <xdr:sp macro="" textlink="">
      <xdr:nvSpPr>
        <xdr:cNvPr id="758" name="フローチャート: 判断 757">
          <a:extLst>
            <a:ext uri="{FF2B5EF4-FFF2-40B4-BE49-F238E27FC236}">
              <a16:creationId xmlns:a16="http://schemas.microsoft.com/office/drawing/2014/main" id="{95A43B20-066E-4D89-828C-A51A21D942CE}"/>
            </a:ext>
          </a:extLst>
        </xdr:cNvPr>
        <xdr:cNvSpPr/>
      </xdr:nvSpPr>
      <xdr:spPr>
        <a:xfrm>
          <a:off x="15430500" y="178300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103</xdr:row>
      <xdr:rowOff>128270</xdr:rowOff>
    </xdr:from>
    <xdr:to>
      <xdr:col>76</xdr:col>
      <xdr:colOff>165100</xdr:colOff>
      <xdr:row>104</xdr:row>
      <xdr:rowOff>58420</xdr:rowOff>
    </xdr:to>
    <xdr:sp macro="" textlink="">
      <xdr:nvSpPr>
        <xdr:cNvPr id="759" name="フローチャート: 判断 758">
          <a:extLst>
            <a:ext uri="{FF2B5EF4-FFF2-40B4-BE49-F238E27FC236}">
              <a16:creationId xmlns:a16="http://schemas.microsoft.com/office/drawing/2014/main" id="{6494F07F-AC1E-4644-969C-7E7BF8ECB4D2}"/>
            </a:ext>
          </a:extLst>
        </xdr:cNvPr>
        <xdr:cNvSpPr/>
      </xdr:nvSpPr>
      <xdr:spPr>
        <a:xfrm>
          <a:off x="14541500" y="17787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103</xdr:row>
      <xdr:rowOff>151130</xdr:rowOff>
    </xdr:from>
    <xdr:to>
      <xdr:col>72</xdr:col>
      <xdr:colOff>38100</xdr:colOff>
      <xdr:row>104</xdr:row>
      <xdr:rowOff>81280</xdr:rowOff>
    </xdr:to>
    <xdr:sp macro="" textlink="">
      <xdr:nvSpPr>
        <xdr:cNvPr id="760" name="フローチャート: 判断 759">
          <a:extLst>
            <a:ext uri="{FF2B5EF4-FFF2-40B4-BE49-F238E27FC236}">
              <a16:creationId xmlns:a16="http://schemas.microsoft.com/office/drawing/2014/main" id="{18E3F71A-D767-43D3-832F-3B2A651731D1}"/>
            </a:ext>
          </a:extLst>
        </xdr:cNvPr>
        <xdr:cNvSpPr/>
      </xdr:nvSpPr>
      <xdr:spPr>
        <a:xfrm>
          <a:off x="13652500" y="17810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103</xdr:row>
      <xdr:rowOff>152763</xdr:rowOff>
    </xdr:from>
    <xdr:to>
      <xdr:col>67</xdr:col>
      <xdr:colOff>101600</xdr:colOff>
      <xdr:row>104</xdr:row>
      <xdr:rowOff>82913</xdr:rowOff>
    </xdr:to>
    <xdr:sp macro="" textlink="">
      <xdr:nvSpPr>
        <xdr:cNvPr id="761" name="フローチャート: 判断 760">
          <a:extLst>
            <a:ext uri="{FF2B5EF4-FFF2-40B4-BE49-F238E27FC236}">
              <a16:creationId xmlns:a16="http://schemas.microsoft.com/office/drawing/2014/main" id="{4262193E-6DAF-41FB-8067-CF7B21E2493A}"/>
            </a:ext>
          </a:extLst>
        </xdr:cNvPr>
        <xdr:cNvSpPr/>
      </xdr:nvSpPr>
      <xdr:spPr>
        <a:xfrm>
          <a:off x="12763500" y="1781211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762" name="テキスト ボックス 761">
          <a:extLst>
            <a:ext uri="{FF2B5EF4-FFF2-40B4-BE49-F238E27FC236}">
              <a16:creationId xmlns:a16="http://schemas.microsoft.com/office/drawing/2014/main" id="{C8D5BA9E-F3E0-4407-82D9-D6B43C2ACA59}"/>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763" name="テキスト ボックス 762">
          <a:extLst>
            <a:ext uri="{FF2B5EF4-FFF2-40B4-BE49-F238E27FC236}">
              <a16:creationId xmlns:a16="http://schemas.microsoft.com/office/drawing/2014/main" id="{229BD736-88A3-458D-85BE-447D2A65F930}"/>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764" name="テキスト ボックス 763">
          <a:extLst>
            <a:ext uri="{FF2B5EF4-FFF2-40B4-BE49-F238E27FC236}">
              <a16:creationId xmlns:a16="http://schemas.microsoft.com/office/drawing/2014/main" id="{724F2149-9AFA-4BF9-B37C-FA904DB0D94B}"/>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765" name="テキスト ボックス 764">
          <a:extLst>
            <a:ext uri="{FF2B5EF4-FFF2-40B4-BE49-F238E27FC236}">
              <a16:creationId xmlns:a16="http://schemas.microsoft.com/office/drawing/2014/main" id="{41CECF12-817F-4F25-A6D2-80585790EA2F}"/>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766" name="テキスト ボックス 765">
          <a:extLst>
            <a:ext uri="{FF2B5EF4-FFF2-40B4-BE49-F238E27FC236}">
              <a16:creationId xmlns:a16="http://schemas.microsoft.com/office/drawing/2014/main" id="{B9F45AB0-07DC-478E-A793-789790A88FA6}"/>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147864</xdr:rowOff>
    </xdr:from>
    <xdr:to>
      <xdr:col>85</xdr:col>
      <xdr:colOff>177800</xdr:colOff>
      <xdr:row>106</xdr:row>
      <xdr:rowOff>78014</xdr:rowOff>
    </xdr:to>
    <xdr:sp macro="" textlink="">
      <xdr:nvSpPr>
        <xdr:cNvPr id="767" name="楕円 766">
          <a:extLst>
            <a:ext uri="{FF2B5EF4-FFF2-40B4-BE49-F238E27FC236}">
              <a16:creationId xmlns:a16="http://schemas.microsoft.com/office/drawing/2014/main" id="{B3D3B03D-2EFA-48A4-A71B-AC9668B773E0}"/>
            </a:ext>
          </a:extLst>
        </xdr:cNvPr>
        <xdr:cNvSpPr/>
      </xdr:nvSpPr>
      <xdr:spPr>
        <a:xfrm>
          <a:off x="16268700" y="18150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105</xdr:row>
      <xdr:rowOff>126291</xdr:rowOff>
    </xdr:from>
    <xdr:ext cx="405111" cy="259045"/>
    <xdr:sp macro="" textlink="">
      <xdr:nvSpPr>
        <xdr:cNvPr id="768" name="【庁舎】&#10;有形固定資産減価償却率該当値テキスト">
          <a:extLst>
            <a:ext uri="{FF2B5EF4-FFF2-40B4-BE49-F238E27FC236}">
              <a16:creationId xmlns:a16="http://schemas.microsoft.com/office/drawing/2014/main" id="{1E8BA49E-65BC-4748-BFF0-F00B33914155}"/>
            </a:ext>
          </a:extLst>
        </xdr:cNvPr>
        <xdr:cNvSpPr txBox="1"/>
      </xdr:nvSpPr>
      <xdr:spPr>
        <a:xfrm>
          <a:off x="16357600" y="18128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105</xdr:row>
      <xdr:rowOff>110308</xdr:rowOff>
    </xdr:from>
    <xdr:to>
      <xdr:col>81</xdr:col>
      <xdr:colOff>101600</xdr:colOff>
      <xdr:row>106</xdr:row>
      <xdr:rowOff>40458</xdr:rowOff>
    </xdr:to>
    <xdr:sp macro="" textlink="">
      <xdr:nvSpPr>
        <xdr:cNvPr id="769" name="楕円 768">
          <a:extLst>
            <a:ext uri="{FF2B5EF4-FFF2-40B4-BE49-F238E27FC236}">
              <a16:creationId xmlns:a16="http://schemas.microsoft.com/office/drawing/2014/main" id="{E60B9AE3-B3A6-4EF9-94EB-ABC25C256835}"/>
            </a:ext>
          </a:extLst>
        </xdr:cNvPr>
        <xdr:cNvSpPr/>
      </xdr:nvSpPr>
      <xdr:spPr>
        <a:xfrm>
          <a:off x="15430500" y="18112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105</xdr:row>
      <xdr:rowOff>161108</xdr:rowOff>
    </xdr:from>
    <xdr:to>
      <xdr:col>85</xdr:col>
      <xdr:colOff>127000</xdr:colOff>
      <xdr:row>106</xdr:row>
      <xdr:rowOff>27214</xdr:rowOff>
    </xdr:to>
    <xdr:cxnSp macro="">
      <xdr:nvCxnSpPr>
        <xdr:cNvPr id="770" name="直線コネクタ 769">
          <a:extLst>
            <a:ext uri="{FF2B5EF4-FFF2-40B4-BE49-F238E27FC236}">
              <a16:creationId xmlns:a16="http://schemas.microsoft.com/office/drawing/2014/main" id="{7ACC445D-5AE7-48C4-92C9-F93E6EF37D21}"/>
            </a:ext>
          </a:extLst>
        </xdr:cNvPr>
        <xdr:cNvCxnSpPr/>
      </xdr:nvCxnSpPr>
      <xdr:spPr>
        <a:xfrm>
          <a:off x="15481300" y="18163358"/>
          <a:ext cx="8382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105</xdr:row>
      <xdr:rowOff>72752</xdr:rowOff>
    </xdr:from>
    <xdr:to>
      <xdr:col>76</xdr:col>
      <xdr:colOff>165100</xdr:colOff>
      <xdr:row>106</xdr:row>
      <xdr:rowOff>2902</xdr:rowOff>
    </xdr:to>
    <xdr:sp macro="" textlink="">
      <xdr:nvSpPr>
        <xdr:cNvPr id="771" name="楕円 770">
          <a:extLst>
            <a:ext uri="{FF2B5EF4-FFF2-40B4-BE49-F238E27FC236}">
              <a16:creationId xmlns:a16="http://schemas.microsoft.com/office/drawing/2014/main" id="{7D34C4FA-BFD7-4380-B185-998E4097F920}"/>
            </a:ext>
          </a:extLst>
        </xdr:cNvPr>
        <xdr:cNvSpPr/>
      </xdr:nvSpPr>
      <xdr:spPr>
        <a:xfrm>
          <a:off x="14541500" y="180750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105</xdr:row>
      <xdr:rowOff>123552</xdr:rowOff>
    </xdr:from>
    <xdr:to>
      <xdr:col>81</xdr:col>
      <xdr:colOff>50800</xdr:colOff>
      <xdr:row>105</xdr:row>
      <xdr:rowOff>161108</xdr:rowOff>
    </xdr:to>
    <xdr:cxnSp macro="">
      <xdr:nvCxnSpPr>
        <xdr:cNvPr id="772" name="直線コネクタ 771">
          <a:extLst>
            <a:ext uri="{FF2B5EF4-FFF2-40B4-BE49-F238E27FC236}">
              <a16:creationId xmlns:a16="http://schemas.microsoft.com/office/drawing/2014/main" id="{86FBF4D7-6EA4-4E1C-B1B6-C1D167E50EA4}"/>
            </a:ext>
          </a:extLst>
        </xdr:cNvPr>
        <xdr:cNvCxnSpPr/>
      </xdr:nvCxnSpPr>
      <xdr:spPr>
        <a:xfrm>
          <a:off x="14592300" y="18125802"/>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105</xdr:row>
      <xdr:rowOff>35198</xdr:rowOff>
    </xdr:from>
    <xdr:to>
      <xdr:col>72</xdr:col>
      <xdr:colOff>38100</xdr:colOff>
      <xdr:row>105</xdr:row>
      <xdr:rowOff>136798</xdr:rowOff>
    </xdr:to>
    <xdr:sp macro="" textlink="">
      <xdr:nvSpPr>
        <xdr:cNvPr id="773" name="楕円 772">
          <a:extLst>
            <a:ext uri="{FF2B5EF4-FFF2-40B4-BE49-F238E27FC236}">
              <a16:creationId xmlns:a16="http://schemas.microsoft.com/office/drawing/2014/main" id="{2AA76FB2-5CE9-4951-A555-8287C0629A5D}"/>
            </a:ext>
          </a:extLst>
        </xdr:cNvPr>
        <xdr:cNvSpPr/>
      </xdr:nvSpPr>
      <xdr:spPr>
        <a:xfrm>
          <a:off x="13652500" y="180374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105</xdr:row>
      <xdr:rowOff>85998</xdr:rowOff>
    </xdr:from>
    <xdr:to>
      <xdr:col>76</xdr:col>
      <xdr:colOff>114300</xdr:colOff>
      <xdr:row>105</xdr:row>
      <xdr:rowOff>123552</xdr:rowOff>
    </xdr:to>
    <xdr:cxnSp macro="">
      <xdr:nvCxnSpPr>
        <xdr:cNvPr id="774" name="直線コネクタ 773">
          <a:extLst>
            <a:ext uri="{FF2B5EF4-FFF2-40B4-BE49-F238E27FC236}">
              <a16:creationId xmlns:a16="http://schemas.microsoft.com/office/drawing/2014/main" id="{E9CF690B-668F-4CCC-8DD4-7FA742E139BE}"/>
            </a:ext>
          </a:extLst>
        </xdr:cNvPr>
        <xdr:cNvCxnSpPr/>
      </xdr:nvCxnSpPr>
      <xdr:spPr>
        <a:xfrm>
          <a:off x="13703300" y="18088248"/>
          <a:ext cx="889000" cy="375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105</xdr:row>
      <xdr:rowOff>79284</xdr:rowOff>
    </xdr:from>
    <xdr:to>
      <xdr:col>67</xdr:col>
      <xdr:colOff>101600</xdr:colOff>
      <xdr:row>106</xdr:row>
      <xdr:rowOff>9434</xdr:rowOff>
    </xdr:to>
    <xdr:sp macro="" textlink="">
      <xdr:nvSpPr>
        <xdr:cNvPr id="775" name="楕円 774">
          <a:extLst>
            <a:ext uri="{FF2B5EF4-FFF2-40B4-BE49-F238E27FC236}">
              <a16:creationId xmlns:a16="http://schemas.microsoft.com/office/drawing/2014/main" id="{50F987B9-2B1B-48EE-9434-DC97C7EBCC72}"/>
            </a:ext>
          </a:extLst>
        </xdr:cNvPr>
        <xdr:cNvSpPr/>
      </xdr:nvSpPr>
      <xdr:spPr>
        <a:xfrm>
          <a:off x="12763500" y="180815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105</xdr:row>
      <xdr:rowOff>85998</xdr:rowOff>
    </xdr:from>
    <xdr:to>
      <xdr:col>71</xdr:col>
      <xdr:colOff>177800</xdr:colOff>
      <xdr:row>105</xdr:row>
      <xdr:rowOff>130084</xdr:rowOff>
    </xdr:to>
    <xdr:cxnSp macro="">
      <xdr:nvCxnSpPr>
        <xdr:cNvPr id="776" name="直線コネクタ 775">
          <a:extLst>
            <a:ext uri="{FF2B5EF4-FFF2-40B4-BE49-F238E27FC236}">
              <a16:creationId xmlns:a16="http://schemas.microsoft.com/office/drawing/2014/main" id="{0A33D7D1-8ED6-45C0-ADC1-36B330C05754}"/>
            </a:ext>
          </a:extLst>
        </xdr:cNvPr>
        <xdr:cNvCxnSpPr/>
      </xdr:nvCxnSpPr>
      <xdr:spPr>
        <a:xfrm flipV="1">
          <a:off x="12814300" y="18088248"/>
          <a:ext cx="889000" cy="44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102</xdr:row>
      <xdr:rowOff>117401</xdr:rowOff>
    </xdr:from>
    <xdr:ext cx="405111" cy="259045"/>
    <xdr:sp macro="" textlink="">
      <xdr:nvSpPr>
        <xdr:cNvPr id="777" name="n_1aveValue【庁舎】&#10;有形固定資産減価償却率">
          <a:extLst>
            <a:ext uri="{FF2B5EF4-FFF2-40B4-BE49-F238E27FC236}">
              <a16:creationId xmlns:a16="http://schemas.microsoft.com/office/drawing/2014/main" id="{BD839210-8C4F-45C3-810E-39BF2575A26B}"/>
            </a:ext>
          </a:extLst>
        </xdr:cNvPr>
        <xdr:cNvSpPr txBox="1"/>
      </xdr:nvSpPr>
      <xdr:spPr>
        <a:xfrm>
          <a:off x="15266044" y="176053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74947</xdr:rowOff>
    </xdr:from>
    <xdr:ext cx="405111" cy="259045"/>
    <xdr:sp macro="" textlink="">
      <xdr:nvSpPr>
        <xdr:cNvPr id="778" name="n_2aveValue【庁舎】&#10;有形固定資産減価償却率">
          <a:extLst>
            <a:ext uri="{FF2B5EF4-FFF2-40B4-BE49-F238E27FC236}">
              <a16:creationId xmlns:a16="http://schemas.microsoft.com/office/drawing/2014/main" id="{8C81AE53-626C-497A-AB5D-6D1B91A20223}"/>
            </a:ext>
          </a:extLst>
        </xdr:cNvPr>
        <xdr:cNvSpPr txBox="1"/>
      </xdr:nvSpPr>
      <xdr:spPr>
        <a:xfrm>
          <a:off x="14389744" y="17562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102</xdr:row>
      <xdr:rowOff>97807</xdr:rowOff>
    </xdr:from>
    <xdr:ext cx="405111" cy="259045"/>
    <xdr:sp macro="" textlink="">
      <xdr:nvSpPr>
        <xdr:cNvPr id="779" name="n_3aveValue【庁舎】&#10;有形固定資産減価償却率">
          <a:extLst>
            <a:ext uri="{FF2B5EF4-FFF2-40B4-BE49-F238E27FC236}">
              <a16:creationId xmlns:a16="http://schemas.microsoft.com/office/drawing/2014/main" id="{8BE3982D-D7F7-425A-95CA-A6BD405432C7}"/>
            </a:ext>
          </a:extLst>
        </xdr:cNvPr>
        <xdr:cNvSpPr txBox="1"/>
      </xdr:nvSpPr>
      <xdr:spPr>
        <a:xfrm>
          <a:off x="13500744" y="175857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99440</xdr:rowOff>
    </xdr:from>
    <xdr:ext cx="405111" cy="259045"/>
    <xdr:sp macro="" textlink="">
      <xdr:nvSpPr>
        <xdr:cNvPr id="780" name="n_4aveValue【庁舎】&#10;有形固定資産減価償却率">
          <a:extLst>
            <a:ext uri="{FF2B5EF4-FFF2-40B4-BE49-F238E27FC236}">
              <a16:creationId xmlns:a16="http://schemas.microsoft.com/office/drawing/2014/main" id="{54F9F6D3-FAED-45BD-8F72-67D06B5C70B2}"/>
            </a:ext>
          </a:extLst>
        </xdr:cNvPr>
        <xdr:cNvSpPr txBox="1"/>
      </xdr:nvSpPr>
      <xdr:spPr>
        <a:xfrm>
          <a:off x="12611744" y="1758734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106</xdr:row>
      <xdr:rowOff>31585</xdr:rowOff>
    </xdr:from>
    <xdr:ext cx="405111" cy="259045"/>
    <xdr:sp macro="" textlink="">
      <xdr:nvSpPr>
        <xdr:cNvPr id="781" name="n_1mainValue【庁舎】&#10;有形固定資産減価償却率">
          <a:extLst>
            <a:ext uri="{FF2B5EF4-FFF2-40B4-BE49-F238E27FC236}">
              <a16:creationId xmlns:a16="http://schemas.microsoft.com/office/drawing/2014/main" id="{B08BA498-F379-4408-B09F-30255041D18D}"/>
            </a:ext>
          </a:extLst>
        </xdr:cNvPr>
        <xdr:cNvSpPr txBox="1"/>
      </xdr:nvSpPr>
      <xdr:spPr>
        <a:xfrm>
          <a:off x="15266044" y="1820528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165479</xdr:rowOff>
    </xdr:from>
    <xdr:ext cx="405111" cy="259045"/>
    <xdr:sp macro="" textlink="">
      <xdr:nvSpPr>
        <xdr:cNvPr id="782" name="n_2mainValue【庁舎】&#10;有形固定資産減価償却率">
          <a:extLst>
            <a:ext uri="{FF2B5EF4-FFF2-40B4-BE49-F238E27FC236}">
              <a16:creationId xmlns:a16="http://schemas.microsoft.com/office/drawing/2014/main" id="{67B533BF-70F6-415F-B6CE-BCBCD9549249}"/>
            </a:ext>
          </a:extLst>
        </xdr:cNvPr>
        <xdr:cNvSpPr txBox="1"/>
      </xdr:nvSpPr>
      <xdr:spPr>
        <a:xfrm>
          <a:off x="14389744" y="181677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127925</xdr:rowOff>
    </xdr:from>
    <xdr:ext cx="405111" cy="259045"/>
    <xdr:sp macro="" textlink="">
      <xdr:nvSpPr>
        <xdr:cNvPr id="783" name="n_3mainValue【庁舎】&#10;有形固定資産減価償却率">
          <a:extLst>
            <a:ext uri="{FF2B5EF4-FFF2-40B4-BE49-F238E27FC236}">
              <a16:creationId xmlns:a16="http://schemas.microsoft.com/office/drawing/2014/main" id="{F5E90F65-FA5D-45E9-89D7-785165BD7209}"/>
            </a:ext>
          </a:extLst>
        </xdr:cNvPr>
        <xdr:cNvSpPr txBox="1"/>
      </xdr:nvSpPr>
      <xdr:spPr>
        <a:xfrm>
          <a:off x="13500744" y="1813017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106</xdr:row>
      <xdr:rowOff>561</xdr:rowOff>
    </xdr:from>
    <xdr:ext cx="405111" cy="259045"/>
    <xdr:sp macro="" textlink="">
      <xdr:nvSpPr>
        <xdr:cNvPr id="784" name="n_4mainValue【庁舎】&#10;有形固定資産減価償却率">
          <a:extLst>
            <a:ext uri="{FF2B5EF4-FFF2-40B4-BE49-F238E27FC236}">
              <a16:creationId xmlns:a16="http://schemas.microsoft.com/office/drawing/2014/main" id="{1AE06787-CE81-4611-944F-C977CFE04FC4}"/>
            </a:ext>
          </a:extLst>
        </xdr:cNvPr>
        <xdr:cNvSpPr txBox="1"/>
      </xdr:nvSpPr>
      <xdr:spPr>
        <a:xfrm>
          <a:off x="12611744" y="1817426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85" name="正方形/長方形 784">
          <a:extLst>
            <a:ext uri="{FF2B5EF4-FFF2-40B4-BE49-F238E27FC236}">
              <a16:creationId xmlns:a16="http://schemas.microsoft.com/office/drawing/2014/main" id="{07E1FE59-2C8D-46C0-B467-E94763D43F3C}"/>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86" name="正方形/長方形 785">
          <a:extLst>
            <a:ext uri="{FF2B5EF4-FFF2-40B4-BE49-F238E27FC236}">
              <a16:creationId xmlns:a16="http://schemas.microsoft.com/office/drawing/2014/main" id="{0D9FE54C-AB18-43DB-A391-88F7F4CD2185}"/>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87" name="正方形/長方形 786">
          <a:extLst>
            <a:ext uri="{FF2B5EF4-FFF2-40B4-BE49-F238E27FC236}">
              <a16:creationId xmlns:a16="http://schemas.microsoft.com/office/drawing/2014/main" id="{9EF1A9BE-36A5-4066-ADD3-A4B2D61204C4}"/>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88" name="正方形/長方形 787">
          <a:extLst>
            <a:ext uri="{FF2B5EF4-FFF2-40B4-BE49-F238E27FC236}">
              <a16:creationId xmlns:a16="http://schemas.microsoft.com/office/drawing/2014/main" id="{FD2D081C-99B8-411F-A496-A478838189EB}"/>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89" name="正方形/長方形 788">
          <a:extLst>
            <a:ext uri="{FF2B5EF4-FFF2-40B4-BE49-F238E27FC236}">
              <a16:creationId xmlns:a16="http://schemas.microsoft.com/office/drawing/2014/main" id="{A84D898B-4070-47D3-9911-582AFE7B8FAA}"/>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90" name="正方形/長方形 789">
          <a:extLst>
            <a:ext uri="{FF2B5EF4-FFF2-40B4-BE49-F238E27FC236}">
              <a16:creationId xmlns:a16="http://schemas.microsoft.com/office/drawing/2014/main" id="{2D43B19E-4624-4AAD-B5B0-D552687A3BAC}"/>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奈良県平均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91" name="正方形/長方形 790">
          <a:extLst>
            <a:ext uri="{FF2B5EF4-FFF2-40B4-BE49-F238E27FC236}">
              <a16:creationId xmlns:a16="http://schemas.microsoft.com/office/drawing/2014/main" id="{8C5C2E81-8691-48B0-9644-9F6E8FE8A81B}"/>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92" name="正方形/長方形 791">
          <a:extLst>
            <a:ext uri="{FF2B5EF4-FFF2-40B4-BE49-F238E27FC236}">
              <a16:creationId xmlns:a16="http://schemas.microsoft.com/office/drawing/2014/main" id="{F6672E85-26C4-4275-9B6C-2531120AFE4E}"/>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93" name="テキスト ボックス 792">
          <a:extLst>
            <a:ext uri="{FF2B5EF4-FFF2-40B4-BE49-F238E27FC236}">
              <a16:creationId xmlns:a16="http://schemas.microsoft.com/office/drawing/2014/main" id="{A45B4631-E213-437C-A10F-BF1E6AA08BB4}"/>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94" name="直線コネクタ 793">
          <a:extLst>
            <a:ext uri="{FF2B5EF4-FFF2-40B4-BE49-F238E27FC236}">
              <a16:creationId xmlns:a16="http://schemas.microsoft.com/office/drawing/2014/main" id="{689D634D-225D-4658-B7B8-FED341436CB3}"/>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109</xdr:row>
      <xdr:rowOff>35379</xdr:rowOff>
    </xdr:from>
    <xdr:to>
      <xdr:col>120</xdr:col>
      <xdr:colOff>114300</xdr:colOff>
      <xdr:row>109</xdr:row>
      <xdr:rowOff>35379</xdr:rowOff>
    </xdr:to>
    <xdr:cxnSp macro="">
      <xdr:nvCxnSpPr>
        <xdr:cNvPr id="795" name="直線コネクタ 794">
          <a:extLst>
            <a:ext uri="{FF2B5EF4-FFF2-40B4-BE49-F238E27FC236}">
              <a16:creationId xmlns:a16="http://schemas.microsoft.com/office/drawing/2014/main" id="{369D2680-25FF-44FB-8B41-37770372CCFF}"/>
            </a:ext>
          </a:extLst>
        </xdr:cNvPr>
        <xdr:cNvCxnSpPr/>
      </xdr:nvCxnSpPr>
      <xdr:spPr>
        <a:xfrm>
          <a:off x="18288000" y="1872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64606</xdr:rowOff>
    </xdr:from>
    <xdr:ext cx="467179" cy="259045"/>
    <xdr:sp macro="" textlink="">
      <xdr:nvSpPr>
        <xdr:cNvPr id="796" name="テキスト ボックス 795">
          <a:extLst>
            <a:ext uri="{FF2B5EF4-FFF2-40B4-BE49-F238E27FC236}">
              <a16:creationId xmlns:a16="http://schemas.microsoft.com/office/drawing/2014/main" id="{42EBD64A-46C5-4C0E-A6D4-B4BD0A2917BA}"/>
            </a:ext>
          </a:extLst>
        </xdr:cNvPr>
        <xdr:cNvSpPr txBox="1"/>
      </xdr:nvSpPr>
      <xdr:spPr>
        <a:xfrm>
          <a:off x="17820821" y="1858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107</xdr:row>
      <xdr:rowOff>51707</xdr:rowOff>
    </xdr:from>
    <xdr:to>
      <xdr:col>120</xdr:col>
      <xdr:colOff>114300</xdr:colOff>
      <xdr:row>107</xdr:row>
      <xdr:rowOff>51707</xdr:rowOff>
    </xdr:to>
    <xdr:cxnSp macro="">
      <xdr:nvCxnSpPr>
        <xdr:cNvPr id="797" name="直線コネクタ 796">
          <a:extLst>
            <a:ext uri="{FF2B5EF4-FFF2-40B4-BE49-F238E27FC236}">
              <a16:creationId xmlns:a16="http://schemas.microsoft.com/office/drawing/2014/main" id="{5D6EC04A-4E0C-4ED1-BD23-B5C21BD892F6}"/>
            </a:ext>
          </a:extLst>
        </xdr:cNvPr>
        <xdr:cNvCxnSpPr/>
      </xdr:nvCxnSpPr>
      <xdr:spPr>
        <a:xfrm>
          <a:off x="18288000" y="1839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106</xdr:row>
      <xdr:rowOff>80934</xdr:rowOff>
    </xdr:from>
    <xdr:ext cx="467179" cy="259045"/>
    <xdr:sp macro="" textlink="">
      <xdr:nvSpPr>
        <xdr:cNvPr id="798" name="テキスト ボックス 797">
          <a:extLst>
            <a:ext uri="{FF2B5EF4-FFF2-40B4-BE49-F238E27FC236}">
              <a16:creationId xmlns:a16="http://schemas.microsoft.com/office/drawing/2014/main" id="{D6141AC9-6E57-4AF2-B734-EE04DF186409}"/>
            </a:ext>
          </a:extLst>
        </xdr:cNvPr>
        <xdr:cNvSpPr txBox="1"/>
      </xdr:nvSpPr>
      <xdr:spPr>
        <a:xfrm>
          <a:off x="17820821" y="1825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68036</xdr:rowOff>
    </xdr:from>
    <xdr:to>
      <xdr:col>120</xdr:col>
      <xdr:colOff>114300</xdr:colOff>
      <xdr:row>105</xdr:row>
      <xdr:rowOff>68036</xdr:rowOff>
    </xdr:to>
    <xdr:cxnSp macro="">
      <xdr:nvCxnSpPr>
        <xdr:cNvPr id="799" name="直線コネクタ 798">
          <a:extLst>
            <a:ext uri="{FF2B5EF4-FFF2-40B4-BE49-F238E27FC236}">
              <a16:creationId xmlns:a16="http://schemas.microsoft.com/office/drawing/2014/main" id="{9FEDA08B-7E91-41FA-8243-269B33ECC614}"/>
            </a:ext>
          </a:extLst>
        </xdr:cNvPr>
        <xdr:cNvCxnSpPr/>
      </xdr:nvCxnSpPr>
      <xdr:spPr>
        <a:xfrm>
          <a:off x="18288000" y="1807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97263</xdr:rowOff>
    </xdr:from>
    <xdr:ext cx="467179" cy="259045"/>
    <xdr:sp macro="" textlink="">
      <xdr:nvSpPr>
        <xdr:cNvPr id="800" name="テキスト ボックス 799">
          <a:extLst>
            <a:ext uri="{FF2B5EF4-FFF2-40B4-BE49-F238E27FC236}">
              <a16:creationId xmlns:a16="http://schemas.microsoft.com/office/drawing/2014/main" id="{D4287C32-90FD-4B2B-9E12-6A7CD350F000}"/>
            </a:ext>
          </a:extLst>
        </xdr:cNvPr>
        <xdr:cNvSpPr txBox="1"/>
      </xdr:nvSpPr>
      <xdr:spPr>
        <a:xfrm>
          <a:off x="17820821" y="17928063"/>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84364</xdr:rowOff>
    </xdr:from>
    <xdr:to>
      <xdr:col>120</xdr:col>
      <xdr:colOff>114300</xdr:colOff>
      <xdr:row>103</xdr:row>
      <xdr:rowOff>84364</xdr:rowOff>
    </xdr:to>
    <xdr:cxnSp macro="">
      <xdr:nvCxnSpPr>
        <xdr:cNvPr id="801" name="直線コネクタ 800">
          <a:extLst>
            <a:ext uri="{FF2B5EF4-FFF2-40B4-BE49-F238E27FC236}">
              <a16:creationId xmlns:a16="http://schemas.microsoft.com/office/drawing/2014/main" id="{82E3EF43-E266-425E-9EE0-05FABD91D9D3}"/>
            </a:ext>
          </a:extLst>
        </xdr:cNvPr>
        <xdr:cNvCxnSpPr/>
      </xdr:nvCxnSpPr>
      <xdr:spPr>
        <a:xfrm>
          <a:off x="18288000" y="1774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113591</xdr:rowOff>
    </xdr:from>
    <xdr:ext cx="467179" cy="259045"/>
    <xdr:sp macro="" textlink="">
      <xdr:nvSpPr>
        <xdr:cNvPr id="802" name="テキスト ボックス 801">
          <a:extLst>
            <a:ext uri="{FF2B5EF4-FFF2-40B4-BE49-F238E27FC236}">
              <a16:creationId xmlns:a16="http://schemas.microsoft.com/office/drawing/2014/main" id="{A3188EC6-66CA-46F7-B2C2-4E59EE8640E0}"/>
            </a:ext>
          </a:extLst>
        </xdr:cNvPr>
        <xdr:cNvSpPr txBox="1"/>
      </xdr:nvSpPr>
      <xdr:spPr>
        <a:xfrm>
          <a:off x="17820821" y="1760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100693</xdr:rowOff>
    </xdr:from>
    <xdr:to>
      <xdr:col>120</xdr:col>
      <xdr:colOff>114300</xdr:colOff>
      <xdr:row>101</xdr:row>
      <xdr:rowOff>100693</xdr:rowOff>
    </xdr:to>
    <xdr:cxnSp macro="">
      <xdr:nvCxnSpPr>
        <xdr:cNvPr id="803" name="直線コネクタ 802">
          <a:extLst>
            <a:ext uri="{FF2B5EF4-FFF2-40B4-BE49-F238E27FC236}">
              <a16:creationId xmlns:a16="http://schemas.microsoft.com/office/drawing/2014/main" id="{033A4C33-BE10-49D2-B432-10D59CB29EDF}"/>
            </a:ext>
          </a:extLst>
        </xdr:cNvPr>
        <xdr:cNvCxnSpPr/>
      </xdr:nvCxnSpPr>
      <xdr:spPr>
        <a:xfrm>
          <a:off x="18288000" y="1741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100</xdr:row>
      <xdr:rowOff>129920</xdr:rowOff>
    </xdr:from>
    <xdr:ext cx="467179" cy="259045"/>
    <xdr:sp macro="" textlink="">
      <xdr:nvSpPr>
        <xdr:cNvPr id="804" name="テキスト ボックス 803">
          <a:extLst>
            <a:ext uri="{FF2B5EF4-FFF2-40B4-BE49-F238E27FC236}">
              <a16:creationId xmlns:a16="http://schemas.microsoft.com/office/drawing/2014/main" id="{15417B4F-7B90-4A39-BC8C-816B2F08DDEE}"/>
            </a:ext>
          </a:extLst>
        </xdr:cNvPr>
        <xdr:cNvSpPr txBox="1"/>
      </xdr:nvSpPr>
      <xdr:spPr>
        <a:xfrm>
          <a:off x="17820821" y="1727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99</xdr:row>
      <xdr:rowOff>117021</xdr:rowOff>
    </xdr:from>
    <xdr:to>
      <xdr:col>120</xdr:col>
      <xdr:colOff>114300</xdr:colOff>
      <xdr:row>99</xdr:row>
      <xdr:rowOff>117021</xdr:rowOff>
    </xdr:to>
    <xdr:cxnSp macro="">
      <xdr:nvCxnSpPr>
        <xdr:cNvPr id="805" name="直線コネクタ 804">
          <a:extLst>
            <a:ext uri="{FF2B5EF4-FFF2-40B4-BE49-F238E27FC236}">
              <a16:creationId xmlns:a16="http://schemas.microsoft.com/office/drawing/2014/main" id="{6697D0D0-AA2C-4A9A-A26D-E0FE9AF0C982}"/>
            </a:ext>
          </a:extLst>
        </xdr:cNvPr>
        <xdr:cNvCxnSpPr/>
      </xdr:nvCxnSpPr>
      <xdr:spPr>
        <a:xfrm>
          <a:off x="18288000" y="1709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98</xdr:row>
      <xdr:rowOff>146248</xdr:rowOff>
    </xdr:from>
    <xdr:ext cx="467179" cy="259045"/>
    <xdr:sp macro="" textlink="">
      <xdr:nvSpPr>
        <xdr:cNvPr id="806" name="テキスト ボックス 805">
          <a:extLst>
            <a:ext uri="{FF2B5EF4-FFF2-40B4-BE49-F238E27FC236}">
              <a16:creationId xmlns:a16="http://schemas.microsoft.com/office/drawing/2014/main" id="{2FBDB0F8-C1BB-4B9A-8FE5-4C3C50A598B8}"/>
            </a:ext>
          </a:extLst>
        </xdr:cNvPr>
        <xdr:cNvSpPr txBox="1"/>
      </xdr:nvSpPr>
      <xdr:spPr>
        <a:xfrm>
          <a:off x="17820821" y="16948348"/>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807" name="直線コネクタ 806">
          <a:extLst>
            <a:ext uri="{FF2B5EF4-FFF2-40B4-BE49-F238E27FC236}">
              <a16:creationId xmlns:a16="http://schemas.microsoft.com/office/drawing/2014/main" id="{4C743506-1C3B-40B9-9261-FCE8C0ED887B}"/>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808" name="テキスト ボックス 807">
          <a:extLst>
            <a:ext uri="{FF2B5EF4-FFF2-40B4-BE49-F238E27FC236}">
              <a16:creationId xmlns:a16="http://schemas.microsoft.com/office/drawing/2014/main" id="{D0E4584C-4FFF-4E4B-99C0-58CDF829C4D0}"/>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809" name="【庁舎】&#10;一人当たり面積グラフ枠">
          <a:extLst>
            <a:ext uri="{FF2B5EF4-FFF2-40B4-BE49-F238E27FC236}">
              <a16:creationId xmlns:a16="http://schemas.microsoft.com/office/drawing/2014/main" id="{0C434C16-886E-433B-8383-7A0F4D110BA1}"/>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95794</xdr:rowOff>
    </xdr:from>
    <xdr:to>
      <xdr:col>116</xdr:col>
      <xdr:colOff>62864</xdr:colOff>
      <xdr:row>109</xdr:row>
      <xdr:rowOff>34289</xdr:rowOff>
    </xdr:to>
    <xdr:cxnSp macro="">
      <xdr:nvCxnSpPr>
        <xdr:cNvPr id="810" name="直線コネクタ 809">
          <a:extLst>
            <a:ext uri="{FF2B5EF4-FFF2-40B4-BE49-F238E27FC236}">
              <a16:creationId xmlns:a16="http://schemas.microsoft.com/office/drawing/2014/main" id="{27212B51-6DD5-42C1-837F-5EAA84C26BAB}"/>
            </a:ext>
          </a:extLst>
        </xdr:cNvPr>
        <xdr:cNvCxnSpPr/>
      </xdr:nvCxnSpPr>
      <xdr:spPr>
        <a:xfrm flipV="1">
          <a:off x="22160864" y="17240794"/>
          <a:ext cx="0" cy="148154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109</xdr:row>
      <xdr:rowOff>38116</xdr:rowOff>
    </xdr:from>
    <xdr:ext cx="469744" cy="259045"/>
    <xdr:sp macro="" textlink="">
      <xdr:nvSpPr>
        <xdr:cNvPr id="811" name="【庁舎】&#10;一人当たり面積最小値テキスト">
          <a:extLst>
            <a:ext uri="{FF2B5EF4-FFF2-40B4-BE49-F238E27FC236}">
              <a16:creationId xmlns:a16="http://schemas.microsoft.com/office/drawing/2014/main" id="{1452E46F-B0EB-481A-8358-4C89F0F03478}"/>
            </a:ext>
          </a:extLst>
        </xdr:cNvPr>
        <xdr:cNvSpPr txBox="1"/>
      </xdr:nvSpPr>
      <xdr:spPr>
        <a:xfrm>
          <a:off x="22199600" y="187261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109</xdr:row>
      <xdr:rowOff>34289</xdr:rowOff>
    </xdr:from>
    <xdr:to>
      <xdr:col>116</xdr:col>
      <xdr:colOff>152400</xdr:colOff>
      <xdr:row>109</xdr:row>
      <xdr:rowOff>34289</xdr:rowOff>
    </xdr:to>
    <xdr:cxnSp macro="">
      <xdr:nvCxnSpPr>
        <xdr:cNvPr id="812" name="直線コネクタ 811">
          <a:extLst>
            <a:ext uri="{FF2B5EF4-FFF2-40B4-BE49-F238E27FC236}">
              <a16:creationId xmlns:a16="http://schemas.microsoft.com/office/drawing/2014/main" id="{99D65EA9-3297-459E-BC59-3038007F8469}"/>
            </a:ext>
          </a:extLst>
        </xdr:cNvPr>
        <xdr:cNvCxnSpPr/>
      </xdr:nvCxnSpPr>
      <xdr:spPr>
        <a:xfrm>
          <a:off x="22072600" y="18722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42471</xdr:rowOff>
    </xdr:from>
    <xdr:ext cx="469744" cy="259045"/>
    <xdr:sp macro="" textlink="">
      <xdr:nvSpPr>
        <xdr:cNvPr id="813" name="【庁舎】&#10;一人当たり面積最大値テキスト">
          <a:extLst>
            <a:ext uri="{FF2B5EF4-FFF2-40B4-BE49-F238E27FC236}">
              <a16:creationId xmlns:a16="http://schemas.microsoft.com/office/drawing/2014/main" id="{C7C9339A-CB3C-437E-A41C-EC72FCF032BB}"/>
            </a:ext>
          </a:extLst>
        </xdr:cNvPr>
        <xdr:cNvSpPr txBox="1"/>
      </xdr:nvSpPr>
      <xdr:spPr>
        <a:xfrm>
          <a:off x="22199600" y="170160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95794</xdr:rowOff>
    </xdr:from>
    <xdr:to>
      <xdr:col>116</xdr:col>
      <xdr:colOff>152400</xdr:colOff>
      <xdr:row>100</xdr:row>
      <xdr:rowOff>95794</xdr:rowOff>
    </xdr:to>
    <xdr:cxnSp macro="">
      <xdr:nvCxnSpPr>
        <xdr:cNvPr id="814" name="直線コネクタ 813">
          <a:extLst>
            <a:ext uri="{FF2B5EF4-FFF2-40B4-BE49-F238E27FC236}">
              <a16:creationId xmlns:a16="http://schemas.microsoft.com/office/drawing/2014/main" id="{47846193-5B92-4F52-8D9B-1E421EAADD40}"/>
            </a:ext>
          </a:extLst>
        </xdr:cNvPr>
        <xdr:cNvCxnSpPr/>
      </xdr:nvCxnSpPr>
      <xdr:spPr>
        <a:xfrm>
          <a:off x="22072600" y="172407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154413</xdr:rowOff>
    </xdr:from>
    <xdr:ext cx="469744" cy="259045"/>
    <xdr:sp macro="" textlink="">
      <xdr:nvSpPr>
        <xdr:cNvPr id="815" name="【庁舎】&#10;一人当たり面積平均値テキスト">
          <a:extLst>
            <a:ext uri="{FF2B5EF4-FFF2-40B4-BE49-F238E27FC236}">
              <a16:creationId xmlns:a16="http://schemas.microsoft.com/office/drawing/2014/main" id="{182DFC87-4C51-4E0E-B6EB-E8502EF5B63A}"/>
            </a:ext>
          </a:extLst>
        </xdr:cNvPr>
        <xdr:cNvSpPr txBox="1"/>
      </xdr:nvSpPr>
      <xdr:spPr>
        <a:xfrm>
          <a:off x="22199600" y="1832811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0.180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107</xdr:row>
      <xdr:rowOff>131536</xdr:rowOff>
    </xdr:from>
    <xdr:to>
      <xdr:col>116</xdr:col>
      <xdr:colOff>114300</xdr:colOff>
      <xdr:row>108</xdr:row>
      <xdr:rowOff>61686</xdr:rowOff>
    </xdr:to>
    <xdr:sp macro="" textlink="">
      <xdr:nvSpPr>
        <xdr:cNvPr id="816" name="フローチャート: 判断 815">
          <a:extLst>
            <a:ext uri="{FF2B5EF4-FFF2-40B4-BE49-F238E27FC236}">
              <a16:creationId xmlns:a16="http://schemas.microsoft.com/office/drawing/2014/main" id="{98AFC262-0975-4275-905A-C65CFC450DC0}"/>
            </a:ext>
          </a:extLst>
        </xdr:cNvPr>
        <xdr:cNvSpPr/>
      </xdr:nvSpPr>
      <xdr:spPr>
        <a:xfrm>
          <a:off x="22110700" y="184766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107</xdr:row>
      <xdr:rowOff>157662</xdr:rowOff>
    </xdr:from>
    <xdr:to>
      <xdr:col>112</xdr:col>
      <xdr:colOff>38100</xdr:colOff>
      <xdr:row>108</xdr:row>
      <xdr:rowOff>87812</xdr:rowOff>
    </xdr:to>
    <xdr:sp macro="" textlink="">
      <xdr:nvSpPr>
        <xdr:cNvPr id="817" name="フローチャート: 判断 816">
          <a:extLst>
            <a:ext uri="{FF2B5EF4-FFF2-40B4-BE49-F238E27FC236}">
              <a16:creationId xmlns:a16="http://schemas.microsoft.com/office/drawing/2014/main" id="{64CE1F2C-74C2-4723-B4F8-3D1C906DC9A1}"/>
            </a:ext>
          </a:extLst>
        </xdr:cNvPr>
        <xdr:cNvSpPr/>
      </xdr:nvSpPr>
      <xdr:spPr>
        <a:xfrm>
          <a:off x="21272500" y="18502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107</xdr:row>
      <xdr:rowOff>157662</xdr:rowOff>
    </xdr:from>
    <xdr:to>
      <xdr:col>107</xdr:col>
      <xdr:colOff>101600</xdr:colOff>
      <xdr:row>108</xdr:row>
      <xdr:rowOff>87812</xdr:rowOff>
    </xdr:to>
    <xdr:sp macro="" textlink="">
      <xdr:nvSpPr>
        <xdr:cNvPr id="818" name="フローチャート: 判断 817">
          <a:extLst>
            <a:ext uri="{FF2B5EF4-FFF2-40B4-BE49-F238E27FC236}">
              <a16:creationId xmlns:a16="http://schemas.microsoft.com/office/drawing/2014/main" id="{DF4ADC3A-25C2-4D19-A594-E5D2BC060EC0}"/>
            </a:ext>
          </a:extLst>
        </xdr:cNvPr>
        <xdr:cNvSpPr/>
      </xdr:nvSpPr>
      <xdr:spPr>
        <a:xfrm>
          <a:off x="20383500" y="185028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160927</xdr:rowOff>
    </xdr:from>
    <xdr:to>
      <xdr:col>102</xdr:col>
      <xdr:colOff>165100</xdr:colOff>
      <xdr:row>108</xdr:row>
      <xdr:rowOff>91077</xdr:rowOff>
    </xdr:to>
    <xdr:sp macro="" textlink="">
      <xdr:nvSpPr>
        <xdr:cNvPr id="819" name="フローチャート: 判断 818">
          <a:extLst>
            <a:ext uri="{FF2B5EF4-FFF2-40B4-BE49-F238E27FC236}">
              <a16:creationId xmlns:a16="http://schemas.microsoft.com/office/drawing/2014/main" id="{4A95B41A-78E4-4156-AD04-7C81EC30A42F}"/>
            </a:ext>
          </a:extLst>
        </xdr:cNvPr>
        <xdr:cNvSpPr/>
      </xdr:nvSpPr>
      <xdr:spPr>
        <a:xfrm>
          <a:off x="19494500" y="185060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164193</xdr:rowOff>
    </xdr:from>
    <xdr:to>
      <xdr:col>98</xdr:col>
      <xdr:colOff>38100</xdr:colOff>
      <xdr:row>108</xdr:row>
      <xdr:rowOff>94343</xdr:rowOff>
    </xdr:to>
    <xdr:sp macro="" textlink="">
      <xdr:nvSpPr>
        <xdr:cNvPr id="820" name="フローチャート: 判断 819">
          <a:extLst>
            <a:ext uri="{FF2B5EF4-FFF2-40B4-BE49-F238E27FC236}">
              <a16:creationId xmlns:a16="http://schemas.microsoft.com/office/drawing/2014/main" id="{994AC35B-FCC5-4BBE-8B4D-DF271215E359}"/>
            </a:ext>
          </a:extLst>
        </xdr:cNvPr>
        <xdr:cNvSpPr/>
      </xdr:nvSpPr>
      <xdr:spPr>
        <a:xfrm>
          <a:off x="18605500" y="18509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821" name="テキスト ボックス 820">
          <a:extLst>
            <a:ext uri="{FF2B5EF4-FFF2-40B4-BE49-F238E27FC236}">
              <a16:creationId xmlns:a16="http://schemas.microsoft.com/office/drawing/2014/main" id="{533A820D-BF63-4D85-9A1D-B0954448EF7B}"/>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822" name="テキスト ボックス 821">
          <a:extLst>
            <a:ext uri="{FF2B5EF4-FFF2-40B4-BE49-F238E27FC236}">
              <a16:creationId xmlns:a16="http://schemas.microsoft.com/office/drawing/2014/main" id="{4C81F5B0-7E1E-47EA-A133-DCE5FA5BDDF4}"/>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823" name="テキスト ボックス 822">
          <a:extLst>
            <a:ext uri="{FF2B5EF4-FFF2-40B4-BE49-F238E27FC236}">
              <a16:creationId xmlns:a16="http://schemas.microsoft.com/office/drawing/2014/main" id="{220F0D4C-B1FD-45AF-8FF6-5BDA3434A96F}"/>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824" name="テキスト ボックス 823">
          <a:extLst>
            <a:ext uri="{FF2B5EF4-FFF2-40B4-BE49-F238E27FC236}">
              <a16:creationId xmlns:a16="http://schemas.microsoft.com/office/drawing/2014/main" id="{2E008BC0-A3F9-4C0E-8DBC-50D13C31900A}"/>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825" name="テキスト ボックス 824">
          <a:extLst>
            <a:ext uri="{FF2B5EF4-FFF2-40B4-BE49-F238E27FC236}">
              <a16:creationId xmlns:a16="http://schemas.microsoft.com/office/drawing/2014/main" id="{A36D4B6C-DCE2-40BD-B594-13E877D79897}"/>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108</xdr:row>
      <xdr:rowOff>18869</xdr:rowOff>
    </xdr:from>
    <xdr:to>
      <xdr:col>116</xdr:col>
      <xdr:colOff>114300</xdr:colOff>
      <xdr:row>108</xdr:row>
      <xdr:rowOff>120469</xdr:rowOff>
    </xdr:to>
    <xdr:sp macro="" textlink="">
      <xdr:nvSpPr>
        <xdr:cNvPr id="826" name="楕円 825">
          <a:extLst>
            <a:ext uri="{FF2B5EF4-FFF2-40B4-BE49-F238E27FC236}">
              <a16:creationId xmlns:a16="http://schemas.microsoft.com/office/drawing/2014/main" id="{1039003B-A84D-44C0-81DC-5395841E50CC}"/>
            </a:ext>
          </a:extLst>
        </xdr:cNvPr>
        <xdr:cNvSpPr/>
      </xdr:nvSpPr>
      <xdr:spPr>
        <a:xfrm>
          <a:off x="22110700" y="185354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107</xdr:row>
      <xdr:rowOff>168746</xdr:rowOff>
    </xdr:from>
    <xdr:ext cx="469744" cy="259045"/>
    <xdr:sp macro="" textlink="">
      <xdr:nvSpPr>
        <xdr:cNvPr id="827" name="【庁舎】&#10;一人当たり面積該当値テキスト">
          <a:extLst>
            <a:ext uri="{FF2B5EF4-FFF2-40B4-BE49-F238E27FC236}">
              <a16:creationId xmlns:a16="http://schemas.microsoft.com/office/drawing/2014/main" id="{2B42B284-D4F9-4E2E-8D1E-C669F0DC12D9}"/>
            </a:ext>
          </a:extLst>
        </xdr:cNvPr>
        <xdr:cNvSpPr txBox="1"/>
      </xdr:nvSpPr>
      <xdr:spPr>
        <a:xfrm>
          <a:off x="22199600" y="185138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108</xdr:row>
      <xdr:rowOff>19957</xdr:rowOff>
    </xdr:from>
    <xdr:to>
      <xdr:col>112</xdr:col>
      <xdr:colOff>38100</xdr:colOff>
      <xdr:row>108</xdr:row>
      <xdr:rowOff>121557</xdr:rowOff>
    </xdr:to>
    <xdr:sp macro="" textlink="">
      <xdr:nvSpPr>
        <xdr:cNvPr id="828" name="楕円 827">
          <a:extLst>
            <a:ext uri="{FF2B5EF4-FFF2-40B4-BE49-F238E27FC236}">
              <a16:creationId xmlns:a16="http://schemas.microsoft.com/office/drawing/2014/main" id="{68237505-0F45-46F1-8688-A5F6FE194765}"/>
            </a:ext>
          </a:extLst>
        </xdr:cNvPr>
        <xdr:cNvSpPr/>
      </xdr:nvSpPr>
      <xdr:spPr>
        <a:xfrm>
          <a:off x="21272500" y="1853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108</xdr:row>
      <xdr:rowOff>69669</xdr:rowOff>
    </xdr:from>
    <xdr:to>
      <xdr:col>116</xdr:col>
      <xdr:colOff>63500</xdr:colOff>
      <xdr:row>108</xdr:row>
      <xdr:rowOff>70757</xdr:rowOff>
    </xdr:to>
    <xdr:cxnSp macro="">
      <xdr:nvCxnSpPr>
        <xdr:cNvPr id="829" name="直線コネクタ 828">
          <a:extLst>
            <a:ext uri="{FF2B5EF4-FFF2-40B4-BE49-F238E27FC236}">
              <a16:creationId xmlns:a16="http://schemas.microsoft.com/office/drawing/2014/main" id="{ACE5236C-F611-4962-A826-F58DE9F8293D}"/>
            </a:ext>
          </a:extLst>
        </xdr:cNvPr>
        <xdr:cNvCxnSpPr/>
      </xdr:nvCxnSpPr>
      <xdr:spPr>
        <a:xfrm flipV="1">
          <a:off x="21323300" y="18586269"/>
          <a:ext cx="83820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108</xdr:row>
      <xdr:rowOff>19957</xdr:rowOff>
    </xdr:from>
    <xdr:to>
      <xdr:col>107</xdr:col>
      <xdr:colOff>101600</xdr:colOff>
      <xdr:row>108</xdr:row>
      <xdr:rowOff>121557</xdr:rowOff>
    </xdr:to>
    <xdr:sp macro="" textlink="">
      <xdr:nvSpPr>
        <xdr:cNvPr id="830" name="楕円 829">
          <a:extLst>
            <a:ext uri="{FF2B5EF4-FFF2-40B4-BE49-F238E27FC236}">
              <a16:creationId xmlns:a16="http://schemas.microsoft.com/office/drawing/2014/main" id="{78295905-7BD4-4B5E-925E-1056F7A6E350}"/>
            </a:ext>
          </a:extLst>
        </xdr:cNvPr>
        <xdr:cNvSpPr/>
      </xdr:nvSpPr>
      <xdr:spPr>
        <a:xfrm>
          <a:off x="20383500" y="185365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108</xdr:row>
      <xdr:rowOff>70757</xdr:rowOff>
    </xdr:from>
    <xdr:to>
      <xdr:col>111</xdr:col>
      <xdr:colOff>177800</xdr:colOff>
      <xdr:row>108</xdr:row>
      <xdr:rowOff>70757</xdr:rowOff>
    </xdr:to>
    <xdr:cxnSp macro="">
      <xdr:nvCxnSpPr>
        <xdr:cNvPr id="831" name="直線コネクタ 830">
          <a:extLst>
            <a:ext uri="{FF2B5EF4-FFF2-40B4-BE49-F238E27FC236}">
              <a16:creationId xmlns:a16="http://schemas.microsoft.com/office/drawing/2014/main" id="{44D16B80-75FA-49ED-9105-D328E2C8CA2C}"/>
            </a:ext>
          </a:extLst>
        </xdr:cNvPr>
        <xdr:cNvCxnSpPr/>
      </xdr:nvCxnSpPr>
      <xdr:spPr>
        <a:xfrm>
          <a:off x="20434300" y="18587357"/>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108</xdr:row>
      <xdr:rowOff>21045</xdr:rowOff>
    </xdr:from>
    <xdr:to>
      <xdr:col>102</xdr:col>
      <xdr:colOff>165100</xdr:colOff>
      <xdr:row>108</xdr:row>
      <xdr:rowOff>122645</xdr:rowOff>
    </xdr:to>
    <xdr:sp macro="" textlink="">
      <xdr:nvSpPr>
        <xdr:cNvPr id="832" name="楕円 831">
          <a:extLst>
            <a:ext uri="{FF2B5EF4-FFF2-40B4-BE49-F238E27FC236}">
              <a16:creationId xmlns:a16="http://schemas.microsoft.com/office/drawing/2014/main" id="{C19AEA2F-C2AE-4647-B054-615C347B19F8}"/>
            </a:ext>
          </a:extLst>
        </xdr:cNvPr>
        <xdr:cNvSpPr/>
      </xdr:nvSpPr>
      <xdr:spPr>
        <a:xfrm>
          <a:off x="19494500" y="1853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108</xdr:row>
      <xdr:rowOff>70757</xdr:rowOff>
    </xdr:from>
    <xdr:to>
      <xdr:col>107</xdr:col>
      <xdr:colOff>50800</xdr:colOff>
      <xdr:row>108</xdr:row>
      <xdr:rowOff>71845</xdr:rowOff>
    </xdr:to>
    <xdr:cxnSp macro="">
      <xdr:nvCxnSpPr>
        <xdr:cNvPr id="833" name="直線コネクタ 832">
          <a:extLst>
            <a:ext uri="{FF2B5EF4-FFF2-40B4-BE49-F238E27FC236}">
              <a16:creationId xmlns:a16="http://schemas.microsoft.com/office/drawing/2014/main" id="{98608C7C-3341-4838-A218-F5CC7169F657}"/>
            </a:ext>
          </a:extLst>
        </xdr:cNvPr>
        <xdr:cNvCxnSpPr/>
      </xdr:nvCxnSpPr>
      <xdr:spPr>
        <a:xfrm flipV="1">
          <a:off x="19545300" y="18587357"/>
          <a:ext cx="889000" cy="10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108</xdr:row>
      <xdr:rowOff>21045</xdr:rowOff>
    </xdr:from>
    <xdr:to>
      <xdr:col>98</xdr:col>
      <xdr:colOff>38100</xdr:colOff>
      <xdr:row>108</xdr:row>
      <xdr:rowOff>122645</xdr:rowOff>
    </xdr:to>
    <xdr:sp macro="" textlink="">
      <xdr:nvSpPr>
        <xdr:cNvPr id="834" name="楕円 833">
          <a:extLst>
            <a:ext uri="{FF2B5EF4-FFF2-40B4-BE49-F238E27FC236}">
              <a16:creationId xmlns:a16="http://schemas.microsoft.com/office/drawing/2014/main" id="{1CC442DC-238E-46EA-8B4A-E33A16885306}"/>
            </a:ext>
          </a:extLst>
        </xdr:cNvPr>
        <xdr:cNvSpPr/>
      </xdr:nvSpPr>
      <xdr:spPr>
        <a:xfrm>
          <a:off x="18605500" y="1853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108</xdr:row>
      <xdr:rowOff>71845</xdr:rowOff>
    </xdr:from>
    <xdr:to>
      <xdr:col>102</xdr:col>
      <xdr:colOff>114300</xdr:colOff>
      <xdr:row>108</xdr:row>
      <xdr:rowOff>71845</xdr:rowOff>
    </xdr:to>
    <xdr:cxnSp macro="">
      <xdr:nvCxnSpPr>
        <xdr:cNvPr id="835" name="直線コネクタ 834">
          <a:extLst>
            <a:ext uri="{FF2B5EF4-FFF2-40B4-BE49-F238E27FC236}">
              <a16:creationId xmlns:a16="http://schemas.microsoft.com/office/drawing/2014/main" id="{C40DDF41-9F3A-4640-B6CD-447EA010DC51}"/>
            </a:ext>
          </a:extLst>
        </xdr:cNvPr>
        <xdr:cNvCxnSpPr/>
      </xdr:nvCxnSpPr>
      <xdr:spPr>
        <a:xfrm>
          <a:off x="18656300" y="1858844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104339</xdr:rowOff>
    </xdr:from>
    <xdr:ext cx="469744" cy="259045"/>
    <xdr:sp macro="" textlink="">
      <xdr:nvSpPr>
        <xdr:cNvPr id="836" name="n_1aveValue【庁舎】&#10;一人当たり面積">
          <a:extLst>
            <a:ext uri="{FF2B5EF4-FFF2-40B4-BE49-F238E27FC236}">
              <a16:creationId xmlns:a16="http://schemas.microsoft.com/office/drawing/2014/main" id="{CCFDCE44-E91B-4348-B126-B7BE3B594D12}"/>
            </a:ext>
          </a:extLst>
        </xdr:cNvPr>
        <xdr:cNvSpPr txBox="1"/>
      </xdr:nvSpPr>
      <xdr:spPr>
        <a:xfrm>
          <a:off x="21075727" y="18278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104339</xdr:rowOff>
    </xdr:from>
    <xdr:ext cx="469744" cy="259045"/>
    <xdr:sp macro="" textlink="">
      <xdr:nvSpPr>
        <xdr:cNvPr id="837" name="n_2aveValue【庁舎】&#10;一人当たり面積">
          <a:extLst>
            <a:ext uri="{FF2B5EF4-FFF2-40B4-BE49-F238E27FC236}">
              <a16:creationId xmlns:a16="http://schemas.microsoft.com/office/drawing/2014/main" id="{7687D9CA-385D-4B79-94EA-413C4F760506}"/>
            </a:ext>
          </a:extLst>
        </xdr:cNvPr>
        <xdr:cNvSpPr txBox="1"/>
      </xdr:nvSpPr>
      <xdr:spPr>
        <a:xfrm>
          <a:off x="20199427" y="182780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107604</xdr:rowOff>
    </xdr:from>
    <xdr:ext cx="469744" cy="259045"/>
    <xdr:sp macro="" textlink="">
      <xdr:nvSpPr>
        <xdr:cNvPr id="838" name="n_3aveValue【庁舎】&#10;一人当たり面積">
          <a:extLst>
            <a:ext uri="{FF2B5EF4-FFF2-40B4-BE49-F238E27FC236}">
              <a16:creationId xmlns:a16="http://schemas.microsoft.com/office/drawing/2014/main" id="{CA0FC9A3-4748-4503-9064-651117073D62}"/>
            </a:ext>
          </a:extLst>
        </xdr:cNvPr>
        <xdr:cNvSpPr txBox="1"/>
      </xdr:nvSpPr>
      <xdr:spPr>
        <a:xfrm>
          <a:off x="19310427" y="18281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110870</xdr:rowOff>
    </xdr:from>
    <xdr:ext cx="469744" cy="259045"/>
    <xdr:sp macro="" textlink="">
      <xdr:nvSpPr>
        <xdr:cNvPr id="839" name="n_4aveValue【庁舎】&#10;一人当たり面積">
          <a:extLst>
            <a:ext uri="{FF2B5EF4-FFF2-40B4-BE49-F238E27FC236}">
              <a16:creationId xmlns:a16="http://schemas.microsoft.com/office/drawing/2014/main" id="{1CCBC83B-851D-46A7-AD2B-2E46F677C2A5}"/>
            </a:ext>
          </a:extLst>
        </xdr:cNvPr>
        <xdr:cNvSpPr txBox="1"/>
      </xdr:nvSpPr>
      <xdr:spPr>
        <a:xfrm>
          <a:off x="18421427" y="182845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108</xdr:row>
      <xdr:rowOff>112684</xdr:rowOff>
    </xdr:from>
    <xdr:ext cx="469744" cy="259045"/>
    <xdr:sp macro="" textlink="">
      <xdr:nvSpPr>
        <xdr:cNvPr id="840" name="n_1mainValue【庁舎】&#10;一人当たり面積">
          <a:extLst>
            <a:ext uri="{FF2B5EF4-FFF2-40B4-BE49-F238E27FC236}">
              <a16:creationId xmlns:a16="http://schemas.microsoft.com/office/drawing/2014/main" id="{797A2338-6B8C-4330-B892-EEA9EA6BE0F4}"/>
            </a:ext>
          </a:extLst>
        </xdr:cNvPr>
        <xdr:cNvSpPr txBox="1"/>
      </xdr:nvSpPr>
      <xdr:spPr>
        <a:xfrm>
          <a:off x="21075727" y="1862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108</xdr:row>
      <xdr:rowOff>112684</xdr:rowOff>
    </xdr:from>
    <xdr:ext cx="469744" cy="259045"/>
    <xdr:sp macro="" textlink="">
      <xdr:nvSpPr>
        <xdr:cNvPr id="841" name="n_2mainValue【庁舎】&#10;一人当たり面積">
          <a:extLst>
            <a:ext uri="{FF2B5EF4-FFF2-40B4-BE49-F238E27FC236}">
              <a16:creationId xmlns:a16="http://schemas.microsoft.com/office/drawing/2014/main" id="{F0117B77-23C7-4466-ABC8-983080A90D30}"/>
            </a:ext>
          </a:extLst>
        </xdr:cNvPr>
        <xdr:cNvSpPr txBox="1"/>
      </xdr:nvSpPr>
      <xdr:spPr>
        <a:xfrm>
          <a:off x="20199427" y="186292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108</xdr:row>
      <xdr:rowOff>113772</xdr:rowOff>
    </xdr:from>
    <xdr:ext cx="469744" cy="259045"/>
    <xdr:sp macro="" textlink="">
      <xdr:nvSpPr>
        <xdr:cNvPr id="842" name="n_3mainValue【庁舎】&#10;一人当たり面積">
          <a:extLst>
            <a:ext uri="{FF2B5EF4-FFF2-40B4-BE49-F238E27FC236}">
              <a16:creationId xmlns:a16="http://schemas.microsoft.com/office/drawing/2014/main" id="{09A90C1D-F6F1-4BD1-9583-E03FAA64DF73}"/>
            </a:ext>
          </a:extLst>
        </xdr:cNvPr>
        <xdr:cNvSpPr txBox="1"/>
      </xdr:nvSpPr>
      <xdr:spPr>
        <a:xfrm>
          <a:off x="19310427" y="18630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108</xdr:row>
      <xdr:rowOff>113772</xdr:rowOff>
    </xdr:from>
    <xdr:ext cx="469744" cy="259045"/>
    <xdr:sp macro="" textlink="">
      <xdr:nvSpPr>
        <xdr:cNvPr id="843" name="n_4mainValue【庁舎】&#10;一人当たり面積">
          <a:extLst>
            <a:ext uri="{FF2B5EF4-FFF2-40B4-BE49-F238E27FC236}">
              <a16:creationId xmlns:a16="http://schemas.microsoft.com/office/drawing/2014/main" id="{7E2B0394-FF74-4AB8-BB2D-CEC0D576609B}"/>
            </a:ext>
          </a:extLst>
        </xdr:cNvPr>
        <xdr:cNvSpPr txBox="1"/>
      </xdr:nvSpPr>
      <xdr:spPr>
        <a:xfrm>
          <a:off x="18421427" y="186303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844" name="正方形/長方形 843">
          <a:extLst>
            <a:ext uri="{FF2B5EF4-FFF2-40B4-BE49-F238E27FC236}">
              <a16:creationId xmlns:a16="http://schemas.microsoft.com/office/drawing/2014/main" id="{B050688F-9F88-41C4-BCB8-3DC324D2F0B0}"/>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845" name="正方形/長方形 844">
          <a:extLst>
            <a:ext uri="{FF2B5EF4-FFF2-40B4-BE49-F238E27FC236}">
              <a16:creationId xmlns:a16="http://schemas.microsoft.com/office/drawing/2014/main" id="{BE08FBD0-EC27-42C5-8288-AB88D35583BD}"/>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846" name="テキスト ボックス 845">
          <a:extLst>
            <a:ext uri="{FF2B5EF4-FFF2-40B4-BE49-F238E27FC236}">
              <a16:creationId xmlns:a16="http://schemas.microsoft.com/office/drawing/2014/main" id="{59BB6022-97DB-4149-8A71-9E6BB58F197C}"/>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ja-JP" sz="1100">
              <a:solidFill>
                <a:schemeClr val="dk1"/>
              </a:solidFill>
              <a:effectLst/>
              <a:latin typeface="+mn-lt"/>
              <a:ea typeface="+mn-ea"/>
              <a:cs typeface="+mn-cs"/>
            </a:rPr>
            <a:t>図書館や市民会館、体育館・プールなどの一人当たり面積は類似団体より広く、公共施設が比較的多いことが読み取れる。</a:t>
          </a:r>
          <a:endParaRPr lang="ja-JP" altLang="ja-JP" sz="1400">
            <a:effectLst/>
          </a:endParaRPr>
        </a:p>
        <a:p>
          <a:r>
            <a:rPr kumimoji="1" lang="ja-JP" altLang="ja-JP" sz="1100">
              <a:solidFill>
                <a:schemeClr val="dk1"/>
              </a:solidFill>
              <a:effectLst/>
              <a:latin typeface="+mn-lt"/>
              <a:ea typeface="+mn-ea"/>
              <a:cs typeface="+mn-cs"/>
            </a:rPr>
            <a:t>今後は、施設の改修費などの将来負担を増大させないためにも、施設の統廃合などを含めて公共施設の在り方を考えることが重要である。</a:t>
          </a:r>
          <a:endParaRPr lang="ja-JP" altLang="ja-JP" sz="1400">
            <a:effectLst/>
          </a:endParaRP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abSelected="1" workbookViewId="0"/>
  </sheetViews>
  <sheetFormatPr defaultColWidth="0" defaultRowHeight="11.25" zeroHeight="1"/>
  <cols>
    <col min="1" max="11" width="2.125" style="188" customWidth="1"/>
    <col min="12" max="12" width="2.25" style="188" customWidth="1"/>
    <col min="13" max="17" width="2.375" style="188" customWidth="1"/>
    <col min="18" max="119" width="2.125" style="188" customWidth="1"/>
    <col min="120" max="16384" width="0" style="188" hidden="1"/>
  </cols>
  <sheetData>
    <row r="1" spans="1:119" ht="33" customHeight="1">
      <c r="A1" s="186"/>
      <c r="B1" s="650" t="s">
        <v>80</v>
      </c>
      <c r="C1" s="650"/>
      <c r="D1" s="650"/>
      <c r="E1" s="650"/>
      <c r="F1" s="650"/>
      <c r="G1" s="650"/>
      <c r="H1" s="650"/>
      <c r="I1" s="650"/>
      <c r="J1" s="650"/>
      <c r="K1" s="650"/>
      <c r="L1" s="650"/>
      <c r="M1" s="650"/>
      <c r="N1" s="650"/>
      <c r="O1" s="650"/>
      <c r="P1" s="650"/>
      <c r="Q1" s="650"/>
      <c r="R1" s="650"/>
      <c r="S1" s="650"/>
      <c r="T1" s="650"/>
      <c r="U1" s="650"/>
      <c r="V1" s="650"/>
      <c r="W1" s="650"/>
      <c r="X1" s="650"/>
      <c r="Y1" s="650"/>
      <c r="Z1" s="650"/>
      <c r="AA1" s="650"/>
      <c r="AB1" s="650"/>
      <c r="AC1" s="650"/>
      <c r="AD1" s="650"/>
      <c r="AE1" s="650"/>
      <c r="AF1" s="650"/>
      <c r="AG1" s="650"/>
      <c r="AH1" s="650"/>
      <c r="AI1" s="650"/>
      <c r="AJ1" s="650"/>
      <c r="AK1" s="650"/>
      <c r="AL1" s="650"/>
      <c r="AM1" s="650"/>
      <c r="AN1" s="650"/>
      <c r="AO1" s="650"/>
      <c r="AP1" s="650"/>
      <c r="AQ1" s="650"/>
      <c r="AR1" s="650"/>
      <c r="AS1" s="650"/>
      <c r="AT1" s="650"/>
      <c r="AU1" s="650"/>
      <c r="AV1" s="650"/>
      <c r="AW1" s="650"/>
      <c r="AX1" s="650"/>
      <c r="AY1" s="650"/>
      <c r="AZ1" s="650"/>
      <c r="BA1" s="650"/>
      <c r="BB1" s="650"/>
      <c r="BC1" s="650"/>
      <c r="BD1" s="650"/>
      <c r="BE1" s="650"/>
      <c r="BF1" s="650"/>
      <c r="BG1" s="650"/>
      <c r="BH1" s="650"/>
      <c r="BI1" s="650"/>
      <c r="BJ1" s="650"/>
      <c r="BK1" s="650"/>
      <c r="BL1" s="650"/>
      <c r="BM1" s="650"/>
      <c r="BN1" s="650"/>
      <c r="BO1" s="650"/>
      <c r="BP1" s="650"/>
      <c r="BQ1" s="650"/>
      <c r="BR1" s="650"/>
      <c r="BS1" s="650"/>
      <c r="BT1" s="650"/>
      <c r="BU1" s="650"/>
      <c r="BV1" s="650"/>
      <c r="BW1" s="650"/>
      <c r="BX1" s="650"/>
      <c r="BY1" s="650"/>
      <c r="BZ1" s="650"/>
      <c r="CA1" s="650"/>
      <c r="CB1" s="650"/>
      <c r="CC1" s="650"/>
      <c r="CD1" s="650"/>
      <c r="CE1" s="650"/>
      <c r="CF1" s="650"/>
      <c r="CG1" s="650"/>
      <c r="CH1" s="650"/>
      <c r="CI1" s="650"/>
      <c r="CJ1" s="650"/>
      <c r="CK1" s="650"/>
      <c r="CL1" s="650"/>
      <c r="CM1" s="650"/>
      <c r="CN1" s="650"/>
      <c r="CO1" s="650"/>
      <c r="CP1" s="650"/>
      <c r="CQ1" s="650"/>
      <c r="CR1" s="650"/>
      <c r="CS1" s="650"/>
      <c r="CT1" s="650"/>
      <c r="CU1" s="650"/>
      <c r="CV1" s="650"/>
      <c r="CW1" s="650"/>
      <c r="CX1" s="650"/>
      <c r="CY1" s="650"/>
      <c r="CZ1" s="650"/>
      <c r="DA1" s="650"/>
      <c r="DB1" s="650"/>
      <c r="DC1" s="650"/>
      <c r="DD1" s="650"/>
      <c r="DE1" s="650"/>
      <c r="DF1" s="650"/>
      <c r="DG1" s="650"/>
      <c r="DH1" s="650"/>
      <c r="DI1" s="650"/>
      <c r="DJ1" s="187"/>
      <c r="DK1" s="187"/>
      <c r="DL1" s="187"/>
      <c r="DM1" s="187"/>
      <c r="DN1" s="187"/>
      <c r="DO1" s="187"/>
    </row>
    <row r="2" spans="1:119" ht="24.75" thickBot="1">
      <c r="A2" s="186"/>
      <c r="B2" s="189" t="s">
        <v>81</v>
      </c>
      <c r="C2" s="189"/>
      <c r="D2" s="190"/>
      <c r="E2" s="186"/>
      <c r="F2" s="186"/>
      <c r="G2" s="186"/>
      <c r="H2" s="186"/>
      <c r="I2" s="186"/>
      <c r="J2" s="186"/>
      <c r="K2" s="186"/>
      <c r="L2" s="186"/>
      <c r="M2" s="186"/>
      <c r="N2" s="186"/>
      <c r="O2" s="186"/>
      <c r="P2" s="186"/>
      <c r="Q2" s="186"/>
      <c r="R2" s="186"/>
      <c r="S2" s="186"/>
      <c r="T2" s="186"/>
      <c r="U2" s="186"/>
      <c r="V2" s="186"/>
      <c r="W2" s="186"/>
      <c r="X2" s="186"/>
      <c r="Y2" s="186"/>
      <c r="Z2" s="186"/>
      <c r="AA2" s="186"/>
      <c r="AB2" s="186"/>
      <c r="AC2" s="186"/>
      <c r="AD2" s="186"/>
      <c r="AE2" s="186"/>
      <c r="AF2" s="186"/>
      <c r="AG2" s="186"/>
      <c r="AH2" s="186"/>
      <c r="AI2" s="186"/>
      <c r="AJ2" s="186"/>
      <c r="AK2" s="186"/>
      <c r="AL2" s="186"/>
      <c r="AM2" s="186"/>
      <c r="AN2" s="186"/>
      <c r="AO2" s="186"/>
      <c r="AP2" s="186"/>
      <c r="AQ2" s="186"/>
      <c r="AR2" s="186"/>
      <c r="AS2" s="186"/>
      <c r="AT2" s="186"/>
      <c r="AU2" s="186"/>
      <c r="AV2" s="186"/>
      <c r="AW2" s="186"/>
      <c r="AX2" s="186"/>
      <c r="AY2" s="186"/>
      <c r="AZ2" s="186"/>
      <c r="BA2" s="186"/>
      <c r="BB2" s="186"/>
      <c r="BC2" s="186"/>
      <c r="BD2" s="186"/>
      <c r="BE2" s="186"/>
      <c r="BF2" s="186"/>
      <c r="BG2" s="186"/>
      <c r="BH2" s="186"/>
      <c r="BI2" s="186"/>
      <c r="BJ2" s="186"/>
      <c r="BK2" s="186"/>
      <c r="BL2" s="186"/>
      <c r="BM2" s="186"/>
      <c r="BN2" s="186"/>
      <c r="BO2" s="186"/>
      <c r="BP2" s="186"/>
      <c r="BQ2" s="186"/>
      <c r="BR2" s="186"/>
      <c r="BS2" s="186"/>
      <c r="BT2" s="186"/>
      <c r="BU2" s="186"/>
      <c r="BV2" s="186"/>
      <c r="BW2" s="186"/>
      <c r="BX2" s="186"/>
      <c r="BY2" s="186"/>
      <c r="BZ2" s="186"/>
      <c r="CA2" s="186"/>
      <c r="CB2" s="186"/>
      <c r="CC2" s="186"/>
      <c r="CD2" s="186"/>
      <c r="CE2" s="186"/>
      <c r="CF2" s="186"/>
      <c r="CG2" s="186"/>
      <c r="CH2" s="186"/>
      <c r="CI2" s="186"/>
      <c r="CJ2" s="186"/>
      <c r="CK2" s="186"/>
      <c r="CL2" s="186"/>
      <c r="CM2" s="186"/>
      <c r="CN2" s="186"/>
      <c r="CO2" s="186"/>
      <c r="CP2" s="186"/>
      <c r="CQ2" s="186"/>
      <c r="CR2" s="186"/>
      <c r="CS2" s="186"/>
      <c r="CT2" s="186"/>
      <c r="CU2" s="186"/>
      <c r="CV2" s="186"/>
      <c r="CW2" s="186"/>
      <c r="CX2" s="186"/>
      <c r="CY2" s="186"/>
      <c r="CZ2" s="186"/>
      <c r="DA2" s="186"/>
      <c r="DB2" s="186"/>
      <c r="DC2" s="186"/>
      <c r="DD2" s="186"/>
      <c r="DE2" s="186"/>
      <c r="DF2" s="186"/>
      <c r="DG2" s="186"/>
      <c r="DH2" s="186"/>
      <c r="DI2" s="186"/>
      <c r="DJ2" s="186"/>
      <c r="DK2" s="186"/>
      <c r="DL2" s="186"/>
      <c r="DM2" s="186"/>
      <c r="DN2" s="186"/>
      <c r="DO2" s="186"/>
    </row>
    <row r="3" spans="1:119" ht="18.75" customHeight="1" thickBot="1">
      <c r="A3" s="187"/>
      <c r="B3" s="651" t="s">
        <v>82</v>
      </c>
      <c r="C3" s="652"/>
      <c r="D3" s="652"/>
      <c r="E3" s="653"/>
      <c r="F3" s="653"/>
      <c r="G3" s="653"/>
      <c r="H3" s="653"/>
      <c r="I3" s="653"/>
      <c r="J3" s="653"/>
      <c r="K3" s="653"/>
      <c r="L3" s="653" t="s">
        <v>83</v>
      </c>
      <c r="M3" s="653"/>
      <c r="N3" s="653"/>
      <c r="O3" s="653"/>
      <c r="P3" s="653"/>
      <c r="Q3" s="653"/>
      <c r="R3" s="656"/>
      <c r="S3" s="656"/>
      <c r="T3" s="656"/>
      <c r="U3" s="656"/>
      <c r="V3" s="657"/>
      <c r="W3" s="547" t="s">
        <v>84</v>
      </c>
      <c r="X3" s="548"/>
      <c r="Y3" s="548"/>
      <c r="Z3" s="548"/>
      <c r="AA3" s="548"/>
      <c r="AB3" s="652"/>
      <c r="AC3" s="656" t="s">
        <v>85</v>
      </c>
      <c r="AD3" s="548"/>
      <c r="AE3" s="548"/>
      <c r="AF3" s="548"/>
      <c r="AG3" s="548"/>
      <c r="AH3" s="548"/>
      <c r="AI3" s="548"/>
      <c r="AJ3" s="548"/>
      <c r="AK3" s="548"/>
      <c r="AL3" s="618"/>
      <c r="AM3" s="547" t="s">
        <v>86</v>
      </c>
      <c r="AN3" s="548"/>
      <c r="AO3" s="548"/>
      <c r="AP3" s="548"/>
      <c r="AQ3" s="548"/>
      <c r="AR3" s="548"/>
      <c r="AS3" s="548"/>
      <c r="AT3" s="548"/>
      <c r="AU3" s="548"/>
      <c r="AV3" s="548"/>
      <c r="AW3" s="548"/>
      <c r="AX3" s="618"/>
      <c r="AY3" s="610" t="s">
        <v>1</v>
      </c>
      <c r="AZ3" s="611"/>
      <c r="BA3" s="611"/>
      <c r="BB3" s="611"/>
      <c r="BC3" s="611"/>
      <c r="BD3" s="611"/>
      <c r="BE3" s="611"/>
      <c r="BF3" s="611"/>
      <c r="BG3" s="611"/>
      <c r="BH3" s="611"/>
      <c r="BI3" s="611"/>
      <c r="BJ3" s="611"/>
      <c r="BK3" s="611"/>
      <c r="BL3" s="611"/>
      <c r="BM3" s="660"/>
      <c r="BN3" s="547" t="s">
        <v>87</v>
      </c>
      <c r="BO3" s="548"/>
      <c r="BP3" s="548"/>
      <c r="BQ3" s="548"/>
      <c r="BR3" s="548"/>
      <c r="BS3" s="548"/>
      <c r="BT3" s="548"/>
      <c r="BU3" s="618"/>
      <c r="BV3" s="547" t="s">
        <v>88</v>
      </c>
      <c r="BW3" s="548"/>
      <c r="BX3" s="548"/>
      <c r="BY3" s="548"/>
      <c r="BZ3" s="548"/>
      <c r="CA3" s="548"/>
      <c r="CB3" s="548"/>
      <c r="CC3" s="618"/>
      <c r="CD3" s="610" t="s">
        <v>1</v>
      </c>
      <c r="CE3" s="611"/>
      <c r="CF3" s="611"/>
      <c r="CG3" s="611"/>
      <c r="CH3" s="611"/>
      <c r="CI3" s="611"/>
      <c r="CJ3" s="611"/>
      <c r="CK3" s="611"/>
      <c r="CL3" s="611"/>
      <c r="CM3" s="611"/>
      <c r="CN3" s="611"/>
      <c r="CO3" s="611"/>
      <c r="CP3" s="611"/>
      <c r="CQ3" s="611"/>
      <c r="CR3" s="611"/>
      <c r="CS3" s="660"/>
      <c r="CT3" s="547" t="s">
        <v>89</v>
      </c>
      <c r="CU3" s="548"/>
      <c r="CV3" s="548"/>
      <c r="CW3" s="548"/>
      <c r="CX3" s="548"/>
      <c r="CY3" s="548"/>
      <c r="CZ3" s="548"/>
      <c r="DA3" s="618"/>
      <c r="DB3" s="547" t="s">
        <v>90</v>
      </c>
      <c r="DC3" s="548"/>
      <c r="DD3" s="548"/>
      <c r="DE3" s="548"/>
      <c r="DF3" s="548"/>
      <c r="DG3" s="548"/>
      <c r="DH3" s="548"/>
      <c r="DI3" s="618"/>
      <c r="DJ3" s="186"/>
      <c r="DK3" s="186"/>
      <c r="DL3" s="186"/>
      <c r="DM3" s="186"/>
      <c r="DN3" s="186"/>
      <c r="DO3" s="186"/>
    </row>
    <row r="4" spans="1:119" ht="18.75" customHeight="1">
      <c r="A4" s="187"/>
      <c r="B4" s="626"/>
      <c r="C4" s="627"/>
      <c r="D4" s="627"/>
      <c r="E4" s="628"/>
      <c r="F4" s="628"/>
      <c r="G4" s="628"/>
      <c r="H4" s="628"/>
      <c r="I4" s="628"/>
      <c r="J4" s="628"/>
      <c r="K4" s="628"/>
      <c r="L4" s="628"/>
      <c r="M4" s="628"/>
      <c r="N4" s="628"/>
      <c r="O4" s="628"/>
      <c r="P4" s="628"/>
      <c r="Q4" s="628"/>
      <c r="R4" s="632"/>
      <c r="S4" s="632"/>
      <c r="T4" s="632"/>
      <c r="U4" s="632"/>
      <c r="V4" s="633"/>
      <c r="W4" s="619"/>
      <c r="X4" s="430"/>
      <c r="Y4" s="430"/>
      <c r="Z4" s="430"/>
      <c r="AA4" s="430"/>
      <c r="AB4" s="627"/>
      <c r="AC4" s="632"/>
      <c r="AD4" s="430"/>
      <c r="AE4" s="430"/>
      <c r="AF4" s="430"/>
      <c r="AG4" s="430"/>
      <c r="AH4" s="430"/>
      <c r="AI4" s="430"/>
      <c r="AJ4" s="430"/>
      <c r="AK4" s="430"/>
      <c r="AL4" s="620"/>
      <c r="AM4" s="574"/>
      <c r="AN4" s="484"/>
      <c r="AO4" s="484"/>
      <c r="AP4" s="484"/>
      <c r="AQ4" s="484"/>
      <c r="AR4" s="484"/>
      <c r="AS4" s="484"/>
      <c r="AT4" s="484"/>
      <c r="AU4" s="484"/>
      <c r="AV4" s="484"/>
      <c r="AW4" s="484"/>
      <c r="AX4" s="659"/>
      <c r="AY4" s="460" t="s">
        <v>91</v>
      </c>
      <c r="AZ4" s="461"/>
      <c r="BA4" s="461"/>
      <c r="BB4" s="461"/>
      <c r="BC4" s="461"/>
      <c r="BD4" s="461"/>
      <c r="BE4" s="461"/>
      <c r="BF4" s="461"/>
      <c r="BG4" s="461"/>
      <c r="BH4" s="461"/>
      <c r="BI4" s="461"/>
      <c r="BJ4" s="461"/>
      <c r="BK4" s="461"/>
      <c r="BL4" s="461"/>
      <c r="BM4" s="462"/>
      <c r="BN4" s="463">
        <v>52449657</v>
      </c>
      <c r="BO4" s="464"/>
      <c r="BP4" s="464"/>
      <c r="BQ4" s="464"/>
      <c r="BR4" s="464"/>
      <c r="BS4" s="464"/>
      <c r="BT4" s="464"/>
      <c r="BU4" s="465"/>
      <c r="BV4" s="463">
        <v>41683702</v>
      </c>
      <c r="BW4" s="464"/>
      <c r="BX4" s="464"/>
      <c r="BY4" s="464"/>
      <c r="BZ4" s="464"/>
      <c r="CA4" s="464"/>
      <c r="CB4" s="464"/>
      <c r="CC4" s="465"/>
      <c r="CD4" s="644" t="s">
        <v>92</v>
      </c>
      <c r="CE4" s="645"/>
      <c r="CF4" s="645"/>
      <c r="CG4" s="645"/>
      <c r="CH4" s="645"/>
      <c r="CI4" s="645"/>
      <c r="CJ4" s="645"/>
      <c r="CK4" s="645"/>
      <c r="CL4" s="645"/>
      <c r="CM4" s="645"/>
      <c r="CN4" s="645"/>
      <c r="CO4" s="645"/>
      <c r="CP4" s="645"/>
      <c r="CQ4" s="645"/>
      <c r="CR4" s="645"/>
      <c r="CS4" s="646"/>
      <c r="CT4" s="647">
        <v>7.6</v>
      </c>
      <c r="CU4" s="648"/>
      <c r="CV4" s="648"/>
      <c r="CW4" s="648"/>
      <c r="CX4" s="648"/>
      <c r="CY4" s="648"/>
      <c r="CZ4" s="648"/>
      <c r="DA4" s="649"/>
      <c r="DB4" s="647">
        <v>6.5</v>
      </c>
      <c r="DC4" s="648"/>
      <c r="DD4" s="648"/>
      <c r="DE4" s="648"/>
      <c r="DF4" s="648"/>
      <c r="DG4" s="648"/>
      <c r="DH4" s="648"/>
      <c r="DI4" s="649"/>
      <c r="DJ4" s="186"/>
      <c r="DK4" s="186"/>
      <c r="DL4" s="186"/>
      <c r="DM4" s="186"/>
      <c r="DN4" s="186"/>
      <c r="DO4" s="186"/>
    </row>
    <row r="5" spans="1:119" ht="18.75" customHeight="1">
      <c r="A5" s="187"/>
      <c r="B5" s="654"/>
      <c r="C5" s="485"/>
      <c r="D5" s="485"/>
      <c r="E5" s="655"/>
      <c r="F5" s="655"/>
      <c r="G5" s="655"/>
      <c r="H5" s="655"/>
      <c r="I5" s="655"/>
      <c r="J5" s="655"/>
      <c r="K5" s="655"/>
      <c r="L5" s="655"/>
      <c r="M5" s="655"/>
      <c r="N5" s="655"/>
      <c r="O5" s="655"/>
      <c r="P5" s="655"/>
      <c r="Q5" s="655"/>
      <c r="R5" s="483"/>
      <c r="S5" s="483"/>
      <c r="T5" s="483"/>
      <c r="U5" s="483"/>
      <c r="V5" s="658"/>
      <c r="W5" s="574"/>
      <c r="X5" s="484"/>
      <c r="Y5" s="484"/>
      <c r="Z5" s="484"/>
      <c r="AA5" s="484"/>
      <c r="AB5" s="485"/>
      <c r="AC5" s="483"/>
      <c r="AD5" s="484"/>
      <c r="AE5" s="484"/>
      <c r="AF5" s="484"/>
      <c r="AG5" s="484"/>
      <c r="AH5" s="484"/>
      <c r="AI5" s="484"/>
      <c r="AJ5" s="484"/>
      <c r="AK5" s="484"/>
      <c r="AL5" s="659"/>
      <c r="AM5" s="537" t="s">
        <v>93</v>
      </c>
      <c r="AN5" s="442"/>
      <c r="AO5" s="442"/>
      <c r="AP5" s="442"/>
      <c r="AQ5" s="442"/>
      <c r="AR5" s="442"/>
      <c r="AS5" s="442"/>
      <c r="AT5" s="443"/>
      <c r="AU5" s="525" t="s">
        <v>94</v>
      </c>
      <c r="AV5" s="526"/>
      <c r="AW5" s="526"/>
      <c r="AX5" s="526"/>
      <c r="AY5" s="448" t="s">
        <v>95</v>
      </c>
      <c r="AZ5" s="449"/>
      <c r="BA5" s="449"/>
      <c r="BB5" s="449"/>
      <c r="BC5" s="449"/>
      <c r="BD5" s="449"/>
      <c r="BE5" s="449"/>
      <c r="BF5" s="449"/>
      <c r="BG5" s="449"/>
      <c r="BH5" s="449"/>
      <c r="BI5" s="449"/>
      <c r="BJ5" s="449"/>
      <c r="BK5" s="449"/>
      <c r="BL5" s="449"/>
      <c r="BM5" s="450"/>
      <c r="BN5" s="468">
        <v>50578212</v>
      </c>
      <c r="BO5" s="469"/>
      <c r="BP5" s="469"/>
      <c r="BQ5" s="469"/>
      <c r="BR5" s="469"/>
      <c r="BS5" s="469"/>
      <c r="BT5" s="469"/>
      <c r="BU5" s="470"/>
      <c r="BV5" s="468">
        <v>40058251</v>
      </c>
      <c r="BW5" s="469"/>
      <c r="BX5" s="469"/>
      <c r="BY5" s="469"/>
      <c r="BZ5" s="469"/>
      <c r="CA5" s="469"/>
      <c r="CB5" s="469"/>
      <c r="CC5" s="470"/>
      <c r="CD5" s="477" t="s">
        <v>96</v>
      </c>
      <c r="CE5" s="478"/>
      <c r="CF5" s="478"/>
      <c r="CG5" s="478"/>
      <c r="CH5" s="478"/>
      <c r="CI5" s="478"/>
      <c r="CJ5" s="478"/>
      <c r="CK5" s="478"/>
      <c r="CL5" s="478"/>
      <c r="CM5" s="478"/>
      <c r="CN5" s="478"/>
      <c r="CO5" s="478"/>
      <c r="CP5" s="478"/>
      <c r="CQ5" s="478"/>
      <c r="CR5" s="478"/>
      <c r="CS5" s="479"/>
      <c r="CT5" s="438">
        <v>89.7</v>
      </c>
      <c r="CU5" s="439"/>
      <c r="CV5" s="439"/>
      <c r="CW5" s="439"/>
      <c r="CX5" s="439"/>
      <c r="CY5" s="439"/>
      <c r="CZ5" s="439"/>
      <c r="DA5" s="440"/>
      <c r="DB5" s="438">
        <v>94.3</v>
      </c>
      <c r="DC5" s="439"/>
      <c r="DD5" s="439"/>
      <c r="DE5" s="439"/>
      <c r="DF5" s="439"/>
      <c r="DG5" s="439"/>
      <c r="DH5" s="439"/>
      <c r="DI5" s="440"/>
      <c r="DJ5" s="186"/>
      <c r="DK5" s="186"/>
      <c r="DL5" s="186"/>
      <c r="DM5" s="186"/>
      <c r="DN5" s="186"/>
      <c r="DO5" s="186"/>
    </row>
    <row r="6" spans="1:119" ht="18.75" customHeight="1">
      <c r="A6" s="187"/>
      <c r="B6" s="624" t="s">
        <v>97</v>
      </c>
      <c r="C6" s="482"/>
      <c r="D6" s="482"/>
      <c r="E6" s="625"/>
      <c r="F6" s="625"/>
      <c r="G6" s="625"/>
      <c r="H6" s="625"/>
      <c r="I6" s="625"/>
      <c r="J6" s="625"/>
      <c r="K6" s="625"/>
      <c r="L6" s="625" t="s">
        <v>98</v>
      </c>
      <c r="M6" s="625"/>
      <c r="N6" s="625"/>
      <c r="O6" s="625"/>
      <c r="P6" s="625"/>
      <c r="Q6" s="625"/>
      <c r="R6" s="506"/>
      <c r="S6" s="506"/>
      <c r="T6" s="506"/>
      <c r="U6" s="506"/>
      <c r="V6" s="631"/>
      <c r="W6" s="559" t="s">
        <v>99</v>
      </c>
      <c r="X6" s="481"/>
      <c r="Y6" s="481"/>
      <c r="Z6" s="481"/>
      <c r="AA6" s="481"/>
      <c r="AB6" s="482"/>
      <c r="AC6" s="636" t="s">
        <v>100</v>
      </c>
      <c r="AD6" s="637"/>
      <c r="AE6" s="637"/>
      <c r="AF6" s="637"/>
      <c r="AG6" s="637"/>
      <c r="AH6" s="637"/>
      <c r="AI6" s="637"/>
      <c r="AJ6" s="637"/>
      <c r="AK6" s="637"/>
      <c r="AL6" s="638"/>
      <c r="AM6" s="537" t="s">
        <v>101</v>
      </c>
      <c r="AN6" s="442"/>
      <c r="AO6" s="442"/>
      <c r="AP6" s="442"/>
      <c r="AQ6" s="442"/>
      <c r="AR6" s="442"/>
      <c r="AS6" s="442"/>
      <c r="AT6" s="443"/>
      <c r="AU6" s="525" t="s">
        <v>94</v>
      </c>
      <c r="AV6" s="526"/>
      <c r="AW6" s="526"/>
      <c r="AX6" s="526"/>
      <c r="AY6" s="448" t="s">
        <v>102</v>
      </c>
      <c r="AZ6" s="449"/>
      <c r="BA6" s="449"/>
      <c r="BB6" s="449"/>
      <c r="BC6" s="449"/>
      <c r="BD6" s="449"/>
      <c r="BE6" s="449"/>
      <c r="BF6" s="449"/>
      <c r="BG6" s="449"/>
      <c r="BH6" s="449"/>
      <c r="BI6" s="449"/>
      <c r="BJ6" s="449"/>
      <c r="BK6" s="449"/>
      <c r="BL6" s="449"/>
      <c r="BM6" s="450"/>
      <c r="BN6" s="468">
        <v>1871445</v>
      </c>
      <c r="BO6" s="469"/>
      <c r="BP6" s="469"/>
      <c r="BQ6" s="469"/>
      <c r="BR6" s="469"/>
      <c r="BS6" s="469"/>
      <c r="BT6" s="469"/>
      <c r="BU6" s="470"/>
      <c r="BV6" s="468">
        <v>1625451</v>
      </c>
      <c r="BW6" s="469"/>
      <c r="BX6" s="469"/>
      <c r="BY6" s="469"/>
      <c r="BZ6" s="469"/>
      <c r="CA6" s="469"/>
      <c r="CB6" s="469"/>
      <c r="CC6" s="470"/>
      <c r="CD6" s="477" t="s">
        <v>103</v>
      </c>
      <c r="CE6" s="478"/>
      <c r="CF6" s="478"/>
      <c r="CG6" s="478"/>
      <c r="CH6" s="478"/>
      <c r="CI6" s="478"/>
      <c r="CJ6" s="478"/>
      <c r="CK6" s="478"/>
      <c r="CL6" s="478"/>
      <c r="CM6" s="478"/>
      <c r="CN6" s="478"/>
      <c r="CO6" s="478"/>
      <c r="CP6" s="478"/>
      <c r="CQ6" s="478"/>
      <c r="CR6" s="478"/>
      <c r="CS6" s="479"/>
      <c r="CT6" s="621">
        <v>96</v>
      </c>
      <c r="CU6" s="622"/>
      <c r="CV6" s="622"/>
      <c r="CW6" s="622"/>
      <c r="CX6" s="622"/>
      <c r="CY6" s="622"/>
      <c r="CZ6" s="622"/>
      <c r="DA6" s="623"/>
      <c r="DB6" s="621">
        <v>101</v>
      </c>
      <c r="DC6" s="622"/>
      <c r="DD6" s="622"/>
      <c r="DE6" s="622"/>
      <c r="DF6" s="622"/>
      <c r="DG6" s="622"/>
      <c r="DH6" s="622"/>
      <c r="DI6" s="623"/>
      <c r="DJ6" s="186"/>
      <c r="DK6" s="186"/>
      <c r="DL6" s="186"/>
      <c r="DM6" s="186"/>
      <c r="DN6" s="186"/>
      <c r="DO6" s="186"/>
    </row>
    <row r="7" spans="1:119" ht="18.75" customHeight="1">
      <c r="A7" s="187"/>
      <c r="B7" s="626"/>
      <c r="C7" s="627"/>
      <c r="D7" s="627"/>
      <c r="E7" s="628"/>
      <c r="F7" s="628"/>
      <c r="G7" s="628"/>
      <c r="H7" s="628"/>
      <c r="I7" s="628"/>
      <c r="J7" s="628"/>
      <c r="K7" s="628"/>
      <c r="L7" s="628"/>
      <c r="M7" s="628"/>
      <c r="N7" s="628"/>
      <c r="O7" s="628"/>
      <c r="P7" s="628"/>
      <c r="Q7" s="628"/>
      <c r="R7" s="632"/>
      <c r="S7" s="632"/>
      <c r="T7" s="632"/>
      <c r="U7" s="632"/>
      <c r="V7" s="633"/>
      <c r="W7" s="619"/>
      <c r="X7" s="430"/>
      <c r="Y7" s="430"/>
      <c r="Z7" s="430"/>
      <c r="AA7" s="430"/>
      <c r="AB7" s="627"/>
      <c r="AC7" s="639"/>
      <c r="AD7" s="431"/>
      <c r="AE7" s="431"/>
      <c r="AF7" s="431"/>
      <c r="AG7" s="431"/>
      <c r="AH7" s="431"/>
      <c r="AI7" s="431"/>
      <c r="AJ7" s="431"/>
      <c r="AK7" s="431"/>
      <c r="AL7" s="640"/>
      <c r="AM7" s="537" t="s">
        <v>104</v>
      </c>
      <c r="AN7" s="442"/>
      <c r="AO7" s="442"/>
      <c r="AP7" s="442"/>
      <c r="AQ7" s="442"/>
      <c r="AR7" s="442"/>
      <c r="AS7" s="442"/>
      <c r="AT7" s="443"/>
      <c r="AU7" s="525" t="s">
        <v>94</v>
      </c>
      <c r="AV7" s="526"/>
      <c r="AW7" s="526"/>
      <c r="AX7" s="526"/>
      <c r="AY7" s="448" t="s">
        <v>105</v>
      </c>
      <c r="AZ7" s="449"/>
      <c r="BA7" s="449"/>
      <c r="BB7" s="449"/>
      <c r="BC7" s="449"/>
      <c r="BD7" s="449"/>
      <c r="BE7" s="449"/>
      <c r="BF7" s="449"/>
      <c r="BG7" s="449"/>
      <c r="BH7" s="449"/>
      <c r="BI7" s="449"/>
      <c r="BJ7" s="449"/>
      <c r="BK7" s="449"/>
      <c r="BL7" s="449"/>
      <c r="BM7" s="450"/>
      <c r="BN7" s="468">
        <v>60574</v>
      </c>
      <c r="BO7" s="469"/>
      <c r="BP7" s="469"/>
      <c r="BQ7" s="469"/>
      <c r="BR7" s="469"/>
      <c r="BS7" s="469"/>
      <c r="BT7" s="469"/>
      <c r="BU7" s="470"/>
      <c r="BV7" s="468">
        <v>147550</v>
      </c>
      <c r="BW7" s="469"/>
      <c r="BX7" s="469"/>
      <c r="BY7" s="469"/>
      <c r="BZ7" s="469"/>
      <c r="CA7" s="469"/>
      <c r="CB7" s="469"/>
      <c r="CC7" s="470"/>
      <c r="CD7" s="477" t="s">
        <v>106</v>
      </c>
      <c r="CE7" s="478"/>
      <c r="CF7" s="478"/>
      <c r="CG7" s="478"/>
      <c r="CH7" s="478"/>
      <c r="CI7" s="478"/>
      <c r="CJ7" s="478"/>
      <c r="CK7" s="478"/>
      <c r="CL7" s="478"/>
      <c r="CM7" s="478"/>
      <c r="CN7" s="478"/>
      <c r="CO7" s="478"/>
      <c r="CP7" s="478"/>
      <c r="CQ7" s="478"/>
      <c r="CR7" s="478"/>
      <c r="CS7" s="479"/>
      <c r="CT7" s="468">
        <v>23683993</v>
      </c>
      <c r="CU7" s="469"/>
      <c r="CV7" s="469"/>
      <c r="CW7" s="469"/>
      <c r="CX7" s="469"/>
      <c r="CY7" s="469"/>
      <c r="CZ7" s="469"/>
      <c r="DA7" s="470"/>
      <c r="DB7" s="468">
        <v>22739313</v>
      </c>
      <c r="DC7" s="469"/>
      <c r="DD7" s="469"/>
      <c r="DE7" s="469"/>
      <c r="DF7" s="469"/>
      <c r="DG7" s="469"/>
      <c r="DH7" s="469"/>
      <c r="DI7" s="470"/>
      <c r="DJ7" s="186"/>
      <c r="DK7" s="186"/>
      <c r="DL7" s="186"/>
      <c r="DM7" s="186"/>
      <c r="DN7" s="186"/>
      <c r="DO7" s="186"/>
    </row>
    <row r="8" spans="1:119" ht="18.75" customHeight="1" thickBot="1">
      <c r="A8" s="187"/>
      <c r="B8" s="629"/>
      <c r="C8" s="560"/>
      <c r="D8" s="560"/>
      <c r="E8" s="630"/>
      <c r="F8" s="630"/>
      <c r="G8" s="630"/>
      <c r="H8" s="630"/>
      <c r="I8" s="630"/>
      <c r="J8" s="630"/>
      <c r="K8" s="630"/>
      <c r="L8" s="630"/>
      <c r="M8" s="630"/>
      <c r="N8" s="630"/>
      <c r="O8" s="630"/>
      <c r="P8" s="630"/>
      <c r="Q8" s="630"/>
      <c r="R8" s="634"/>
      <c r="S8" s="634"/>
      <c r="T8" s="634"/>
      <c r="U8" s="634"/>
      <c r="V8" s="635"/>
      <c r="W8" s="549"/>
      <c r="X8" s="550"/>
      <c r="Y8" s="550"/>
      <c r="Z8" s="550"/>
      <c r="AA8" s="550"/>
      <c r="AB8" s="560"/>
      <c r="AC8" s="641"/>
      <c r="AD8" s="642"/>
      <c r="AE8" s="642"/>
      <c r="AF8" s="642"/>
      <c r="AG8" s="642"/>
      <c r="AH8" s="642"/>
      <c r="AI8" s="642"/>
      <c r="AJ8" s="642"/>
      <c r="AK8" s="642"/>
      <c r="AL8" s="643"/>
      <c r="AM8" s="537" t="s">
        <v>107</v>
      </c>
      <c r="AN8" s="442"/>
      <c r="AO8" s="442"/>
      <c r="AP8" s="442"/>
      <c r="AQ8" s="442"/>
      <c r="AR8" s="442"/>
      <c r="AS8" s="442"/>
      <c r="AT8" s="443"/>
      <c r="AU8" s="525" t="s">
        <v>108</v>
      </c>
      <c r="AV8" s="526"/>
      <c r="AW8" s="526"/>
      <c r="AX8" s="526"/>
      <c r="AY8" s="448" t="s">
        <v>109</v>
      </c>
      <c r="AZ8" s="449"/>
      <c r="BA8" s="449"/>
      <c r="BB8" s="449"/>
      <c r="BC8" s="449"/>
      <c r="BD8" s="449"/>
      <c r="BE8" s="449"/>
      <c r="BF8" s="449"/>
      <c r="BG8" s="449"/>
      <c r="BH8" s="449"/>
      <c r="BI8" s="449"/>
      <c r="BJ8" s="449"/>
      <c r="BK8" s="449"/>
      <c r="BL8" s="449"/>
      <c r="BM8" s="450"/>
      <c r="BN8" s="468">
        <v>1810871</v>
      </c>
      <c r="BO8" s="469"/>
      <c r="BP8" s="469"/>
      <c r="BQ8" s="469"/>
      <c r="BR8" s="469"/>
      <c r="BS8" s="469"/>
      <c r="BT8" s="469"/>
      <c r="BU8" s="470"/>
      <c r="BV8" s="468">
        <v>1477901</v>
      </c>
      <c r="BW8" s="469"/>
      <c r="BX8" s="469"/>
      <c r="BY8" s="469"/>
      <c r="BZ8" s="469"/>
      <c r="CA8" s="469"/>
      <c r="CB8" s="469"/>
      <c r="CC8" s="470"/>
      <c r="CD8" s="477" t="s">
        <v>110</v>
      </c>
      <c r="CE8" s="478"/>
      <c r="CF8" s="478"/>
      <c r="CG8" s="478"/>
      <c r="CH8" s="478"/>
      <c r="CI8" s="478"/>
      <c r="CJ8" s="478"/>
      <c r="CK8" s="478"/>
      <c r="CL8" s="478"/>
      <c r="CM8" s="478"/>
      <c r="CN8" s="478"/>
      <c r="CO8" s="478"/>
      <c r="CP8" s="478"/>
      <c r="CQ8" s="478"/>
      <c r="CR8" s="478"/>
      <c r="CS8" s="479"/>
      <c r="CT8" s="581">
        <v>0.82</v>
      </c>
      <c r="CU8" s="582"/>
      <c r="CV8" s="582"/>
      <c r="CW8" s="582"/>
      <c r="CX8" s="582"/>
      <c r="CY8" s="582"/>
      <c r="CZ8" s="582"/>
      <c r="DA8" s="583"/>
      <c r="DB8" s="581">
        <v>0.83</v>
      </c>
      <c r="DC8" s="582"/>
      <c r="DD8" s="582"/>
      <c r="DE8" s="582"/>
      <c r="DF8" s="582"/>
      <c r="DG8" s="582"/>
      <c r="DH8" s="582"/>
      <c r="DI8" s="583"/>
      <c r="DJ8" s="186"/>
      <c r="DK8" s="186"/>
      <c r="DL8" s="186"/>
      <c r="DM8" s="186"/>
      <c r="DN8" s="186"/>
      <c r="DO8" s="186"/>
    </row>
    <row r="9" spans="1:119" ht="18.75" customHeight="1" thickBot="1">
      <c r="A9" s="187"/>
      <c r="B9" s="610" t="s">
        <v>111</v>
      </c>
      <c r="C9" s="611"/>
      <c r="D9" s="611"/>
      <c r="E9" s="611"/>
      <c r="F9" s="611"/>
      <c r="G9" s="611"/>
      <c r="H9" s="611"/>
      <c r="I9" s="611"/>
      <c r="J9" s="611"/>
      <c r="K9" s="531"/>
      <c r="L9" s="612" t="s">
        <v>112</v>
      </c>
      <c r="M9" s="613"/>
      <c r="N9" s="613"/>
      <c r="O9" s="613"/>
      <c r="P9" s="613"/>
      <c r="Q9" s="614"/>
      <c r="R9" s="615">
        <v>116675</v>
      </c>
      <c r="S9" s="616"/>
      <c r="T9" s="616"/>
      <c r="U9" s="616"/>
      <c r="V9" s="617"/>
      <c r="W9" s="547" t="s">
        <v>113</v>
      </c>
      <c r="X9" s="548"/>
      <c r="Y9" s="548"/>
      <c r="Z9" s="548"/>
      <c r="AA9" s="548"/>
      <c r="AB9" s="548"/>
      <c r="AC9" s="548"/>
      <c r="AD9" s="548"/>
      <c r="AE9" s="548"/>
      <c r="AF9" s="548"/>
      <c r="AG9" s="548"/>
      <c r="AH9" s="548"/>
      <c r="AI9" s="548"/>
      <c r="AJ9" s="548"/>
      <c r="AK9" s="548"/>
      <c r="AL9" s="618"/>
      <c r="AM9" s="537" t="s">
        <v>114</v>
      </c>
      <c r="AN9" s="442"/>
      <c r="AO9" s="442"/>
      <c r="AP9" s="442"/>
      <c r="AQ9" s="442"/>
      <c r="AR9" s="442"/>
      <c r="AS9" s="442"/>
      <c r="AT9" s="443"/>
      <c r="AU9" s="525" t="s">
        <v>115</v>
      </c>
      <c r="AV9" s="526"/>
      <c r="AW9" s="526"/>
      <c r="AX9" s="526"/>
      <c r="AY9" s="448" t="s">
        <v>116</v>
      </c>
      <c r="AZ9" s="449"/>
      <c r="BA9" s="449"/>
      <c r="BB9" s="449"/>
      <c r="BC9" s="449"/>
      <c r="BD9" s="449"/>
      <c r="BE9" s="449"/>
      <c r="BF9" s="449"/>
      <c r="BG9" s="449"/>
      <c r="BH9" s="449"/>
      <c r="BI9" s="449"/>
      <c r="BJ9" s="449"/>
      <c r="BK9" s="449"/>
      <c r="BL9" s="449"/>
      <c r="BM9" s="450"/>
      <c r="BN9" s="468">
        <v>332970</v>
      </c>
      <c r="BO9" s="469"/>
      <c r="BP9" s="469"/>
      <c r="BQ9" s="469"/>
      <c r="BR9" s="469"/>
      <c r="BS9" s="469"/>
      <c r="BT9" s="469"/>
      <c r="BU9" s="470"/>
      <c r="BV9" s="468">
        <v>346946</v>
      </c>
      <c r="BW9" s="469"/>
      <c r="BX9" s="469"/>
      <c r="BY9" s="469"/>
      <c r="BZ9" s="469"/>
      <c r="CA9" s="469"/>
      <c r="CB9" s="469"/>
      <c r="CC9" s="470"/>
      <c r="CD9" s="477" t="s">
        <v>117</v>
      </c>
      <c r="CE9" s="478"/>
      <c r="CF9" s="478"/>
      <c r="CG9" s="478"/>
      <c r="CH9" s="478"/>
      <c r="CI9" s="478"/>
      <c r="CJ9" s="478"/>
      <c r="CK9" s="478"/>
      <c r="CL9" s="478"/>
      <c r="CM9" s="478"/>
      <c r="CN9" s="478"/>
      <c r="CO9" s="478"/>
      <c r="CP9" s="478"/>
      <c r="CQ9" s="478"/>
      <c r="CR9" s="478"/>
      <c r="CS9" s="479"/>
      <c r="CT9" s="438">
        <v>10.1</v>
      </c>
      <c r="CU9" s="439"/>
      <c r="CV9" s="439"/>
      <c r="CW9" s="439"/>
      <c r="CX9" s="439"/>
      <c r="CY9" s="439"/>
      <c r="CZ9" s="439"/>
      <c r="DA9" s="440"/>
      <c r="DB9" s="438">
        <v>10.5</v>
      </c>
      <c r="DC9" s="439"/>
      <c r="DD9" s="439"/>
      <c r="DE9" s="439"/>
      <c r="DF9" s="439"/>
      <c r="DG9" s="439"/>
      <c r="DH9" s="439"/>
      <c r="DI9" s="440"/>
      <c r="DJ9" s="186"/>
      <c r="DK9" s="186"/>
      <c r="DL9" s="186"/>
      <c r="DM9" s="186"/>
      <c r="DN9" s="186"/>
      <c r="DO9" s="186"/>
    </row>
    <row r="10" spans="1:119" ht="18.75" customHeight="1" thickBot="1">
      <c r="A10" s="187"/>
      <c r="B10" s="610"/>
      <c r="C10" s="611"/>
      <c r="D10" s="611"/>
      <c r="E10" s="611"/>
      <c r="F10" s="611"/>
      <c r="G10" s="611"/>
      <c r="H10" s="611"/>
      <c r="I10" s="611"/>
      <c r="J10" s="611"/>
      <c r="K10" s="531"/>
      <c r="L10" s="441" t="s">
        <v>118</v>
      </c>
      <c r="M10" s="442"/>
      <c r="N10" s="442"/>
      <c r="O10" s="442"/>
      <c r="P10" s="442"/>
      <c r="Q10" s="443"/>
      <c r="R10" s="444">
        <v>118233</v>
      </c>
      <c r="S10" s="445"/>
      <c r="T10" s="445"/>
      <c r="U10" s="445"/>
      <c r="V10" s="447"/>
      <c r="W10" s="619"/>
      <c r="X10" s="430"/>
      <c r="Y10" s="430"/>
      <c r="Z10" s="430"/>
      <c r="AA10" s="430"/>
      <c r="AB10" s="430"/>
      <c r="AC10" s="430"/>
      <c r="AD10" s="430"/>
      <c r="AE10" s="430"/>
      <c r="AF10" s="430"/>
      <c r="AG10" s="430"/>
      <c r="AH10" s="430"/>
      <c r="AI10" s="430"/>
      <c r="AJ10" s="430"/>
      <c r="AK10" s="430"/>
      <c r="AL10" s="620"/>
      <c r="AM10" s="537" t="s">
        <v>119</v>
      </c>
      <c r="AN10" s="442"/>
      <c r="AO10" s="442"/>
      <c r="AP10" s="442"/>
      <c r="AQ10" s="442"/>
      <c r="AR10" s="442"/>
      <c r="AS10" s="442"/>
      <c r="AT10" s="443"/>
      <c r="AU10" s="525" t="s">
        <v>120</v>
      </c>
      <c r="AV10" s="526"/>
      <c r="AW10" s="526"/>
      <c r="AX10" s="526"/>
      <c r="AY10" s="448" t="s">
        <v>121</v>
      </c>
      <c r="AZ10" s="449"/>
      <c r="BA10" s="449"/>
      <c r="BB10" s="449"/>
      <c r="BC10" s="449"/>
      <c r="BD10" s="449"/>
      <c r="BE10" s="449"/>
      <c r="BF10" s="449"/>
      <c r="BG10" s="449"/>
      <c r="BH10" s="449"/>
      <c r="BI10" s="449"/>
      <c r="BJ10" s="449"/>
      <c r="BK10" s="449"/>
      <c r="BL10" s="449"/>
      <c r="BM10" s="450"/>
      <c r="BN10" s="468">
        <v>247498</v>
      </c>
      <c r="BO10" s="469"/>
      <c r="BP10" s="469"/>
      <c r="BQ10" s="469"/>
      <c r="BR10" s="469"/>
      <c r="BS10" s="469"/>
      <c r="BT10" s="469"/>
      <c r="BU10" s="470"/>
      <c r="BV10" s="468">
        <v>1643</v>
      </c>
      <c r="BW10" s="469"/>
      <c r="BX10" s="469"/>
      <c r="BY10" s="469"/>
      <c r="BZ10" s="469"/>
      <c r="CA10" s="469"/>
      <c r="CB10" s="469"/>
      <c r="CC10" s="470"/>
      <c r="CD10" s="191" t="s">
        <v>122</v>
      </c>
      <c r="CE10" s="192"/>
      <c r="CF10" s="192"/>
      <c r="CG10" s="192"/>
      <c r="CH10" s="192"/>
      <c r="CI10" s="192"/>
      <c r="CJ10" s="192"/>
      <c r="CK10" s="192"/>
      <c r="CL10" s="192"/>
      <c r="CM10" s="192"/>
      <c r="CN10" s="192"/>
      <c r="CO10" s="192"/>
      <c r="CP10" s="192"/>
      <c r="CQ10" s="192"/>
      <c r="CR10" s="192"/>
      <c r="CS10" s="193"/>
      <c r="CT10" s="194"/>
      <c r="CU10" s="195"/>
      <c r="CV10" s="195"/>
      <c r="CW10" s="195"/>
      <c r="CX10" s="195"/>
      <c r="CY10" s="195"/>
      <c r="CZ10" s="195"/>
      <c r="DA10" s="196"/>
      <c r="DB10" s="194"/>
      <c r="DC10" s="195"/>
      <c r="DD10" s="195"/>
      <c r="DE10" s="195"/>
      <c r="DF10" s="195"/>
      <c r="DG10" s="195"/>
      <c r="DH10" s="195"/>
      <c r="DI10" s="196"/>
      <c r="DJ10" s="186"/>
      <c r="DK10" s="186"/>
      <c r="DL10" s="186"/>
      <c r="DM10" s="186"/>
      <c r="DN10" s="186"/>
      <c r="DO10" s="186"/>
    </row>
    <row r="11" spans="1:119" ht="18.75" customHeight="1" thickBot="1">
      <c r="A11" s="187"/>
      <c r="B11" s="610"/>
      <c r="C11" s="611"/>
      <c r="D11" s="611"/>
      <c r="E11" s="611"/>
      <c r="F11" s="611"/>
      <c r="G11" s="611"/>
      <c r="H11" s="611"/>
      <c r="I11" s="611"/>
      <c r="J11" s="611"/>
      <c r="K11" s="531"/>
      <c r="L11" s="514" t="s">
        <v>123</v>
      </c>
      <c r="M11" s="515"/>
      <c r="N11" s="515"/>
      <c r="O11" s="515"/>
      <c r="P11" s="515"/>
      <c r="Q11" s="516"/>
      <c r="R11" s="607" t="s">
        <v>124</v>
      </c>
      <c r="S11" s="608"/>
      <c r="T11" s="608"/>
      <c r="U11" s="608"/>
      <c r="V11" s="609"/>
      <c r="W11" s="619"/>
      <c r="X11" s="430"/>
      <c r="Y11" s="430"/>
      <c r="Z11" s="430"/>
      <c r="AA11" s="430"/>
      <c r="AB11" s="430"/>
      <c r="AC11" s="430"/>
      <c r="AD11" s="430"/>
      <c r="AE11" s="430"/>
      <c r="AF11" s="430"/>
      <c r="AG11" s="430"/>
      <c r="AH11" s="430"/>
      <c r="AI11" s="430"/>
      <c r="AJ11" s="430"/>
      <c r="AK11" s="430"/>
      <c r="AL11" s="620"/>
      <c r="AM11" s="537" t="s">
        <v>125</v>
      </c>
      <c r="AN11" s="442"/>
      <c r="AO11" s="442"/>
      <c r="AP11" s="442"/>
      <c r="AQ11" s="442"/>
      <c r="AR11" s="442"/>
      <c r="AS11" s="442"/>
      <c r="AT11" s="443"/>
      <c r="AU11" s="525" t="s">
        <v>94</v>
      </c>
      <c r="AV11" s="526"/>
      <c r="AW11" s="526"/>
      <c r="AX11" s="526"/>
      <c r="AY11" s="448" t="s">
        <v>126</v>
      </c>
      <c r="AZ11" s="449"/>
      <c r="BA11" s="449"/>
      <c r="BB11" s="449"/>
      <c r="BC11" s="449"/>
      <c r="BD11" s="449"/>
      <c r="BE11" s="449"/>
      <c r="BF11" s="449"/>
      <c r="BG11" s="449"/>
      <c r="BH11" s="449"/>
      <c r="BI11" s="449"/>
      <c r="BJ11" s="449"/>
      <c r="BK11" s="449"/>
      <c r="BL11" s="449"/>
      <c r="BM11" s="450"/>
      <c r="BN11" s="468">
        <v>0</v>
      </c>
      <c r="BO11" s="469"/>
      <c r="BP11" s="469"/>
      <c r="BQ11" s="469"/>
      <c r="BR11" s="469"/>
      <c r="BS11" s="469"/>
      <c r="BT11" s="469"/>
      <c r="BU11" s="470"/>
      <c r="BV11" s="468">
        <v>0</v>
      </c>
      <c r="BW11" s="469"/>
      <c r="BX11" s="469"/>
      <c r="BY11" s="469"/>
      <c r="BZ11" s="469"/>
      <c r="CA11" s="469"/>
      <c r="CB11" s="469"/>
      <c r="CC11" s="470"/>
      <c r="CD11" s="477" t="s">
        <v>127</v>
      </c>
      <c r="CE11" s="478"/>
      <c r="CF11" s="478"/>
      <c r="CG11" s="478"/>
      <c r="CH11" s="478"/>
      <c r="CI11" s="478"/>
      <c r="CJ11" s="478"/>
      <c r="CK11" s="478"/>
      <c r="CL11" s="478"/>
      <c r="CM11" s="478"/>
      <c r="CN11" s="478"/>
      <c r="CO11" s="478"/>
      <c r="CP11" s="478"/>
      <c r="CQ11" s="478"/>
      <c r="CR11" s="478"/>
      <c r="CS11" s="479"/>
      <c r="CT11" s="581" t="s">
        <v>128</v>
      </c>
      <c r="CU11" s="582"/>
      <c r="CV11" s="582"/>
      <c r="CW11" s="582"/>
      <c r="CX11" s="582"/>
      <c r="CY11" s="582"/>
      <c r="CZ11" s="582"/>
      <c r="DA11" s="583"/>
      <c r="DB11" s="581" t="s">
        <v>128</v>
      </c>
      <c r="DC11" s="582"/>
      <c r="DD11" s="582"/>
      <c r="DE11" s="582"/>
      <c r="DF11" s="582"/>
      <c r="DG11" s="582"/>
      <c r="DH11" s="582"/>
      <c r="DI11" s="583"/>
      <c r="DJ11" s="186"/>
      <c r="DK11" s="186"/>
      <c r="DL11" s="186"/>
      <c r="DM11" s="186"/>
      <c r="DN11" s="186"/>
      <c r="DO11" s="186"/>
    </row>
    <row r="12" spans="1:119" ht="18.75" customHeight="1">
      <c r="A12" s="187"/>
      <c r="B12" s="584" t="s">
        <v>129</v>
      </c>
      <c r="C12" s="585"/>
      <c r="D12" s="585"/>
      <c r="E12" s="585"/>
      <c r="F12" s="585"/>
      <c r="G12" s="585"/>
      <c r="H12" s="585"/>
      <c r="I12" s="585"/>
      <c r="J12" s="585"/>
      <c r="K12" s="586"/>
      <c r="L12" s="593" t="s">
        <v>130</v>
      </c>
      <c r="M12" s="594"/>
      <c r="N12" s="594"/>
      <c r="O12" s="594"/>
      <c r="P12" s="594"/>
      <c r="Q12" s="595"/>
      <c r="R12" s="596">
        <v>118916</v>
      </c>
      <c r="S12" s="597"/>
      <c r="T12" s="597"/>
      <c r="U12" s="597"/>
      <c r="V12" s="598"/>
      <c r="W12" s="599" t="s">
        <v>1</v>
      </c>
      <c r="X12" s="526"/>
      <c r="Y12" s="526"/>
      <c r="Z12" s="526"/>
      <c r="AA12" s="526"/>
      <c r="AB12" s="600"/>
      <c r="AC12" s="601" t="s">
        <v>131</v>
      </c>
      <c r="AD12" s="602"/>
      <c r="AE12" s="602"/>
      <c r="AF12" s="602"/>
      <c r="AG12" s="603"/>
      <c r="AH12" s="601" t="s">
        <v>132</v>
      </c>
      <c r="AI12" s="602"/>
      <c r="AJ12" s="602"/>
      <c r="AK12" s="602"/>
      <c r="AL12" s="604"/>
      <c r="AM12" s="537" t="s">
        <v>133</v>
      </c>
      <c r="AN12" s="442"/>
      <c r="AO12" s="442"/>
      <c r="AP12" s="442"/>
      <c r="AQ12" s="442"/>
      <c r="AR12" s="442"/>
      <c r="AS12" s="442"/>
      <c r="AT12" s="443"/>
      <c r="AU12" s="525" t="s">
        <v>94</v>
      </c>
      <c r="AV12" s="526"/>
      <c r="AW12" s="526"/>
      <c r="AX12" s="526"/>
      <c r="AY12" s="448" t="s">
        <v>134</v>
      </c>
      <c r="AZ12" s="449"/>
      <c r="BA12" s="449"/>
      <c r="BB12" s="449"/>
      <c r="BC12" s="449"/>
      <c r="BD12" s="449"/>
      <c r="BE12" s="449"/>
      <c r="BF12" s="449"/>
      <c r="BG12" s="449"/>
      <c r="BH12" s="449"/>
      <c r="BI12" s="449"/>
      <c r="BJ12" s="449"/>
      <c r="BK12" s="449"/>
      <c r="BL12" s="449"/>
      <c r="BM12" s="450"/>
      <c r="BN12" s="468">
        <v>0</v>
      </c>
      <c r="BO12" s="469"/>
      <c r="BP12" s="469"/>
      <c r="BQ12" s="469"/>
      <c r="BR12" s="469"/>
      <c r="BS12" s="469"/>
      <c r="BT12" s="469"/>
      <c r="BU12" s="470"/>
      <c r="BV12" s="468">
        <v>0</v>
      </c>
      <c r="BW12" s="469"/>
      <c r="BX12" s="469"/>
      <c r="BY12" s="469"/>
      <c r="BZ12" s="469"/>
      <c r="CA12" s="469"/>
      <c r="CB12" s="469"/>
      <c r="CC12" s="470"/>
      <c r="CD12" s="477" t="s">
        <v>135</v>
      </c>
      <c r="CE12" s="478"/>
      <c r="CF12" s="478"/>
      <c r="CG12" s="478"/>
      <c r="CH12" s="478"/>
      <c r="CI12" s="478"/>
      <c r="CJ12" s="478"/>
      <c r="CK12" s="478"/>
      <c r="CL12" s="478"/>
      <c r="CM12" s="478"/>
      <c r="CN12" s="478"/>
      <c r="CO12" s="478"/>
      <c r="CP12" s="478"/>
      <c r="CQ12" s="478"/>
      <c r="CR12" s="478"/>
      <c r="CS12" s="479"/>
      <c r="CT12" s="581" t="s">
        <v>128</v>
      </c>
      <c r="CU12" s="582"/>
      <c r="CV12" s="582"/>
      <c r="CW12" s="582"/>
      <c r="CX12" s="582"/>
      <c r="CY12" s="582"/>
      <c r="CZ12" s="582"/>
      <c r="DA12" s="583"/>
      <c r="DB12" s="581" t="s">
        <v>128</v>
      </c>
      <c r="DC12" s="582"/>
      <c r="DD12" s="582"/>
      <c r="DE12" s="582"/>
      <c r="DF12" s="582"/>
      <c r="DG12" s="582"/>
      <c r="DH12" s="582"/>
      <c r="DI12" s="583"/>
      <c r="DJ12" s="186"/>
      <c r="DK12" s="186"/>
      <c r="DL12" s="186"/>
      <c r="DM12" s="186"/>
      <c r="DN12" s="186"/>
      <c r="DO12" s="186"/>
    </row>
    <row r="13" spans="1:119" ht="18.75" customHeight="1">
      <c r="A13" s="187"/>
      <c r="B13" s="587"/>
      <c r="C13" s="588"/>
      <c r="D13" s="588"/>
      <c r="E13" s="588"/>
      <c r="F13" s="588"/>
      <c r="G13" s="588"/>
      <c r="H13" s="588"/>
      <c r="I13" s="588"/>
      <c r="J13" s="588"/>
      <c r="K13" s="589"/>
      <c r="L13" s="197"/>
      <c r="M13" s="568" t="s">
        <v>136</v>
      </c>
      <c r="N13" s="569"/>
      <c r="O13" s="569"/>
      <c r="P13" s="569"/>
      <c r="Q13" s="570"/>
      <c r="R13" s="571">
        <v>117603</v>
      </c>
      <c r="S13" s="572"/>
      <c r="T13" s="572"/>
      <c r="U13" s="572"/>
      <c r="V13" s="573"/>
      <c r="W13" s="559" t="s">
        <v>137</v>
      </c>
      <c r="X13" s="481"/>
      <c r="Y13" s="481"/>
      <c r="Z13" s="481"/>
      <c r="AA13" s="481"/>
      <c r="AB13" s="482"/>
      <c r="AC13" s="444">
        <v>411</v>
      </c>
      <c r="AD13" s="445"/>
      <c r="AE13" s="445"/>
      <c r="AF13" s="445"/>
      <c r="AG13" s="446"/>
      <c r="AH13" s="444">
        <v>464</v>
      </c>
      <c r="AI13" s="445"/>
      <c r="AJ13" s="445"/>
      <c r="AK13" s="445"/>
      <c r="AL13" s="447"/>
      <c r="AM13" s="537" t="s">
        <v>138</v>
      </c>
      <c r="AN13" s="442"/>
      <c r="AO13" s="442"/>
      <c r="AP13" s="442"/>
      <c r="AQ13" s="442"/>
      <c r="AR13" s="442"/>
      <c r="AS13" s="442"/>
      <c r="AT13" s="443"/>
      <c r="AU13" s="525" t="s">
        <v>108</v>
      </c>
      <c r="AV13" s="526"/>
      <c r="AW13" s="526"/>
      <c r="AX13" s="526"/>
      <c r="AY13" s="448" t="s">
        <v>139</v>
      </c>
      <c r="AZ13" s="449"/>
      <c r="BA13" s="449"/>
      <c r="BB13" s="449"/>
      <c r="BC13" s="449"/>
      <c r="BD13" s="449"/>
      <c r="BE13" s="449"/>
      <c r="BF13" s="449"/>
      <c r="BG13" s="449"/>
      <c r="BH13" s="449"/>
      <c r="BI13" s="449"/>
      <c r="BJ13" s="449"/>
      <c r="BK13" s="449"/>
      <c r="BL13" s="449"/>
      <c r="BM13" s="450"/>
      <c r="BN13" s="468">
        <v>580468</v>
      </c>
      <c r="BO13" s="469"/>
      <c r="BP13" s="469"/>
      <c r="BQ13" s="469"/>
      <c r="BR13" s="469"/>
      <c r="BS13" s="469"/>
      <c r="BT13" s="469"/>
      <c r="BU13" s="470"/>
      <c r="BV13" s="468">
        <v>348589</v>
      </c>
      <c r="BW13" s="469"/>
      <c r="BX13" s="469"/>
      <c r="BY13" s="469"/>
      <c r="BZ13" s="469"/>
      <c r="CA13" s="469"/>
      <c r="CB13" s="469"/>
      <c r="CC13" s="470"/>
      <c r="CD13" s="477" t="s">
        <v>140</v>
      </c>
      <c r="CE13" s="478"/>
      <c r="CF13" s="478"/>
      <c r="CG13" s="478"/>
      <c r="CH13" s="478"/>
      <c r="CI13" s="478"/>
      <c r="CJ13" s="478"/>
      <c r="CK13" s="478"/>
      <c r="CL13" s="478"/>
      <c r="CM13" s="478"/>
      <c r="CN13" s="478"/>
      <c r="CO13" s="478"/>
      <c r="CP13" s="478"/>
      <c r="CQ13" s="478"/>
      <c r="CR13" s="478"/>
      <c r="CS13" s="479"/>
      <c r="CT13" s="438">
        <v>4.5999999999999996</v>
      </c>
      <c r="CU13" s="439"/>
      <c r="CV13" s="439"/>
      <c r="CW13" s="439"/>
      <c r="CX13" s="439"/>
      <c r="CY13" s="439"/>
      <c r="CZ13" s="439"/>
      <c r="DA13" s="440"/>
      <c r="DB13" s="438">
        <v>4.5999999999999996</v>
      </c>
      <c r="DC13" s="439"/>
      <c r="DD13" s="439"/>
      <c r="DE13" s="439"/>
      <c r="DF13" s="439"/>
      <c r="DG13" s="439"/>
      <c r="DH13" s="439"/>
      <c r="DI13" s="440"/>
      <c r="DJ13" s="186"/>
      <c r="DK13" s="186"/>
      <c r="DL13" s="186"/>
      <c r="DM13" s="186"/>
      <c r="DN13" s="186"/>
      <c r="DO13" s="186"/>
    </row>
    <row r="14" spans="1:119" ht="18.75" customHeight="1" thickBot="1">
      <c r="A14" s="187"/>
      <c r="B14" s="587"/>
      <c r="C14" s="588"/>
      <c r="D14" s="588"/>
      <c r="E14" s="588"/>
      <c r="F14" s="588"/>
      <c r="G14" s="588"/>
      <c r="H14" s="588"/>
      <c r="I14" s="588"/>
      <c r="J14" s="588"/>
      <c r="K14" s="589"/>
      <c r="L14" s="561" t="s">
        <v>141</v>
      </c>
      <c r="M14" s="605"/>
      <c r="N14" s="605"/>
      <c r="O14" s="605"/>
      <c r="P14" s="605"/>
      <c r="Q14" s="606"/>
      <c r="R14" s="571">
        <v>119483</v>
      </c>
      <c r="S14" s="572"/>
      <c r="T14" s="572"/>
      <c r="U14" s="572"/>
      <c r="V14" s="573"/>
      <c r="W14" s="574"/>
      <c r="X14" s="484"/>
      <c r="Y14" s="484"/>
      <c r="Z14" s="484"/>
      <c r="AA14" s="484"/>
      <c r="AB14" s="485"/>
      <c r="AC14" s="564">
        <v>0.8</v>
      </c>
      <c r="AD14" s="565"/>
      <c r="AE14" s="565"/>
      <c r="AF14" s="565"/>
      <c r="AG14" s="566"/>
      <c r="AH14" s="564">
        <v>1</v>
      </c>
      <c r="AI14" s="565"/>
      <c r="AJ14" s="565"/>
      <c r="AK14" s="565"/>
      <c r="AL14" s="567"/>
      <c r="AM14" s="537"/>
      <c r="AN14" s="442"/>
      <c r="AO14" s="442"/>
      <c r="AP14" s="442"/>
      <c r="AQ14" s="442"/>
      <c r="AR14" s="442"/>
      <c r="AS14" s="442"/>
      <c r="AT14" s="443"/>
      <c r="AU14" s="525"/>
      <c r="AV14" s="526"/>
      <c r="AW14" s="526"/>
      <c r="AX14" s="526"/>
      <c r="AY14" s="448"/>
      <c r="AZ14" s="449"/>
      <c r="BA14" s="449"/>
      <c r="BB14" s="449"/>
      <c r="BC14" s="449"/>
      <c r="BD14" s="449"/>
      <c r="BE14" s="449"/>
      <c r="BF14" s="449"/>
      <c r="BG14" s="449"/>
      <c r="BH14" s="449"/>
      <c r="BI14" s="449"/>
      <c r="BJ14" s="449"/>
      <c r="BK14" s="449"/>
      <c r="BL14" s="449"/>
      <c r="BM14" s="450"/>
      <c r="BN14" s="468"/>
      <c r="BO14" s="469"/>
      <c r="BP14" s="469"/>
      <c r="BQ14" s="469"/>
      <c r="BR14" s="469"/>
      <c r="BS14" s="469"/>
      <c r="BT14" s="469"/>
      <c r="BU14" s="470"/>
      <c r="BV14" s="468"/>
      <c r="BW14" s="469"/>
      <c r="BX14" s="469"/>
      <c r="BY14" s="469"/>
      <c r="BZ14" s="469"/>
      <c r="CA14" s="469"/>
      <c r="CB14" s="469"/>
      <c r="CC14" s="470"/>
      <c r="CD14" s="474" t="s">
        <v>142</v>
      </c>
      <c r="CE14" s="475"/>
      <c r="CF14" s="475"/>
      <c r="CG14" s="475"/>
      <c r="CH14" s="475"/>
      <c r="CI14" s="475"/>
      <c r="CJ14" s="475"/>
      <c r="CK14" s="475"/>
      <c r="CL14" s="475"/>
      <c r="CM14" s="475"/>
      <c r="CN14" s="475"/>
      <c r="CO14" s="475"/>
      <c r="CP14" s="475"/>
      <c r="CQ14" s="475"/>
      <c r="CR14" s="475"/>
      <c r="CS14" s="476"/>
      <c r="CT14" s="575" t="s">
        <v>128</v>
      </c>
      <c r="CU14" s="576"/>
      <c r="CV14" s="576"/>
      <c r="CW14" s="576"/>
      <c r="CX14" s="576"/>
      <c r="CY14" s="576"/>
      <c r="CZ14" s="576"/>
      <c r="DA14" s="577"/>
      <c r="DB14" s="575" t="s">
        <v>128</v>
      </c>
      <c r="DC14" s="576"/>
      <c r="DD14" s="576"/>
      <c r="DE14" s="576"/>
      <c r="DF14" s="576"/>
      <c r="DG14" s="576"/>
      <c r="DH14" s="576"/>
      <c r="DI14" s="577"/>
      <c r="DJ14" s="186"/>
      <c r="DK14" s="186"/>
      <c r="DL14" s="186"/>
      <c r="DM14" s="186"/>
      <c r="DN14" s="186"/>
      <c r="DO14" s="186"/>
    </row>
    <row r="15" spans="1:119" ht="18.75" customHeight="1">
      <c r="A15" s="187"/>
      <c r="B15" s="587"/>
      <c r="C15" s="588"/>
      <c r="D15" s="588"/>
      <c r="E15" s="588"/>
      <c r="F15" s="588"/>
      <c r="G15" s="588"/>
      <c r="H15" s="588"/>
      <c r="I15" s="588"/>
      <c r="J15" s="588"/>
      <c r="K15" s="589"/>
      <c r="L15" s="197"/>
      <c r="M15" s="568" t="s">
        <v>136</v>
      </c>
      <c r="N15" s="569"/>
      <c r="O15" s="569"/>
      <c r="P15" s="569"/>
      <c r="Q15" s="570"/>
      <c r="R15" s="571">
        <v>118186</v>
      </c>
      <c r="S15" s="572"/>
      <c r="T15" s="572"/>
      <c r="U15" s="572"/>
      <c r="V15" s="573"/>
      <c r="W15" s="559" t="s">
        <v>143</v>
      </c>
      <c r="X15" s="481"/>
      <c r="Y15" s="481"/>
      <c r="Z15" s="481"/>
      <c r="AA15" s="481"/>
      <c r="AB15" s="482"/>
      <c r="AC15" s="444">
        <v>10577</v>
      </c>
      <c r="AD15" s="445"/>
      <c r="AE15" s="445"/>
      <c r="AF15" s="445"/>
      <c r="AG15" s="446"/>
      <c r="AH15" s="444">
        <v>10443</v>
      </c>
      <c r="AI15" s="445"/>
      <c r="AJ15" s="445"/>
      <c r="AK15" s="445"/>
      <c r="AL15" s="447"/>
      <c r="AM15" s="537"/>
      <c r="AN15" s="442"/>
      <c r="AO15" s="442"/>
      <c r="AP15" s="442"/>
      <c r="AQ15" s="442"/>
      <c r="AR15" s="442"/>
      <c r="AS15" s="442"/>
      <c r="AT15" s="443"/>
      <c r="AU15" s="525"/>
      <c r="AV15" s="526"/>
      <c r="AW15" s="526"/>
      <c r="AX15" s="526"/>
      <c r="AY15" s="460" t="s">
        <v>144</v>
      </c>
      <c r="AZ15" s="461"/>
      <c r="BA15" s="461"/>
      <c r="BB15" s="461"/>
      <c r="BC15" s="461"/>
      <c r="BD15" s="461"/>
      <c r="BE15" s="461"/>
      <c r="BF15" s="461"/>
      <c r="BG15" s="461"/>
      <c r="BH15" s="461"/>
      <c r="BI15" s="461"/>
      <c r="BJ15" s="461"/>
      <c r="BK15" s="461"/>
      <c r="BL15" s="461"/>
      <c r="BM15" s="462"/>
      <c r="BN15" s="463">
        <v>14514634</v>
      </c>
      <c r="BO15" s="464"/>
      <c r="BP15" s="464"/>
      <c r="BQ15" s="464"/>
      <c r="BR15" s="464"/>
      <c r="BS15" s="464"/>
      <c r="BT15" s="464"/>
      <c r="BU15" s="465"/>
      <c r="BV15" s="463">
        <v>13969224</v>
      </c>
      <c r="BW15" s="464"/>
      <c r="BX15" s="464"/>
      <c r="BY15" s="464"/>
      <c r="BZ15" s="464"/>
      <c r="CA15" s="464"/>
      <c r="CB15" s="464"/>
      <c r="CC15" s="465"/>
      <c r="CD15" s="578" t="s">
        <v>145</v>
      </c>
      <c r="CE15" s="579"/>
      <c r="CF15" s="579"/>
      <c r="CG15" s="579"/>
      <c r="CH15" s="579"/>
      <c r="CI15" s="579"/>
      <c r="CJ15" s="579"/>
      <c r="CK15" s="579"/>
      <c r="CL15" s="579"/>
      <c r="CM15" s="579"/>
      <c r="CN15" s="579"/>
      <c r="CO15" s="579"/>
      <c r="CP15" s="579"/>
      <c r="CQ15" s="579"/>
      <c r="CR15" s="579"/>
      <c r="CS15" s="580"/>
      <c r="CT15" s="198"/>
      <c r="CU15" s="199"/>
      <c r="CV15" s="199"/>
      <c r="CW15" s="199"/>
      <c r="CX15" s="199"/>
      <c r="CY15" s="199"/>
      <c r="CZ15" s="199"/>
      <c r="DA15" s="200"/>
      <c r="DB15" s="198"/>
      <c r="DC15" s="199"/>
      <c r="DD15" s="199"/>
      <c r="DE15" s="199"/>
      <c r="DF15" s="199"/>
      <c r="DG15" s="199"/>
      <c r="DH15" s="199"/>
      <c r="DI15" s="200"/>
      <c r="DJ15" s="186"/>
      <c r="DK15" s="186"/>
      <c r="DL15" s="186"/>
      <c r="DM15" s="186"/>
      <c r="DN15" s="186"/>
      <c r="DO15" s="186"/>
    </row>
    <row r="16" spans="1:119" ht="18.75" customHeight="1">
      <c r="A16" s="187"/>
      <c r="B16" s="587"/>
      <c r="C16" s="588"/>
      <c r="D16" s="588"/>
      <c r="E16" s="588"/>
      <c r="F16" s="588"/>
      <c r="G16" s="588"/>
      <c r="H16" s="588"/>
      <c r="I16" s="588"/>
      <c r="J16" s="588"/>
      <c r="K16" s="589"/>
      <c r="L16" s="561" t="s">
        <v>146</v>
      </c>
      <c r="M16" s="562"/>
      <c r="N16" s="562"/>
      <c r="O16" s="562"/>
      <c r="P16" s="562"/>
      <c r="Q16" s="563"/>
      <c r="R16" s="556" t="s">
        <v>147</v>
      </c>
      <c r="S16" s="557"/>
      <c r="T16" s="557"/>
      <c r="U16" s="557"/>
      <c r="V16" s="558"/>
      <c r="W16" s="574"/>
      <c r="X16" s="484"/>
      <c r="Y16" s="484"/>
      <c r="Z16" s="484"/>
      <c r="AA16" s="484"/>
      <c r="AB16" s="485"/>
      <c r="AC16" s="564">
        <v>20.9</v>
      </c>
      <c r="AD16" s="565"/>
      <c r="AE16" s="565"/>
      <c r="AF16" s="565"/>
      <c r="AG16" s="566"/>
      <c r="AH16" s="564">
        <v>21.5</v>
      </c>
      <c r="AI16" s="565"/>
      <c r="AJ16" s="565"/>
      <c r="AK16" s="565"/>
      <c r="AL16" s="567"/>
      <c r="AM16" s="537"/>
      <c r="AN16" s="442"/>
      <c r="AO16" s="442"/>
      <c r="AP16" s="442"/>
      <c r="AQ16" s="442"/>
      <c r="AR16" s="442"/>
      <c r="AS16" s="442"/>
      <c r="AT16" s="443"/>
      <c r="AU16" s="525"/>
      <c r="AV16" s="526"/>
      <c r="AW16" s="526"/>
      <c r="AX16" s="526"/>
      <c r="AY16" s="448" t="s">
        <v>148</v>
      </c>
      <c r="AZ16" s="449"/>
      <c r="BA16" s="449"/>
      <c r="BB16" s="449"/>
      <c r="BC16" s="449"/>
      <c r="BD16" s="449"/>
      <c r="BE16" s="449"/>
      <c r="BF16" s="449"/>
      <c r="BG16" s="449"/>
      <c r="BH16" s="449"/>
      <c r="BI16" s="449"/>
      <c r="BJ16" s="449"/>
      <c r="BK16" s="449"/>
      <c r="BL16" s="449"/>
      <c r="BM16" s="450"/>
      <c r="BN16" s="468">
        <v>17953082</v>
      </c>
      <c r="BO16" s="469"/>
      <c r="BP16" s="469"/>
      <c r="BQ16" s="469"/>
      <c r="BR16" s="469"/>
      <c r="BS16" s="469"/>
      <c r="BT16" s="469"/>
      <c r="BU16" s="470"/>
      <c r="BV16" s="468">
        <v>17070775</v>
      </c>
      <c r="BW16" s="469"/>
      <c r="BX16" s="469"/>
      <c r="BY16" s="469"/>
      <c r="BZ16" s="469"/>
      <c r="CA16" s="469"/>
      <c r="CB16" s="469"/>
      <c r="CC16" s="470"/>
      <c r="CD16" s="201"/>
      <c r="CE16" s="466"/>
      <c r="CF16" s="466"/>
      <c r="CG16" s="466"/>
      <c r="CH16" s="466"/>
      <c r="CI16" s="466"/>
      <c r="CJ16" s="466"/>
      <c r="CK16" s="466"/>
      <c r="CL16" s="466"/>
      <c r="CM16" s="466"/>
      <c r="CN16" s="466"/>
      <c r="CO16" s="466"/>
      <c r="CP16" s="466"/>
      <c r="CQ16" s="466"/>
      <c r="CR16" s="466"/>
      <c r="CS16" s="467"/>
      <c r="CT16" s="438"/>
      <c r="CU16" s="439"/>
      <c r="CV16" s="439"/>
      <c r="CW16" s="439"/>
      <c r="CX16" s="439"/>
      <c r="CY16" s="439"/>
      <c r="CZ16" s="439"/>
      <c r="DA16" s="440"/>
      <c r="DB16" s="438"/>
      <c r="DC16" s="439"/>
      <c r="DD16" s="439"/>
      <c r="DE16" s="439"/>
      <c r="DF16" s="439"/>
      <c r="DG16" s="439"/>
      <c r="DH16" s="439"/>
      <c r="DI16" s="440"/>
      <c r="DJ16" s="186"/>
      <c r="DK16" s="186"/>
      <c r="DL16" s="186"/>
      <c r="DM16" s="186"/>
      <c r="DN16" s="186"/>
      <c r="DO16" s="186"/>
    </row>
    <row r="17" spans="1:119" ht="18.75" customHeight="1" thickBot="1">
      <c r="A17" s="187"/>
      <c r="B17" s="590"/>
      <c r="C17" s="591"/>
      <c r="D17" s="591"/>
      <c r="E17" s="591"/>
      <c r="F17" s="591"/>
      <c r="G17" s="591"/>
      <c r="H17" s="591"/>
      <c r="I17" s="591"/>
      <c r="J17" s="591"/>
      <c r="K17" s="592"/>
      <c r="L17" s="202"/>
      <c r="M17" s="553" t="s">
        <v>149</v>
      </c>
      <c r="N17" s="554"/>
      <c r="O17" s="554"/>
      <c r="P17" s="554"/>
      <c r="Q17" s="555"/>
      <c r="R17" s="556" t="s">
        <v>147</v>
      </c>
      <c r="S17" s="557"/>
      <c r="T17" s="557"/>
      <c r="U17" s="557"/>
      <c r="V17" s="558"/>
      <c r="W17" s="559" t="s">
        <v>150</v>
      </c>
      <c r="X17" s="481"/>
      <c r="Y17" s="481"/>
      <c r="Z17" s="481"/>
      <c r="AA17" s="481"/>
      <c r="AB17" s="482"/>
      <c r="AC17" s="444">
        <v>39511</v>
      </c>
      <c r="AD17" s="445"/>
      <c r="AE17" s="445"/>
      <c r="AF17" s="445"/>
      <c r="AG17" s="446"/>
      <c r="AH17" s="444">
        <v>37767</v>
      </c>
      <c r="AI17" s="445"/>
      <c r="AJ17" s="445"/>
      <c r="AK17" s="445"/>
      <c r="AL17" s="447"/>
      <c r="AM17" s="537"/>
      <c r="AN17" s="442"/>
      <c r="AO17" s="442"/>
      <c r="AP17" s="442"/>
      <c r="AQ17" s="442"/>
      <c r="AR17" s="442"/>
      <c r="AS17" s="442"/>
      <c r="AT17" s="443"/>
      <c r="AU17" s="525"/>
      <c r="AV17" s="526"/>
      <c r="AW17" s="526"/>
      <c r="AX17" s="526"/>
      <c r="AY17" s="448" t="s">
        <v>151</v>
      </c>
      <c r="AZ17" s="449"/>
      <c r="BA17" s="449"/>
      <c r="BB17" s="449"/>
      <c r="BC17" s="449"/>
      <c r="BD17" s="449"/>
      <c r="BE17" s="449"/>
      <c r="BF17" s="449"/>
      <c r="BG17" s="449"/>
      <c r="BH17" s="449"/>
      <c r="BI17" s="449"/>
      <c r="BJ17" s="449"/>
      <c r="BK17" s="449"/>
      <c r="BL17" s="449"/>
      <c r="BM17" s="450"/>
      <c r="BN17" s="468">
        <v>18701423</v>
      </c>
      <c r="BO17" s="469"/>
      <c r="BP17" s="469"/>
      <c r="BQ17" s="469"/>
      <c r="BR17" s="469"/>
      <c r="BS17" s="469"/>
      <c r="BT17" s="469"/>
      <c r="BU17" s="470"/>
      <c r="BV17" s="468">
        <v>18108691</v>
      </c>
      <c r="BW17" s="469"/>
      <c r="BX17" s="469"/>
      <c r="BY17" s="469"/>
      <c r="BZ17" s="469"/>
      <c r="CA17" s="469"/>
      <c r="CB17" s="469"/>
      <c r="CC17" s="470"/>
      <c r="CD17" s="201"/>
      <c r="CE17" s="466"/>
      <c r="CF17" s="466"/>
      <c r="CG17" s="466"/>
      <c r="CH17" s="466"/>
      <c r="CI17" s="466"/>
      <c r="CJ17" s="466"/>
      <c r="CK17" s="466"/>
      <c r="CL17" s="466"/>
      <c r="CM17" s="466"/>
      <c r="CN17" s="466"/>
      <c r="CO17" s="466"/>
      <c r="CP17" s="466"/>
      <c r="CQ17" s="466"/>
      <c r="CR17" s="466"/>
      <c r="CS17" s="467"/>
      <c r="CT17" s="438"/>
      <c r="CU17" s="439"/>
      <c r="CV17" s="439"/>
      <c r="CW17" s="439"/>
      <c r="CX17" s="439"/>
      <c r="CY17" s="439"/>
      <c r="CZ17" s="439"/>
      <c r="DA17" s="440"/>
      <c r="DB17" s="438"/>
      <c r="DC17" s="439"/>
      <c r="DD17" s="439"/>
      <c r="DE17" s="439"/>
      <c r="DF17" s="439"/>
      <c r="DG17" s="439"/>
      <c r="DH17" s="439"/>
      <c r="DI17" s="440"/>
      <c r="DJ17" s="186"/>
      <c r="DK17" s="186"/>
      <c r="DL17" s="186"/>
      <c r="DM17" s="186"/>
      <c r="DN17" s="186"/>
      <c r="DO17" s="186"/>
    </row>
    <row r="18" spans="1:119" ht="18.75" customHeight="1" thickBot="1">
      <c r="A18" s="187"/>
      <c r="B18" s="530" t="s">
        <v>152</v>
      </c>
      <c r="C18" s="531"/>
      <c r="D18" s="531"/>
      <c r="E18" s="532"/>
      <c r="F18" s="532"/>
      <c r="G18" s="532"/>
      <c r="H18" s="532"/>
      <c r="I18" s="532"/>
      <c r="J18" s="532"/>
      <c r="K18" s="532"/>
      <c r="L18" s="533">
        <v>53.15</v>
      </c>
      <c r="M18" s="533"/>
      <c r="N18" s="533"/>
      <c r="O18" s="533"/>
      <c r="P18" s="533"/>
      <c r="Q18" s="533"/>
      <c r="R18" s="534"/>
      <c r="S18" s="534"/>
      <c r="T18" s="534"/>
      <c r="U18" s="534"/>
      <c r="V18" s="535"/>
      <c r="W18" s="549"/>
      <c r="X18" s="550"/>
      <c r="Y18" s="550"/>
      <c r="Z18" s="550"/>
      <c r="AA18" s="550"/>
      <c r="AB18" s="560"/>
      <c r="AC18" s="432">
        <v>78.2</v>
      </c>
      <c r="AD18" s="433"/>
      <c r="AE18" s="433"/>
      <c r="AF18" s="433"/>
      <c r="AG18" s="536"/>
      <c r="AH18" s="432">
        <v>77.599999999999994</v>
      </c>
      <c r="AI18" s="433"/>
      <c r="AJ18" s="433"/>
      <c r="AK18" s="433"/>
      <c r="AL18" s="434"/>
      <c r="AM18" s="537"/>
      <c r="AN18" s="442"/>
      <c r="AO18" s="442"/>
      <c r="AP18" s="442"/>
      <c r="AQ18" s="442"/>
      <c r="AR18" s="442"/>
      <c r="AS18" s="442"/>
      <c r="AT18" s="443"/>
      <c r="AU18" s="525"/>
      <c r="AV18" s="526"/>
      <c r="AW18" s="526"/>
      <c r="AX18" s="526"/>
      <c r="AY18" s="448" t="s">
        <v>153</v>
      </c>
      <c r="AZ18" s="449"/>
      <c r="BA18" s="449"/>
      <c r="BB18" s="449"/>
      <c r="BC18" s="449"/>
      <c r="BD18" s="449"/>
      <c r="BE18" s="449"/>
      <c r="BF18" s="449"/>
      <c r="BG18" s="449"/>
      <c r="BH18" s="449"/>
      <c r="BI18" s="449"/>
      <c r="BJ18" s="449"/>
      <c r="BK18" s="449"/>
      <c r="BL18" s="449"/>
      <c r="BM18" s="450"/>
      <c r="BN18" s="468">
        <v>21326460</v>
      </c>
      <c r="BO18" s="469"/>
      <c r="BP18" s="469"/>
      <c r="BQ18" s="469"/>
      <c r="BR18" s="469"/>
      <c r="BS18" s="469"/>
      <c r="BT18" s="469"/>
      <c r="BU18" s="470"/>
      <c r="BV18" s="468">
        <v>21844369</v>
      </c>
      <c r="BW18" s="469"/>
      <c r="BX18" s="469"/>
      <c r="BY18" s="469"/>
      <c r="BZ18" s="469"/>
      <c r="CA18" s="469"/>
      <c r="CB18" s="469"/>
      <c r="CC18" s="470"/>
      <c r="CD18" s="201"/>
      <c r="CE18" s="466"/>
      <c r="CF18" s="466"/>
      <c r="CG18" s="466"/>
      <c r="CH18" s="466"/>
      <c r="CI18" s="466"/>
      <c r="CJ18" s="466"/>
      <c r="CK18" s="466"/>
      <c r="CL18" s="466"/>
      <c r="CM18" s="466"/>
      <c r="CN18" s="466"/>
      <c r="CO18" s="466"/>
      <c r="CP18" s="466"/>
      <c r="CQ18" s="466"/>
      <c r="CR18" s="466"/>
      <c r="CS18" s="467"/>
      <c r="CT18" s="438"/>
      <c r="CU18" s="439"/>
      <c r="CV18" s="439"/>
      <c r="CW18" s="439"/>
      <c r="CX18" s="439"/>
      <c r="CY18" s="439"/>
      <c r="CZ18" s="439"/>
      <c r="DA18" s="440"/>
      <c r="DB18" s="438"/>
      <c r="DC18" s="439"/>
      <c r="DD18" s="439"/>
      <c r="DE18" s="439"/>
      <c r="DF18" s="439"/>
      <c r="DG18" s="439"/>
      <c r="DH18" s="439"/>
      <c r="DI18" s="440"/>
      <c r="DJ18" s="186"/>
      <c r="DK18" s="186"/>
      <c r="DL18" s="186"/>
      <c r="DM18" s="186"/>
      <c r="DN18" s="186"/>
      <c r="DO18" s="186"/>
    </row>
    <row r="19" spans="1:119" ht="18.75" customHeight="1" thickBot="1">
      <c r="A19" s="187"/>
      <c r="B19" s="530" t="s">
        <v>154</v>
      </c>
      <c r="C19" s="531"/>
      <c r="D19" s="531"/>
      <c r="E19" s="532"/>
      <c r="F19" s="532"/>
      <c r="G19" s="532"/>
      <c r="H19" s="532"/>
      <c r="I19" s="532"/>
      <c r="J19" s="532"/>
      <c r="K19" s="532"/>
      <c r="L19" s="538">
        <v>2195</v>
      </c>
      <c r="M19" s="538"/>
      <c r="N19" s="538"/>
      <c r="O19" s="538"/>
      <c r="P19" s="538"/>
      <c r="Q19" s="538"/>
      <c r="R19" s="539"/>
      <c r="S19" s="539"/>
      <c r="T19" s="539"/>
      <c r="U19" s="539"/>
      <c r="V19" s="540"/>
      <c r="W19" s="547"/>
      <c r="X19" s="548"/>
      <c r="Y19" s="548"/>
      <c r="Z19" s="548"/>
      <c r="AA19" s="548"/>
      <c r="AB19" s="548"/>
      <c r="AC19" s="551"/>
      <c r="AD19" s="551"/>
      <c r="AE19" s="551"/>
      <c r="AF19" s="551"/>
      <c r="AG19" s="551"/>
      <c r="AH19" s="551"/>
      <c r="AI19" s="551"/>
      <c r="AJ19" s="551"/>
      <c r="AK19" s="551"/>
      <c r="AL19" s="552"/>
      <c r="AM19" s="537"/>
      <c r="AN19" s="442"/>
      <c r="AO19" s="442"/>
      <c r="AP19" s="442"/>
      <c r="AQ19" s="442"/>
      <c r="AR19" s="442"/>
      <c r="AS19" s="442"/>
      <c r="AT19" s="443"/>
      <c r="AU19" s="525"/>
      <c r="AV19" s="526"/>
      <c r="AW19" s="526"/>
      <c r="AX19" s="526"/>
      <c r="AY19" s="448" t="s">
        <v>155</v>
      </c>
      <c r="AZ19" s="449"/>
      <c r="BA19" s="449"/>
      <c r="BB19" s="449"/>
      <c r="BC19" s="449"/>
      <c r="BD19" s="449"/>
      <c r="BE19" s="449"/>
      <c r="BF19" s="449"/>
      <c r="BG19" s="449"/>
      <c r="BH19" s="449"/>
      <c r="BI19" s="449"/>
      <c r="BJ19" s="449"/>
      <c r="BK19" s="449"/>
      <c r="BL19" s="449"/>
      <c r="BM19" s="450"/>
      <c r="BN19" s="468">
        <v>28901926</v>
      </c>
      <c r="BO19" s="469"/>
      <c r="BP19" s="469"/>
      <c r="BQ19" s="469"/>
      <c r="BR19" s="469"/>
      <c r="BS19" s="469"/>
      <c r="BT19" s="469"/>
      <c r="BU19" s="470"/>
      <c r="BV19" s="468">
        <v>29477861</v>
      </c>
      <c r="BW19" s="469"/>
      <c r="BX19" s="469"/>
      <c r="BY19" s="469"/>
      <c r="BZ19" s="469"/>
      <c r="CA19" s="469"/>
      <c r="CB19" s="469"/>
      <c r="CC19" s="470"/>
      <c r="CD19" s="201"/>
      <c r="CE19" s="466"/>
      <c r="CF19" s="466"/>
      <c r="CG19" s="466"/>
      <c r="CH19" s="466"/>
      <c r="CI19" s="466"/>
      <c r="CJ19" s="466"/>
      <c r="CK19" s="466"/>
      <c r="CL19" s="466"/>
      <c r="CM19" s="466"/>
      <c r="CN19" s="466"/>
      <c r="CO19" s="466"/>
      <c r="CP19" s="466"/>
      <c r="CQ19" s="466"/>
      <c r="CR19" s="466"/>
      <c r="CS19" s="467"/>
      <c r="CT19" s="438"/>
      <c r="CU19" s="439"/>
      <c r="CV19" s="439"/>
      <c r="CW19" s="439"/>
      <c r="CX19" s="439"/>
      <c r="CY19" s="439"/>
      <c r="CZ19" s="439"/>
      <c r="DA19" s="440"/>
      <c r="DB19" s="438"/>
      <c r="DC19" s="439"/>
      <c r="DD19" s="439"/>
      <c r="DE19" s="439"/>
      <c r="DF19" s="439"/>
      <c r="DG19" s="439"/>
      <c r="DH19" s="439"/>
      <c r="DI19" s="440"/>
      <c r="DJ19" s="186"/>
      <c r="DK19" s="186"/>
      <c r="DL19" s="186"/>
      <c r="DM19" s="186"/>
      <c r="DN19" s="186"/>
      <c r="DO19" s="186"/>
    </row>
    <row r="20" spans="1:119" ht="18.75" customHeight="1" thickBot="1">
      <c r="A20" s="187"/>
      <c r="B20" s="530" t="s">
        <v>156</v>
      </c>
      <c r="C20" s="531"/>
      <c r="D20" s="531"/>
      <c r="E20" s="532"/>
      <c r="F20" s="532"/>
      <c r="G20" s="532"/>
      <c r="H20" s="532"/>
      <c r="I20" s="532"/>
      <c r="J20" s="532"/>
      <c r="K20" s="532"/>
      <c r="L20" s="538">
        <v>47666</v>
      </c>
      <c r="M20" s="538"/>
      <c r="N20" s="538"/>
      <c r="O20" s="538"/>
      <c r="P20" s="538"/>
      <c r="Q20" s="538"/>
      <c r="R20" s="539"/>
      <c r="S20" s="539"/>
      <c r="T20" s="539"/>
      <c r="U20" s="539"/>
      <c r="V20" s="540"/>
      <c r="W20" s="549"/>
      <c r="X20" s="550"/>
      <c r="Y20" s="550"/>
      <c r="Z20" s="550"/>
      <c r="AA20" s="550"/>
      <c r="AB20" s="550"/>
      <c r="AC20" s="541"/>
      <c r="AD20" s="541"/>
      <c r="AE20" s="541"/>
      <c r="AF20" s="541"/>
      <c r="AG20" s="541"/>
      <c r="AH20" s="541"/>
      <c r="AI20" s="541"/>
      <c r="AJ20" s="541"/>
      <c r="AK20" s="541"/>
      <c r="AL20" s="542"/>
      <c r="AM20" s="543"/>
      <c r="AN20" s="515"/>
      <c r="AO20" s="515"/>
      <c r="AP20" s="515"/>
      <c r="AQ20" s="515"/>
      <c r="AR20" s="515"/>
      <c r="AS20" s="515"/>
      <c r="AT20" s="516"/>
      <c r="AU20" s="544"/>
      <c r="AV20" s="545"/>
      <c r="AW20" s="545"/>
      <c r="AX20" s="546"/>
      <c r="AY20" s="448"/>
      <c r="AZ20" s="449"/>
      <c r="BA20" s="449"/>
      <c r="BB20" s="449"/>
      <c r="BC20" s="449"/>
      <c r="BD20" s="449"/>
      <c r="BE20" s="449"/>
      <c r="BF20" s="449"/>
      <c r="BG20" s="449"/>
      <c r="BH20" s="449"/>
      <c r="BI20" s="449"/>
      <c r="BJ20" s="449"/>
      <c r="BK20" s="449"/>
      <c r="BL20" s="449"/>
      <c r="BM20" s="450"/>
      <c r="BN20" s="468"/>
      <c r="BO20" s="469"/>
      <c r="BP20" s="469"/>
      <c r="BQ20" s="469"/>
      <c r="BR20" s="469"/>
      <c r="BS20" s="469"/>
      <c r="BT20" s="469"/>
      <c r="BU20" s="470"/>
      <c r="BV20" s="468"/>
      <c r="BW20" s="469"/>
      <c r="BX20" s="469"/>
      <c r="BY20" s="469"/>
      <c r="BZ20" s="469"/>
      <c r="CA20" s="469"/>
      <c r="CB20" s="469"/>
      <c r="CC20" s="470"/>
      <c r="CD20" s="201"/>
      <c r="CE20" s="466"/>
      <c r="CF20" s="466"/>
      <c r="CG20" s="466"/>
      <c r="CH20" s="466"/>
      <c r="CI20" s="466"/>
      <c r="CJ20" s="466"/>
      <c r="CK20" s="466"/>
      <c r="CL20" s="466"/>
      <c r="CM20" s="466"/>
      <c r="CN20" s="466"/>
      <c r="CO20" s="466"/>
      <c r="CP20" s="466"/>
      <c r="CQ20" s="466"/>
      <c r="CR20" s="466"/>
      <c r="CS20" s="467"/>
      <c r="CT20" s="438"/>
      <c r="CU20" s="439"/>
      <c r="CV20" s="439"/>
      <c r="CW20" s="439"/>
      <c r="CX20" s="439"/>
      <c r="CY20" s="439"/>
      <c r="CZ20" s="439"/>
      <c r="DA20" s="440"/>
      <c r="DB20" s="438"/>
      <c r="DC20" s="439"/>
      <c r="DD20" s="439"/>
      <c r="DE20" s="439"/>
      <c r="DF20" s="439"/>
      <c r="DG20" s="439"/>
      <c r="DH20" s="439"/>
      <c r="DI20" s="440"/>
      <c r="DJ20" s="186"/>
      <c r="DK20" s="186"/>
      <c r="DL20" s="186"/>
      <c r="DM20" s="186"/>
      <c r="DN20" s="186"/>
      <c r="DO20" s="186"/>
    </row>
    <row r="21" spans="1:119" ht="18.75" customHeight="1">
      <c r="A21" s="187"/>
      <c r="B21" s="527" t="s">
        <v>157</v>
      </c>
      <c r="C21" s="528"/>
      <c r="D21" s="528"/>
      <c r="E21" s="528"/>
      <c r="F21" s="528"/>
      <c r="G21" s="528"/>
      <c r="H21" s="528"/>
      <c r="I21" s="528"/>
      <c r="J21" s="528"/>
      <c r="K21" s="528"/>
      <c r="L21" s="528"/>
      <c r="M21" s="528"/>
      <c r="N21" s="528"/>
      <c r="O21" s="528"/>
      <c r="P21" s="528"/>
      <c r="Q21" s="528"/>
      <c r="R21" s="528"/>
      <c r="S21" s="528"/>
      <c r="T21" s="528"/>
      <c r="U21" s="528"/>
      <c r="V21" s="528"/>
      <c r="W21" s="528"/>
      <c r="X21" s="528"/>
      <c r="Y21" s="528"/>
      <c r="Z21" s="528"/>
      <c r="AA21" s="528"/>
      <c r="AB21" s="528"/>
      <c r="AC21" s="528"/>
      <c r="AD21" s="528"/>
      <c r="AE21" s="528"/>
      <c r="AF21" s="528"/>
      <c r="AG21" s="528"/>
      <c r="AH21" s="528"/>
      <c r="AI21" s="528"/>
      <c r="AJ21" s="528"/>
      <c r="AK21" s="528"/>
      <c r="AL21" s="528"/>
      <c r="AM21" s="528"/>
      <c r="AN21" s="528"/>
      <c r="AO21" s="528"/>
      <c r="AP21" s="528"/>
      <c r="AQ21" s="528"/>
      <c r="AR21" s="528"/>
      <c r="AS21" s="528"/>
      <c r="AT21" s="528"/>
      <c r="AU21" s="528"/>
      <c r="AV21" s="528"/>
      <c r="AW21" s="528"/>
      <c r="AX21" s="529"/>
      <c r="AY21" s="448"/>
      <c r="AZ21" s="449"/>
      <c r="BA21" s="449"/>
      <c r="BB21" s="449"/>
      <c r="BC21" s="449"/>
      <c r="BD21" s="449"/>
      <c r="BE21" s="449"/>
      <c r="BF21" s="449"/>
      <c r="BG21" s="449"/>
      <c r="BH21" s="449"/>
      <c r="BI21" s="449"/>
      <c r="BJ21" s="449"/>
      <c r="BK21" s="449"/>
      <c r="BL21" s="449"/>
      <c r="BM21" s="450"/>
      <c r="BN21" s="468"/>
      <c r="BO21" s="469"/>
      <c r="BP21" s="469"/>
      <c r="BQ21" s="469"/>
      <c r="BR21" s="469"/>
      <c r="BS21" s="469"/>
      <c r="BT21" s="469"/>
      <c r="BU21" s="470"/>
      <c r="BV21" s="468"/>
      <c r="BW21" s="469"/>
      <c r="BX21" s="469"/>
      <c r="BY21" s="469"/>
      <c r="BZ21" s="469"/>
      <c r="CA21" s="469"/>
      <c r="CB21" s="469"/>
      <c r="CC21" s="470"/>
      <c r="CD21" s="201"/>
      <c r="CE21" s="466"/>
      <c r="CF21" s="466"/>
      <c r="CG21" s="466"/>
      <c r="CH21" s="466"/>
      <c r="CI21" s="466"/>
      <c r="CJ21" s="466"/>
      <c r="CK21" s="466"/>
      <c r="CL21" s="466"/>
      <c r="CM21" s="466"/>
      <c r="CN21" s="466"/>
      <c r="CO21" s="466"/>
      <c r="CP21" s="466"/>
      <c r="CQ21" s="466"/>
      <c r="CR21" s="466"/>
      <c r="CS21" s="467"/>
      <c r="CT21" s="438"/>
      <c r="CU21" s="439"/>
      <c r="CV21" s="439"/>
      <c r="CW21" s="439"/>
      <c r="CX21" s="439"/>
      <c r="CY21" s="439"/>
      <c r="CZ21" s="439"/>
      <c r="DA21" s="440"/>
      <c r="DB21" s="438"/>
      <c r="DC21" s="439"/>
      <c r="DD21" s="439"/>
      <c r="DE21" s="439"/>
      <c r="DF21" s="439"/>
      <c r="DG21" s="439"/>
      <c r="DH21" s="439"/>
      <c r="DI21" s="440"/>
      <c r="DJ21" s="186"/>
      <c r="DK21" s="186"/>
      <c r="DL21" s="186"/>
      <c r="DM21" s="186"/>
      <c r="DN21" s="186"/>
      <c r="DO21" s="186"/>
    </row>
    <row r="22" spans="1:119" ht="18.75" customHeight="1" thickBot="1">
      <c r="A22" s="187"/>
      <c r="B22" s="497" t="s">
        <v>158</v>
      </c>
      <c r="C22" s="498"/>
      <c r="D22" s="499"/>
      <c r="E22" s="506" t="s">
        <v>1</v>
      </c>
      <c r="F22" s="481"/>
      <c r="G22" s="481"/>
      <c r="H22" s="481"/>
      <c r="I22" s="481"/>
      <c r="J22" s="481"/>
      <c r="K22" s="482"/>
      <c r="L22" s="506" t="s">
        <v>159</v>
      </c>
      <c r="M22" s="481"/>
      <c r="N22" s="481"/>
      <c r="O22" s="481"/>
      <c r="P22" s="482"/>
      <c r="Q22" s="491" t="s">
        <v>160</v>
      </c>
      <c r="R22" s="492"/>
      <c r="S22" s="492"/>
      <c r="T22" s="492"/>
      <c r="U22" s="492"/>
      <c r="V22" s="507"/>
      <c r="W22" s="509" t="s">
        <v>161</v>
      </c>
      <c r="X22" s="498"/>
      <c r="Y22" s="499"/>
      <c r="Z22" s="506" t="s">
        <v>1</v>
      </c>
      <c r="AA22" s="481"/>
      <c r="AB22" s="481"/>
      <c r="AC22" s="481"/>
      <c r="AD22" s="481"/>
      <c r="AE22" s="481"/>
      <c r="AF22" s="481"/>
      <c r="AG22" s="482"/>
      <c r="AH22" s="480" t="s">
        <v>162</v>
      </c>
      <c r="AI22" s="481"/>
      <c r="AJ22" s="481"/>
      <c r="AK22" s="481"/>
      <c r="AL22" s="482"/>
      <c r="AM22" s="480" t="s">
        <v>163</v>
      </c>
      <c r="AN22" s="486"/>
      <c r="AO22" s="486"/>
      <c r="AP22" s="486"/>
      <c r="AQ22" s="486"/>
      <c r="AR22" s="487"/>
      <c r="AS22" s="491" t="s">
        <v>160</v>
      </c>
      <c r="AT22" s="492"/>
      <c r="AU22" s="492"/>
      <c r="AV22" s="492"/>
      <c r="AW22" s="492"/>
      <c r="AX22" s="493"/>
      <c r="AY22" s="435"/>
      <c r="AZ22" s="436"/>
      <c r="BA22" s="436"/>
      <c r="BB22" s="436"/>
      <c r="BC22" s="436"/>
      <c r="BD22" s="436"/>
      <c r="BE22" s="436"/>
      <c r="BF22" s="436"/>
      <c r="BG22" s="436"/>
      <c r="BH22" s="436"/>
      <c r="BI22" s="436"/>
      <c r="BJ22" s="436"/>
      <c r="BK22" s="436"/>
      <c r="BL22" s="436"/>
      <c r="BM22" s="437"/>
      <c r="BN22" s="471"/>
      <c r="BO22" s="472"/>
      <c r="BP22" s="472"/>
      <c r="BQ22" s="472"/>
      <c r="BR22" s="472"/>
      <c r="BS22" s="472"/>
      <c r="BT22" s="472"/>
      <c r="BU22" s="473"/>
      <c r="BV22" s="471"/>
      <c r="BW22" s="472"/>
      <c r="BX22" s="472"/>
      <c r="BY22" s="472"/>
      <c r="BZ22" s="472"/>
      <c r="CA22" s="472"/>
      <c r="CB22" s="472"/>
      <c r="CC22" s="473"/>
      <c r="CD22" s="201"/>
      <c r="CE22" s="466"/>
      <c r="CF22" s="466"/>
      <c r="CG22" s="466"/>
      <c r="CH22" s="466"/>
      <c r="CI22" s="466"/>
      <c r="CJ22" s="466"/>
      <c r="CK22" s="466"/>
      <c r="CL22" s="466"/>
      <c r="CM22" s="466"/>
      <c r="CN22" s="466"/>
      <c r="CO22" s="466"/>
      <c r="CP22" s="466"/>
      <c r="CQ22" s="466"/>
      <c r="CR22" s="466"/>
      <c r="CS22" s="467"/>
      <c r="CT22" s="438"/>
      <c r="CU22" s="439"/>
      <c r="CV22" s="439"/>
      <c r="CW22" s="439"/>
      <c r="CX22" s="439"/>
      <c r="CY22" s="439"/>
      <c r="CZ22" s="439"/>
      <c r="DA22" s="440"/>
      <c r="DB22" s="438"/>
      <c r="DC22" s="439"/>
      <c r="DD22" s="439"/>
      <c r="DE22" s="439"/>
      <c r="DF22" s="439"/>
      <c r="DG22" s="439"/>
      <c r="DH22" s="439"/>
      <c r="DI22" s="440"/>
      <c r="DJ22" s="186"/>
      <c r="DK22" s="186"/>
      <c r="DL22" s="186"/>
      <c r="DM22" s="186"/>
      <c r="DN22" s="186"/>
      <c r="DO22" s="186"/>
    </row>
    <row r="23" spans="1:119" ht="18.75" customHeight="1">
      <c r="A23" s="187"/>
      <c r="B23" s="500"/>
      <c r="C23" s="501"/>
      <c r="D23" s="502"/>
      <c r="E23" s="483"/>
      <c r="F23" s="484"/>
      <c r="G23" s="484"/>
      <c r="H23" s="484"/>
      <c r="I23" s="484"/>
      <c r="J23" s="484"/>
      <c r="K23" s="485"/>
      <c r="L23" s="483"/>
      <c r="M23" s="484"/>
      <c r="N23" s="484"/>
      <c r="O23" s="484"/>
      <c r="P23" s="485"/>
      <c r="Q23" s="494"/>
      <c r="R23" s="495"/>
      <c r="S23" s="495"/>
      <c r="T23" s="495"/>
      <c r="U23" s="495"/>
      <c r="V23" s="508"/>
      <c r="W23" s="510"/>
      <c r="X23" s="501"/>
      <c r="Y23" s="502"/>
      <c r="Z23" s="483"/>
      <c r="AA23" s="484"/>
      <c r="AB23" s="484"/>
      <c r="AC23" s="484"/>
      <c r="AD23" s="484"/>
      <c r="AE23" s="484"/>
      <c r="AF23" s="484"/>
      <c r="AG23" s="485"/>
      <c r="AH23" s="483"/>
      <c r="AI23" s="484"/>
      <c r="AJ23" s="484"/>
      <c r="AK23" s="484"/>
      <c r="AL23" s="485"/>
      <c r="AM23" s="488"/>
      <c r="AN23" s="489"/>
      <c r="AO23" s="489"/>
      <c r="AP23" s="489"/>
      <c r="AQ23" s="489"/>
      <c r="AR23" s="490"/>
      <c r="AS23" s="494"/>
      <c r="AT23" s="495"/>
      <c r="AU23" s="495"/>
      <c r="AV23" s="495"/>
      <c r="AW23" s="495"/>
      <c r="AX23" s="496"/>
      <c r="AY23" s="460" t="s">
        <v>164</v>
      </c>
      <c r="AZ23" s="461"/>
      <c r="BA23" s="461"/>
      <c r="BB23" s="461"/>
      <c r="BC23" s="461"/>
      <c r="BD23" s="461"/>
      <c r="BE23" s="461"/>
      <c r="BF23" s="461"/>
      <c r="BG23" s="461"/>
      <c r="BH23" s="461"/>
      <c r="BI23" s="461"/>
      <c r="BJ23" s="461"/>
      <c r="BK23" s="461"/>
      <c r="BL23" s="461"/>
      <c r="BM23" s="462"/>
      <c r="BN23" s="468">
        <v>16650581</v>
      </c>
      <c r="BO23" s="469"/>
      <c r="BP23" s="469"/>
      <c r="BQ23" s="469"/>
      <c r="BR23" s="469"/>
      <c r="BS23" s="469"/>
      <c r="BT23" s="469"/>
      <c r="BU23" s="470"/>
      <c r="BV23" s="468">
        <v>17276351</v>
      </c>
      <c r="BW23" s="469"/>
      <c r="BX23" s="469"/>
      <c r="BY23" s="469"/>
      <c r="BZ23" s="469"/>
      <c r="CA23" s="469"/>
      <c r="CB23" s="469"/>
      <c r="CC23" s="470"/>
      <c r="CD23" s="201"/>
      <c r="CE23" s="466"/>
      <c r="CF23" s="466"/>
      <c r="CG23" s="466"/>
      <c r="CH23" s="466"/>
      <c r="CI23" s="466"/>
      <c r="CJ23" s="466"/>
      <c r="CK23" s="466"/>
      <c r="CL23" s="466"/>
      <c r="CM23" s="466"/>
      <c r="CN23" s="466"/>
      <c r="CO23" s="466"/>
      <c r="CP23" s="466"/>
      <c r="CQ23" s="466"/>
      <c r="CR23" s="466"/>
      <c r="CS23" s="467"/>
      <c r="CT23" s="438"/>
      <c r="CU23" s="439"/>
      <c r="CV23" s="439"/>
      <c r="CW23" s="439"/>
      <c r="CX23" s="439"/>
      <c r="CY23" s="439"/>
      <c r="CZ23" s="439"/>
      <c r="DA23" s="440"/>
      <c r="DB23" s="438"/>
      <c r="DC23" s="439"/>
      <c r="DD23" s="439"/>
      <c r="DE23" s="439"/>
      <c r="DF23" s="439"/>
      <c r="DG23" s="439"/>
      <c r="DH23" s="439"/>
      <c r="DI23" s="440"/>
      <c r="DJ23" s="186"/>
      <c r="DK23" s="186"/>
      <c r="DL23" s="186"/>
      <c r="DM23" s="186"/>
      <c r="DN23" s="186"/>
      <c r="DO23" s="186"/>
    </row>
    <row r="24" spans="1:119" ht="18.75" customHeight="1" thickBot="1">
      <c r="A24" s="187"/>
      <c r="B24" s="500"/>
      <c r="C24" s="501"/>
      <c r="D24" s="502"/>
      <c r="E24" s="441" t="s">
        <v>165</v>
      </c>
      <c r="F24" s="442"/>
      <c r="G24" s="442"/>
      <c r="H24" s="442"/>
      <c r="I24" s="442"/>
      <c r="J24" s="442"/>
      <c r="K24" s="443"/>
      <c r="L24" s="444">
        <v>1</v>
      </c>
      <c r="M24" s="445"/>
      <c r="N24" s="445"/>
      <c r="O24" s="445"/>
      <c r="P24" s="446"/>
      <c r="Q24" s="444">
        <v>9540</v>
      </c>
      <c r="R24" s="445"/>
      <c r="S24" s="445"/>
      <c r="T24" s="445"/>
      <c r="U24" s="445"/>
      <c r="V24" s="446"/>
      <c r="W24" s="510"/>
      <c r="X24" s="501"/>
      <c r="Y24" s="502"/>
      <c r="Z24" s="441" t="s">
        <v>166</v>
      </c>
      <c r="AA24" s="442"/>
      <c r="AB24" s="442"/>
      <c r="AC24" s="442"/>
      <c r="AD24" s="442"/>
      <c r="AE24" s="442"/>
      <c r="AF24" s="442"/>
      <c r="AG24" s="443"/>
      <c r="AH24" s="444">
        <v>675</v>
      </c>
      <c r="AI24" s="445"/>
      <c r="AJ24" s="445"/>
      <c r="AK24" s="445"/>
      <c r="AL24" s="446"/>
      <c r="AM24" s="444">
        <v>2174850</v>
      </c>
      <c r="AN24" s="445"/>
      <c r="AO24" s="445"/>
      <c r="AP24" s="445"/>
      <c r="AQ24" s="445"/>
      <c r="AR24" s="446"/>
      <c r="AS24" s="444">
        <v>3222</v>
      </c>
      <c r="AT24" s="445"/>
      <c r="AU24" s="445"/>
      <c r="AV24" s="445"/>
      <c r="AW24" s="445"/>
      <c r="AX24" s="447"/>
      <c r="AY24" s="435" t="s">
        <v>167</v>
      </c>
      <c r="AZ24" s="436"/>
      <c r="BA24" s="436"/>
      <c r="BB24" s="436"/>
      <c r="BC24" s="436"/>
      <c r="BD24" s="436"/>
      <c r="BE24" s="436"/>
      <c r="BF24" s="436"/>
      <c r="BG24" s="436"/>
      <c r="BH24" s="436"/>
      <c r="BI24" s="436"/>
      <c r="BJ24" s="436"/>
      <c r="BK24" s="436"/>
      <c r="BL24" s="436"/>
      <c r="BM24" s="437"/>
      <c r="BN24" s="468">
        <v>10804074</v>
      </c>
      <c r="BO24" s="469"/>
      <c r="BP24" s="469"/>
      <c r="BQ24" s="469"/>
      <c r="BR24" s="469"/>
      <c r="BS24" s="469"/>
      <c r="BT24" s="469"/>
      <c r="BU24" s="470"/>
      <c r="BV24" s="468">
        <v>10132655</v>
      </c>
      <c r="BW24" s="469"/>
      <c r="BX24" s="469"/>
      <c r="BY24" s="469"/>
      <c r="BZ24" s="469"/>
      <c r="CA24" s="469"/>
      <c r="CB24" s="469"/>
      <c r="CC24" s="470"/>
      <c r="CD24" s="201"/>
      <c r="CE24" s="466"/>
      <c r="CF24" s="466"/>
      <c r="CG24" s="466"/>
      <c r="CH24" s="466"/>
      <c r="CI24" s="466"/>
      <c r="CJ24" s="466"/>
      <c r="CK24" s="466"/>
      <c r="CL24" s="466"/>
      <c r="CM24" s="466"/>
      <c r="CN24" s="466"/>
      <c r="CO24" s="466"/>
      <c r="CP24" s="466"/>
      <c r="CQ24" s="466"/>
      <c r="CR24" s="466"/>
      <c r="CS24" s="467"/>
      <c r="CT24" s="438"/>
      <c r="CU24" s="439"/>
      <c r="CV24" s="439"/>
      <c r="CW24" s="439"/>
      <c r="CX24" s="439"/>
      <c r="CY24" s="439"/>
      <c r="CZ24" s="439"/>
      <c r="DA24" s="440"/>
      <c r="DB24" s="438"/>
      <c r="DC24" s="439"/>
      <c r="DD24" s="439"/>
      <c r="DE24" s="439"/>
      <c r="DF24" s="439"/>
      <c r="DG24" s="439"/>
      <c r="DH24" s="439"/>
      <c r="DI24" s="440"/>
      <c r="DJ24" s="186"/>
      <c r="DK24" s="186"/>
      <c r="DL24" s="186"/>
      <c r="DM24" s="186"/>
      <c r="DN24" s="186"/>
      <c r="DO24" s="186"/>
    </row>
    <row r="25" spans="1:119" s="186" customFormat="1" ht="18.75" customHeight="1">
      <c r="A25" s="187"/>
      <c r="B25" s="500"/>
      <c r="C25" s="501"/>
      <c r="D25" s="502"/>
      <c r="E25" s="441" t="s">
        <v>168</v>
      </c>
      <c r="F25" s="442"/>
      <c r="G25" s="442"/>
      <c r="H25" s="442"/>
      <c r="I25" s="442"/>
      <c r="J25" s="442"/>
      <c r="K25" s="443"/>
      <c r="L25" s="444">
        <v>1</v>
      </c>
      <c r="M25" s="445"/>
      <c r="N25" s="445"/>
      <c r="O25" s="445"/>
      <c r="P25" s="446"/>
      <c r="Q25" s="444">
        <v>7920</v>
      </c>
      <c r="R25" s="445"/>
      <c r="S25" s="445"/>
      <c r="T25" s="445"/>
      <c r="U25" s="445"/>
      <c r="V25" s="446"/>
      <c r="W25" s="510"/>
      <c r="X25" s="501"/>
      <c r="Y25" s="502"/>
      <c r="Z25" s="441" t="s">
        <v>169</v>
      </c>
      <c r="AA25" s="442"/>
      <c r="AB25" s="442"/>
      <c r="AC25" s="442"/>
      <c r="AD25" s="442"/>
      <c r="AE25" s="442"/>
      <c r="AF25" s="442"/>
      <c r="AG25" s="443"/>
      <c r="AH25" s="444">
        <v>132</v>
      </c>
      <c r="AI25" s="445"/>
      <c r="AJ25" s="445"/>
      <c r="AK25" s="445"/>
      <c r="AL25" s="446"/>
      <c r="AM25" s="444">
        <v>423456</v>
      </c>
      <c r="AN25" s="445"/>
      <c r="AO25" s="445"/>
      <c r="AP25" s="445"/>
      <c r="AQ25" s="445"/>
      <c r="AR25" s="446"/>
      <c r="AS25" s="444">
        <v>3208</v>
      </c>
      <c r="AT25" s="445"/>
      <c r="AU25" s="445"/>
      <c r="AV25" s="445"/>
      <c r="AW25" s="445"/>
      <c r="AX25" s="447"/>
      <c r="AY25" s="460" t="s">
        <v>170</v>
      </c>
      <c r="AZ25" s="461"/>
      <c r="BA25" s="461"/>
      <c r="BB25" s="461"/>
      <c r="BC25" s="461"/>
      <c r="BD25" s="461"/>
      <c r="BE25" s="461"/>
      <c r="BF25" s="461"/>
      <c r="BG25" s="461"/>
      <c r="BH25" s="461"/>
      <c r="BI25" s="461"/>
      <c r="BJ25" s="461"/>
      <c r="BK25" s="461"/>
      <c r="BL25" s="461"/>
      <c r="BM25" s="462"/>
      <c r="BN25" s="463">
        <v>15459301</v>
      </c>
      <c r="BO25" s="464"/>
      <c r="BP25" s="464"/>
      <c r="BQ25" s="464"/>
      <c r="BR25" s="464"/>
      <c r="BS25" s="464"/>
      <c r="BT25" s="464"/>
      <c r="BU25" s="465"/>
      <c r="BV25" s="463">
        <v>20494558</v>
      </c>
      <c r="BW25" s="464"/>
      <c r="BX25" s="464"/>
      <c r="BY25" s="464"/>
      <c r="BZ25" s="464"/>
      <c r="CA25" s="464"/>
      <c r="CB25" s="464"/>
      <c r="CC25" s="465"/>
      <c r="CD25" s="201"/>
      <c r="CE25" s="466"/>
      <c r="CF25" s="466"/>
      <c r="CG25" s="466"/>
      <c r="CH25" s="466"/>
      <c r="CI25" s="466"/>
      <c r="CJ25" s="466"/>
      <c r="CK25" s="466"/>
      <c r="CL25" s="466"/>
      <c r="CM25" s="466"/>
      <c r="CN25" s="466"/>
      <c r="CO25" s="466"/>
      <c r="CP25" s="466"/>
      <c r="CQ25" s="466"/>
      <c r="CR25" s="466"/>
      <c r="CS25" s="467"/>
      <c r="CT25" s="438"/>
      <c r="CU25" s="439"/>
      <c r="CV25" s="439"/>
      <c r="CW25" s="439"/>
      <c r="CX25" s="439"/>
      <c r="CY25" s="439"/>
      <c r="CZ25" s="439"/>
      <c r="DA25" s="440"/>
      <c r="DB25" s="438"/>
      <c r="DC25" s="439"/>
      <c r="DD25" s="439"/>
      <c r="DE25" s="439"/>
      <c r="DF25" s="439"/>
      <c r="DG25" s="439"/>
      <c r="DH25" s="439"/>
      <c r="DI25" s="440"/>
    </row>
    <row r="26" spans="1:119" s="186" customFormat="1" ht="18.75" customHeight="1">
      <c r="A26" s="187"/>
      <c r="B26" s="500"/>
      <c r="C26" s="501"/>
      <c r="D26" s="502"/>
      <c r="E26" s="441" t="s">
        <v>171</v>
      </c>
      <c r="F26" s="442"/>
      <c r="G26" s="442"/>
      <c r="H26" s="442"/>
      <c r="I26" s="442"/>
      <c r="J26" s="442"/>
      <c r="K26" s="443"/>
      <c r="L26" s="444">
        <v>1</v>
      </c>
      <c r="M26" s="445"/>
      <c r="N26" s="445"/>
      <c r="O26" s="445"/>
      <c r="P26" s="446"/>
      <c r="Q26" s="444">
        <v>7050</v>
      </c>
      <c r="R26" s="445"/>
      <c r="S26" s="445"/>
      <c r="T26" s="445"/>
      <c r="U26" s="445"/>
      <c r="V26" s="446"/>
      <c r="W26" s="510"/>
      <c r="X26" s="501"/>
      <c r="Y26" s="502"/>
      <c r="Z26" s="441" t="s">
        <v>172</v>
      </c>
      <c r="AA26" s="523"/>
      <c r="AB26" s="523"/>
      <c r="AC26" s="523"/>
      <c r="AD26" s="523"/>
      <c r="AE26" s="523"/>
      <c r="AF26" s="523"/>
      <c r="AG26" s="524"/>
      <c r="AH26" s="444">
        <v>25</v>
      </c>
      <c r="AI26" s="445"/>
      <c r="AJ26" s="445"/>
      <c r="AK26" s="445"/>
      <c r="AL26" s="446"/>
      <c r="AM26" s="444">
        <v>78950</v>
      </c>
      <c r="AN26" s="445"/>
      <c r="AO26" s="445"/>
      <c r="AP26" s="445"/>
      <c r="AQ26" s="445"/>
      <c r="AR26" s="446"/>
      <c r="AS26" s="444">
        <v>3158</v>
      </c>
      <c r="AT26" s="445"/>
      <c r="AU26" s="445"/>
      <c r="AV26" s="445"/>
      <c r="AW26" s="445"/>
      <c r="AX26" s="447"/>
      <c r="AY26" s="477" t="s">
        <v>173</v>
      </c>
      <c r="AZ26" s="478"/>
      <c r="BA26" s="478"/>
      <c r="BB26" s="478"/>
      <c r="BC26" s="478"/>
      <c r="BD26" s="478"/>
      <c r="BE26" s="478"/>
      <c r="BF26" s="478"/>
      <c r="BG26" s="478"/>
      <c r="BH26" s="478"/>
      <c r="BI26" s="478"/>
      <c r="BJ26" s="478"/>
      <c r="BK26" s="478"/>
      <c r="BL26" s="478"/>
      <c r="BM26" s="479"/>
      <c r="BN26" s="468" t="s">
        <v>128</v>
      </c>
      <c r="BO26" s="469"/>
      <c r="BP26" s="469"/>
      <c r="BQ26" s="469"/>
      <c r="BR26" s="469"/>
      <c r="BS26" s="469"/>
      <c r="BT26" s="469"/>
      <c r="BU26" s="470"/>
      <c r="BV26" s="468" t="s">
        <v>174</v>
      </c>
      <c r="BW26" s="469"/>
      <c r="BX26" s="469"/>
      <c r="BY26" s="469"/>
      <c r="BZ26" s="469"/>
      <c r="CA26" s="469"/>
      <c r="CB26" s="469"/>
      <c r="CC26" s="470"/>
      <c r="CD26" s="201"/>
      <c r="CE26" s="466"/>
      <c r="CF26" s="466"/>
      <c r="CG26" s="466"/>
      <c r="CH26" s="466"/>
      <c r="CI26" s="466"/>
      <c r="CJ26" s="466"/>
      <c r="CK26" s="466"/>
      <c r="CL26" s="466"/>
      <c r="CM26" s="466"/>
      <c r="CN26" s="466"/>
      <c r="CO26" s="466"/>
      <c r="CP26" s="466"/>
      <c r="CQ26" s="466"/>
      <c r="CR26" s="466"/>
      <c r="CS26" s="467"/>
      <c r="CT26" s="438"/>
      <c r="CU26" s="439"/>
      <c r="CV26" s="439"/>
      <c r="CW26" s="439"/>
      <c r="CX26" s="439"/>
      <c r="CY26" s="439"/>
      <c r="CZ26" s="439"/>
      <c r="DA26" s="440"/>
      <c r="DB26" s="438"/>
      <c r="DC26" s="439"/>
      <c r="DD26" s="439"/>
      <c r="DE26" s="439"/>
      <c r="DF26" s="439"/>
      <c r="DG26" s="439"/>
      <c r="DH26" s="439"/>
      <c r="DI26" s="440"/>
    </row>
    <row r="27" spans="1:119" ht="18.75" customHeight="1" thickBot="1">
      <c r="A27" s="187"/>
      <c r="B27" s="500"/>
      <c r="C27" s="501"/>
      <c r="D27" s="502"/>
      <c r="E27" s="441" t="s">
        <v>175</v>
      </c>
      <c r="F27" s="442"/>
      <c r="G27" s="442"/>
      <c r="H27" s="442"/>
      <c r="I27" s="442"/>
      <c r="J27" s="442"/>
      <c r="K27" s="443"/>
      <c r="L27" s="444">
        <v>1</v>
      </c>
      <c r="M27" s="445"/>
      <c r="N27" s="445"/>
      <c r="O27" s="445"/>
      <c r="P27" s="446"/>
      <c r="Q27" s="444">
        <v>6100</v>
      </c>
      <c r="R27" s="445"/>
      <c r="S27" s="445"/>
      <c r="T27" s="445"/>
      <c r="U27" s="445"/>
      <c r="V27" s="446"/>
      <c r="W27" s="510"/>
      <c r="X27" s="501"/>
      <c r="Y27" s="502"/>
      <c r="Z27" s="441" t="s">
        <v>176</v>
      </c>
      <c r="AA27" s="442"/>
      <c r="AB27" s="442"/>
      <c r="AC27" s="442"/>
      <c r="AD27" s="442"/>
      <c r="AE27" s="442"/>
      <c r="AF27" s="442"/>
      <c r="AG27" s="443"/>
      <c r="AH27" s="444">
        <v>47</v>
      </c>
      <c r="AI27" s="445"/>
      <c r="AJ27" s="445"/>
      <c r="AK27" s="445"/>
      <c r="AL27" s="446"/>
      <c r="AM27" s="444">
        <v>154583</v>
      </c>
      <c r="AN27" s="445"/>
      <c r="AO27" s="445"/>
      <c r="AP27" s="445"/>
      <c r="AQ27" s="445"/>
      <c r="AR27" s="446"/>
      <c r="AS27" s="444">
        <v>3289</v>
      </c>
      <c r="AT27" s="445"/>
      <c r="AU27" s="445"/>
      <c r="AV27" s="445"/>
      <c r="AW27" s="445"/>
      <c r="AX27" s="447"/>
      <c r="AY27" s="474" t="s">
        <v>177</v>
      </c>
      <c r="AZ27" s="475"/>
      <c r="BA27" s="475"/>
      <c r="BB27" s="475"/>
      <c r="BC27" s="475"/>
      <c r="BD27" s="475"/>
      <c r="BE27" s="475"/>
      <c r="BF27" s="475"/>
      <c r="BG27" s="475"/>
      <c r="BH27" s="475"/>
      <c r="BI27" s="475"/>
      <c r="BJ27" s="475"/>
      <c r="BK27" s="475"/>
      <c r="BL27" s="475"/>
      <c r="BM27" s="476"/>
      <c r="BN27" s="471" t="s">
        <v>174</v>
      </c>
      <c r="BO27" s="472"/>
      <c r="BP27" s="472"/>
      <c r="BQ27" s="472"/>
      <c r="BR27" s="472"/>
      <c r="BS27" s="472"/>
      <c r="BT27" s="472"/>
      <c r="BU27" s="473"/>
      <c r="BV27" s="471" t="s">
        <v>174</v>
      </c>
      <c r="BW27" s="472"/>
      <c r="BX27" s="472"/>
      <c r="BY27" s="472"/>
      <c r="BZ27" s="472"/>
      <c r="CA27" s="472"/>
      <c r="CB27" s="472"/>
      <c r="CC27" s="473"/>
      <c r="CD27" s="203"/>
      <c r="CE27" s="466"/>
      <c r="CF27" s="466"/>
      <c r="CG27" s="466"/>
      <c r="CH27" s="466"/>
      <c r="CI27" s="466"/>
      <c r="CJ27" s="466"/>
      <c r="CK27" s="466"/>
      <c r="CL27" s="466"/>
      <c r="CM27" s="466"/>
      <c r="CN27" s="466"/>
      <c r="CO27" s="466"/>
      <c r="CP27" s="466"/>
      <c r="CQ27" s="466"/>
      <c r="CR27" s="466"/>
      <c r="CS27" s="467"/>
      <c r="CT27" s="438"/>
      <c r="CU27" s="439"/>
      <c r="CV27" s="439"/>
      <c r="CW27" s="439"/>
      <c r="CX27" s="439"/>
      <c r="CY27" s="439"/>
      <c r="CZ27" s="439"/>
      <c r="DA27" s="440"/>
      <c r="DB27" s="438"/>
      <c r="DC27" s="439"/>
      <c r="DD27" s="439"/>
      <c r="DE27" s="439"/>
      <c r="DF27" s="439"/>
      <c r="DG27" s="439"/>
      <c r="DH27" s="439"/>
      <c r="DI27" s="440"/>
      <c r="DJ27" s="186"/>
      <c r="DK27" s="186"/>
      <c r="DL27" s="186"/>
      <c r="DM27" s="186"/>
      <c r="DN27" s="186"/>
      <c r="DO27" s="186"/>
    </row>
    <row r="28" spans="1:119" ht="18.75" customHeight="1">
      <c r="A28" s="187"/>
      <c r="B28" s="500"/>
      <c r="C28" s="501"/>
      <c r="D28" s="502"/>
      <c r="E28" s="441" t="s">
        <v>178</v>
      </c>
      <c r="F28" s="442"/>
      <c r="G28" s="442"/>
      <c r="H28" s="442"/>
      <c r="I28" s="442"/>
      <c r="J28" s="442"/>
      <c r="K28" s="443"/>
      <c r="L28" s="444">
        <v>1</v>
      </c>
      <c r="M28" s="445"/>
      <c r="N28" s="445"/>
      <c r="O28" s="445"/>
      <c r="P28" s="446"/>
      <c r="Q28" s="444">
        <v>5500</v>
      </c>
      <c r="R28" s="445"/>
      <c r="S28" s="445"/>
      <c r="T28" s="445"/>
      <c r="U28" s="445"/>
      <c r="V28" s="446"/>
      <c r="W28" s="510"/>
      <c r="X28" s="501"/>
      <c r="Y28" s="502"/>
      <c r="Z28" s="441" t="s">
        <v>179</v>
      </c>
      <c r="AA28" s="442"/>
      <c r="AB28" s="442"/>
      <c r="AC28" s="442"/>
      <c r="AD28" s="442"/>
      <c r="AE28" s="442"/>
      <c r="AF28" s="442"/>
      <c r="AG28" s="443"/>
      <c r="AH28" s="444" t="s">
        <v>128</v>
      </c>
      <c r="AI28" s="445"/>
      <c r="AJ28" s="445"/>
      <c r="AK28" s="445"/>
      <c r="AL28" s="446"/>
      <c r="AM28" s="444" t="s">
        <v>128</v>
      </c>
      <c r="AN28" s="445"/>
      <c r="AO28" s="445"/>
      <c r="AP28" s="445"/>
      <c r="AQ28" s="445"/>
      <c r="AR28" s="446"/>
      <c r="AS28" s="444" t="s">
        <v>128</v>
      </c>
      <c r="AT28" s="445"/>
      <c r="AU28" s="445"/>
      <c r="AV28" s="445"/>
      <c r="AW28" s="445"/>
      <c r="AX28" s="447"/>
      <c r="AY28" s="451" t="s">
        <v>180</v>
      </c>
      <c r="AZ28" s="452"/>
      <c r="BA28" s="452"/>
      <c r="BB28" s="453"/>
      <c r="BC28" s="460" t="s">
        <v>48</v>
      </c>
      <c r="BD28" s="461"/>
      <c r="BE28" s="461"/>
      <c r="BF28" s="461"/>
      <c r="BG28" s="461"/>
      <c r="BH28" s="461"/>
      <c r="BI28" s="461"/>
      <c r="BJ28" s="461"/>
      <c r="BK28" s="461"/>
      <c r="BL28" s="461"/>
      <c r="BM28" s="462"/>
      <c r="BN28" s="463">
        <v>2656159</v>
      </c>
      <c r="BO28" s="464"/>
      <c r="BP28" s="464"/>
      <c r="BQ28" s="464"/>
      <c r="BR28" s="464"/>
      <c r="BS28" s="464"/>
      <c r="BT28" s="464"/>
      <c r="BU28" s="465"/>
      <c r="BV28" s="463">
        <v>2408661</v>
      </c>
      <c r="BW28" s="464"/>
      <c r="BX28" s="464"/>
      <c r="BY28" s="464"/>
      <c r="BZ28" s="464"/>
      <c r="CA28" s="464"/>
      <c r="CB28" s="464"/>
      <c r="CC28" s="465"/>
      <c r="CD28" s="201"/>
      <c r="CE28" s="466"/>
      <c r="CF28" s="466"/>
      <c r="CG28" s="466"/>
      <c r="CH28" s="466"/>
      <c r="CI28" s="466"/>
      <c r="CJ28" s="466"/>
      <c r="CK28" s="466"/>
      <c r="CL28" s="466"/>
      <c r="CM28" s="466"/>
      <c r="CN28" s="466"/>
      <c r="CO28" s="466"/>
      <c r="CP28" s="466"/>
      <c r="CQ28" s="466"/>
      <c r="CR28" s="466"/>
      <c r="CS28" s="467"/>
      <c r="CT28" s="438"/>
      <c r="CU28" s="439"/>
      <c r="CV28" s="439"/>
      <c r="CW28" s="439"/>
      <c r="CX28" s="439"/>
      <c r="CY28" s="439"/>
      <c r="CZ28" s="439"/>
      <c r="DA28" s="440"/>
      <c r="DB28" s="438"/>
      <c r="DC28" s="439"/>
      <c r="DD28" s="439"/>
      <c r="DE28" s="439"/>
      <c r="DF28" s="439"/>
      <c r="DG28" s="439"/>
      <c r="DH28" s="439"/>
      <c r="DI28" s="440"/>
      <c r="DJ28" s="186"/>
      <c r="DK28" s="186"/>
      <c r="DL28" s="186"/>
      <c r="DM28" s="186"/>
      <c r="DN28" s="186"/>
      <c r="DO28" s="186"/>
    </row>
    <row r="29" spans="1:119" ht="18.75" customHeight="1">
      <c r="A29" s="187"/>
      <c r="B29" s="500"/>
      <c r="C29" s="501"/>
      <c r="D29" s="502"/>
      <c r="E29" s="441" t="s">
        <v>181</v>
      </c>
      <c r="F29" s="442"/>
      <c r="G29" s="442"/>
      <c r="H29" s="442"/>
      <c r="I29" s="442"/>
      <c r="J29" s="442"/>
      <c r="K29" s="443"/>
      <c r="L29" s="444">
        <v>22</v>
      </c>
      <c r="M29" s="445"/>
      <c r="N29" s="445"/>
      <c r="O29" s="445"/>
      <c r="P29" s="446"/>
      <c r="Q29" s="444">
        <v>5000</v>
      </c>
      <c r="R29" s="445"/>
      <c r="S29" s="445"/>
      <c r="T29" s="445"/>
      <c r="U29" s="445"/>
      <c r="V29" s="446"/>
      <c r="W29" s="511"/>
      <c r="X29" s="512"/>
      <c r="Y29" s="513"/>
      <c r="Z29" s="441" t="s">
        <v>182</v>
      </c>
      <c r="AA29" s="442"/>
      <c r="AB29" s="442"/>
      <c r="AC29" s="442"/>
      <c r="AD29" s="442"/>
      <c r="AE29" s="442"/>
      <c r="AF29" s="442"/>
      <c r="AG29" s="443"/>
      <c r="AH29" s="444">
        <v>722</v>
      </c>
      <c r="AI29" s="445"/>
      <c r="AJ29" s="445"/>
      <c r="AK29" s="445"/>
      <c r="AL29" s="446"/>
      <c r="AM29" s="444">
        <v>2329433</v>
      </c>
      <c r="AN29" s="445"/>
      <c r="AO29" s="445"/>
      <c r="AP29" s="445"/>
      <c r="AQ29" s="445"/>
      <c r="AR29" s="446"/>
      <c r="AS29" s="444">
        <v>3226</v>
      </c>
      <c r="AT29" s="445"/>
      <c r="AU29" s="445"/>
      <c r="AV29" s="445"/>
      <c r="AW29" s="445"/>
      <c r="AX29" s="447"/>
      <c r="AY29" s="454"/>
      <c r="AZ29" s="455"/>
      <c r="BA29" s="455"/>
      <c r="BB29" s="456"/>
      <c r="BC29" s="448" t="s">
        <v>183</v>
      </c>
      <c r="BD29" s="449"/>
      <c r="BE29" s="449"/>
      <c r="BF29" s="449"/>
      <c r="BG29" s="449"/>
      <c r="BH29" s="449"/>
      <c r="BI29" s="449"/>
      <c r="BJ29" s="449"/>
      <c r="BK29" s="449"/>
      <c r="BL29" s="449"/>
      <c r="BM29" s="450"/>
      <c r="BN29" s="468">
        <v>2042561</v>
      </c>
      <c r="BO29" s="469"/>
      <c r="BP29" s="469"/>
      <c r="BQ29" s="469"/>
      <c r="BR29" s="469"/>
      <c r="BS29" s="469"/>
      <c r="BT29" s="469"/>
      <c r="BU29" s="470"/>
      <c r="BV29" s="468">
        <v>2265933</v>
      </c>
      <c r="BW29" s="469"/>
      <c r="BX29" s="469"/>
      <c r="BY29" s="469"/>
      <c r="BZ29" s="469"/>
      <c r="CA29" s="469"/>
      <c r="CB29" s="469"/>
      <c r="CC29" s="470"/>
      <c r="CD29" s="203"/>
      <c r="CE29" s="466"/>
      <c r="CF29" s="466"/>
      <c r="CG29" s="466"/>
      <c r="CH29" s="466"/>
      <c r="CI29" s="466"/>
      <c r="CJ29" s="466"/>
      <c r="CK29" s="466"/>
      <c r="CL29" s="466"/>
      <c r="CM29" s="466"/>
      <c r="CN29" s="466"/>
      <c r="CO29" s="466"/>
      <c r="CP29" s="466"/>
      <c r="CQ29" s="466"/>
      <c r="CR29" s="466"/>
      <c r="CS29" s="467"/>
      <c r="CT29" s="438"/>
      <c r="CU29" s="439"/>
      <c r="CV29" s="439"/>
      <c r="CW29" s="439"/>
      <c r="CX29" s="439"/>
      <c r="CY29" s="439"/>
      <c r="CZ29" s="439"/>
      <c r="DA29" s="440"/>
      <c r="DB29" s="438"/>
      <c r="DC29" s="439"/>
      <c r="DD29" s="439"/>
      <c r="DE29" s="439"/>
      <c r="DF29" s="439"/>
      <c r="DG29" s="439"/>
      <c r="DH29" s="439"/>
      <c r="DI29" s="440"/>
      <c r="DJ29" s="186"/>
      <c r="DK29" s="186"/>
      <c r="DL29" s="186"/>
      <c r="DM29" s="186"/>
      <c r="DN29" s="186"/>
      <c r="DO29" s="186"/>
    </row>
    <row r="30" spans="1:119" ht="18.75" customHeight="1" thickBot="1">
      <c r="A30" s="187"/>
      <c r="B30" s="503"/>
      <c r="C30" s="504"/>
      <c r="D30" s="505"/>
      <c r="E30" s="514"/>
      <c r="F30" s="515"/>
      <c r="G30" s="515"/>
      <c r="H30" s="515"/>
      <c r="I30" s="515"/>
      <c r="J30" s="515"/>
      <c r="K30" s="516"/>
      <c r="L30" s="517"/>
      <c r="M30" s="518"/>
      <c r="N30" s="518"/>
      <c r="O30" s="518"/>
      <c r="P30" s="519"/>
      <c r="Q30" s="517"/>
      <c r="R30" s="518"/>
      <c r="S30" s="518"/>
      <c r="T30" s="518"/>
      <c r="U30" s="518"/>
      <c r="V30" s="519"/>
      <c r="W30" s="520" t="s">
        <v>184</v>
      </c>
      <c r="X30" s="521"/>
      <c r="Y30" s="521"/>
      <c r="Z30" s="521"/>
      <c r="AA30" s="521"/>
      <c r="AB30" s="521"/>
      <c r="AC30" s="521"/>
      <c r="AD30" s="521"/>
      <c r="AE30" s="521"/>
      <c r="AF30" s="521"/>
      <c r="AG30" s="522"/>
      <c r="AH30" s="432">
        <v>100.1</v>
      </c>
      <c r="AI30" s="433"/>
      <c r="AJ30" s="433"/>
      <c r="AK30" s="433"/>
      <c r="AL30" s="433"/>
      <c r="AM30" s="433"/>
      <c r="AN30" s="433"/>
      <c r="AO30" s="433"/>
      <c r="AP30" s="433"/>
      <c r="AQ30" s="433"/>
      <c r="AR30" s="433"/>
      <c r="AS30" s="433"/>
      <c r="AT30" s="433"/>
      <c r="AU30" s="433"/>
      <c r="AV30" s="433"/>
      <c r="AW30" s="433"/>
      <c r="AX30" s="434"/>
      <c r="AY30" s="457"/>
      <c r="AZ30" s="458"/>
      <c r="BA30" s="458"/>
      <c r="BB30" s="459"/>
      <c r="BC30" s="435" t="s">
        <v>50</v>
      </c>
      <c r="BD30" s="436"/>
      <c r="BE30" s="436"/>
      <c r="BF30" s="436"/>
      <c r="BG30" s="436"/>
      <c r="BH30" s="436"/>
      <c r="BI30" s="436"/>
      <c r="BJ30" s="436"/>
      <c r="BK30" s="436"/>
      <c r="BL30" s="436"/>
      <c r="BM30" s="437"/>
      <c r="BN30" s="471">
        <v>5177868</v>
      </c>
      <c r="BO30" s="472"/>
      <c r="BP30" s="472"/>
      <c r="BQ30" s="472"/>
      <c r="BR30" s="472"/>
      <c r="BS30" s="472"/>
      <c r="BT30" s="472"/>
      <c r="BU30" s="473"/>
      <c r="BV30" s="471">
        <v>4536118</v>
      </c>
      <c r="BW30" s="472"/>
      <c r="BX30" s="472"/>
      <c r="BY30" s="472"/>
      <c r="BZ30" s="472"/>
      <c r="CA30" s="472"/>
      <c r="CB30" s="472"/>
      <c r="CC30" s="473"/>
      <c r="CD30" s="204"/>
      <c r="CE30" s="205"/>
      <c r="CF30" s="205"/>
      <c r="CG30" s="205"/>
      <c r="CH30" s="205"/>
      <c r="CI30" s="205"/>
      <c r="CJ30" s="205"/>
      <c r="CK30" s="205"/>
      <c r="CL30" s="205"/>
      <c r="CM30" s="205"/>
      <c r="CN30" s="205"/>
      <c r="CO30" s="205"/>
      <c r="CP30" s="205"/>
      <c r="CQ30" s="205"/>
      <c r="CR30" s="205"/>
      <c r="CS30" s="206"/>
      <c r="CT30" s="207"/>
      <c r="CU30" s="208"/>
      <c r="CV30" s="208"/>
      <c r="CW30" s="208"/>
      <c r="CX30" s="208"/>
      <c r="CY30" s="208"/>
      <c r="CZ30" s="208"/>
      <c r="DA30" s="209"/>
      <c r="DB30" s="207"/>
      <c r="DC30" s="208"/>
      <c r="DD30" s="208"/>
      <c r="DE30" s="208"/>
      <c r="DF30" s="208"/>
      <c r="DG30" s="208"/>
      <c r="DH30" s="208"/>
      <c r="DI30" s="209"/>
      <c r="DJ30" s="186"/>
      <c r="DK30" s="186"/>
      <c r="DL30" s="186"/>
      <c r="DM30" s="186"/>
      <c r="DN30" s="186"/>
      <c r="DO30" s="186"/>
    </row>
    <row r="31" spans="1:119" ht="13.5" customHeight="1">
      <c r="A31" s="187"/>
      <c r="B31" s="210"/>
      <c r="C31" s="211"/>
      <c r="D31" s="211"/>
      <c r="E31" s="211"/>
      <c r="F31" s="211"/>
      <c r="G31" s="211"/>
      <c r="H31" s="211"/>
      <c r="I31" s="211"/>
      <c r="J31" s="211"/>
      <c r="K31" s="211"/>
      <c r="L31" s="211"/>
      <c r="M31" s="211"/>
      <c r="N31" s="211"/>
      <c r="O31" s="211"/>
      <c r="P31" s="211"/>
      <c r="Q31" s="211"/>
      <c r="R31" s="211"/>
      <c r="S31" s="211"/>
      <c r="T31" s="211"/>
      <c r="U31" s="211"/>
      <c r="V31" s="211"/>
      <c r="W31" s="211"/>
      <c r="X31" s="211"/>
      <c r="Y31" s="211"/>
      <c r="Z31" s="211"/>
      <c r="AA31" s="211"/>
      <c r="AB31" s="211"/>
      <c r="AC31" s="211"/>
      <c r="AD31" s="211"/>
      <c r="AE31" s="211"/>
      <c r="AF31" s="211"/>
      <c r="AG31" s="211"/>
      <c r="AH31" s="211"/>
      <c r="AI31" s="211"/>
      <c r="AJ31" s="211"/>
      <c r="AK31" s="211"/>
      <c r="AL31" s="211"/>
      <c r="AM31" s="211"/>
      <c r="AN31" s="211"/>
      <c r="AO31" s="211"/>
      <c r="AP31" s="211"/>
      <c r="AQ31" s="211"/>
      <c r="AR31" s="211"/>
      <c r="AS31" s="211"/>
      <c r="AT31" s="211"/>
      <c r="AU31" s="211"/>
      <c r="AV31" s="211"/>
      <c r="AW31" s="211"/>
      <c r="AX31" s="211"/>
      <c r="AY31" s="211"/>
      <c r="AZ31" s="211"/>
      <c r="BA31" s="211"/>
      <c r="BB31" s="211"/>
      <c r="BC31" s="211"/>
      <c r="BD31" s="211"/>
      <c r="BE31" s="211"/>
      <c r="BF31" s="211"/>
      <c r="BG31" s="211"/>
      <c r="BH31" s="211"/>
      <c r="BI31" s="211"/>
      <c r="BJ31" s="211"/>
      <c r="BK31" s="211"/>
      <c r="BL31" s="211"/>
      <c r="BM31" s="211"/>
      <c r="BN31" s="211"/>
      <c r="BO31" s="211"/>
      <c r="BP31" s="211"/>
      <c r="BQ31" s="211"/>
      <c r="BR31" s="211"/>
      <c r="BS31" s="211"/>
      <c r="BT31" s="211"/>
      <c r="BU31" s="211"/>
      <c r="BV31" s="211"/>
      <c r="BW31" s="211"/>
      <c r="BX31" s="211"/>
      <c r="BY31" s="211"/>
      <c r="BZ31" s="211"/>
      <c r="CA31" s="211"/>
      <c r="CB31" s="211"/>
      <c r="CC31" s="211"/>
      <c r="CD31" s="211"/>
      <c r="CE31" s="211"/>
      <c r="CF31" s="211"/>
      <c r="CG31" s="211"/>
      <c r="CH31" s="211"/>
      <c r="CI31" s="211"/>
      <c r="CJ31" s="211"/>
      <c r="CK31" s="211"/>
      <c r="CL31" s="211"/>
      <c r="CM31" s="211"/>
      <c r="CN31" s="211"/>
      <c r="CO31" s="211"/>
      <c r="CP31" s="211"/>
      <c r="CQ31" s="211"/>
      <c r="CR31" s="211"/>
      <c r="CS31" s="211"/>
      <c r="CT31" s="211"/>
      <c r="CU31" s="211"/>
      <c r="CV31" s="211"/>
      <c r="CW31" s="211"/>
      <c r="CX31" s="211"/>
      <c r="CY31" s="211"/>
      <c r="CZ31" s="211"/>
      <c r="DA31" s="211"/>
      <c r="DB31" s="211"/>
      <c r="DC31" s="211"/>
      <c r="DD31" s="211"/>
      <c r="DE31" s="211"/>
      <c r="DF31" s="211"/>
      <c r="DG31" s="211"/>
      <c r="DH31" s="211"/>
      <c r="DI31" s="212"/>
      <c r="DJ31" s="186"/>
      <c r="DK31" s="186"/>
      <c r="DL31" s="186"/>
      <c r="DM31" s="186"/>
      <c r="DN31" s="186"/>
      <c r="DO31" s="186"/>
    </row>
    <row r="32" spans="1:119" ht="13.5" customHeight="1">
      <c r="A32" s="187"/>
      <c r="B32" s="213"/>
      <c r="C32" s="214" t="s">
        <v>185</v>
      </c>
      <c r="D32" s="214"/>
      <c r="E32" s="214"/>
      <c r="F32" s="211"/>
      <c r="G32" s="211"/>
      <c r="H32" s="211"/>
      <c r="I32" s="211"/>
      <c r="J32" s="211"/>
      <c r="K32" s="211"/>
      <c r="L32" s="211"/>
      <c r="M32" s="211"/>
      <c r="N32" s="211"/>
      <c r="O32" s="211"/>
      <c r="P32" s="211"/>
      <c r="Q32" s="211"/>
      <c r="R32" s="211"/>
      <c r="S32" s="211"/>
      <c r="T32" s="211"/>
      <c r="U32" s="211" t="s">
        <v>186</v>
      </c>
      <c r="V32" s="211"/>
      <c r="W32" s="211"/>
      <c r="X32" s="211"/>
      <c r="Y32" s="211"/>
      <c r="Z32" s="211"/>
      <c r="AA32" s="211"/>
      <c r="AB32" s="211"/>
      <c r="AC32" s="211"/>
      <c r="AD32" s="211"/>
      <c r="AE32" s="211"/>
      <c r="AF32" s="211"/>
      <c r="AG32" s="211"/>
      <c r="AH32" s="211"/>
      <c r="AI32" s="211"/>
      <c r="AJ32" s="211"/>
      <c r="AK32" s="211"/>
      <c r="AL32" s="211"/>
      <c r="AM32" s="215" t="s">
        <v>187</v>
      </c>
      <c r="AN32" s="211"/>
      <c r="AO32" s="211"/>
      <c r="AP32" s="211"/>
      <c r="AQ32" s="211"/>
      <c r="AR32" s="211"/>
      <c r="AS32" s="215"/>
      <c r="AT32" s="215"/>
      <c r="AU32" s="215"/>
      <c r="AV32" s="215"/>
      <c r="AW32" s="215"/>
      <c r="AX32" s="215"/>
      <c r="AY32" s="215"/>
      <c r="AZ32" s="215"/>
      <c r="BA32" s="215"/>
      <c r="BB32" s="211"/>
      <c r="BC32" s="215"/>
      <c r="BD32" s="211"/>
      <c r="BE32" s="215" t="s">
        <v>188</v>
      </c>
      <c r="BF32" s="211"/>
      <c r="BG32" s="211"/>
      <c r="BH32" s="211"/>
      <c r="BI32" s="211"/>
      <c r="BJ32" s="215"/>
      <c r="BK32" s="215"/>
      <c r="BL32" s="215"/>
      <c r="BM32" s="215"/>
      <c r="BN32" s="215"/>
      <c r="BO32" s="215"/>
      <c r="BP32" s="215"/>
      <c r="BQ32" s="215"/>
      <c r="BR32" s="211"/>
      <c r="BS32" s="211"/>
      <c r="BT32" s="211"/>
      <c r="BU32" s="211"/>
      <c r="BV32" s="211"/>
      <c r="BW32" s="211" t="s">
        <v>189</v>
      </c>
      <c r="BX32" s="211"/>
      <c r="BY32" s="211"/>
      <c r="BZ32" s="211"/>
      <c r="CA32" s="211"/>
      <c r="CB32" s="215"/>
      <c r="CC32" s="215"/>
      <c r="CD32" s="215"/>
      <c r="CE32" s="215"/>
      <c r="CF32" s="215"/>
      <c r="CG32" s="215"/>
      <c r="CH32" s="215"/>
      <c r="CI32" s="215"/>
      <c r="CJ32" s="215"/>
      <c r="CK32" s="215"/>
      <c r="CL32" s="215"/>
      <c r="CM32" s="215"/>
      <c r="CN32" s="215"/>
      <c r="CO32" s="215" t="s">
        <v>190</v>
      </c>
      <c r="CP32" s="215"/>
      <c r="CQ32" s="215"/>
      <c r="CR32" s="215"/>
      <c r="CS32" s="215"/>
      <c r="CT32" s="215"/>
      <c r="CU32" s="215"/>
      <c r="CV32" s="215"/>
      <c r="CW32" s="215"/>
      <c r="CX32" s="215"/>
      <c r="CY32" s="215"/>
      <c r="CZ32" s="215"/>
      <c r="DA32" s="215"/>
      <c r="DB32" s="215"/>
      <c r="DC32" s="215"/>
      <c r="DD32" s="215"/>
      <c r="DE32" s="215"/>
      <c r="DF32" s="215"/>
      <c r="DG32" s="215"/>
      <c r="DH32" s="215"/>
      <c r="DI32" s="212"/>
      <c r="DJ32" s="186"/>
      <c r="DK32" s="186"/>
      <c r="DL32" s="186"/>
      <c r="DM32" s="186"/>
      <c r="DN32" s="186"/>
      <c r="DO32" s="186"/>
    </row>
    <row r="33" spans="1:119" ht="13.5" customHeight="1">
      <c r="A33" s="187"/>
      <c r="B33" s="213"/>
      <c r="C33" s="431" t="s">
        <v>191</v>
      </c>
      <c r="D33" s="431"/>
      <c r="E33" s="430" t="s">
        <v>192</v>
      </c>
      <c r="F33" s="430"/>
      <c r="G33" s="430"/>
      <c r="H33" s="430"/>
      <c r="I33" s="430"/>
      <c r="J33" s="430"/>
      <c r="K33" s="430"/>
      <c r="L33" s="430"/>
      <c r="M33" s="430"/>
      <c r="N33" s="430"/>
      <c r="O33" s="430"/>
      <c r="P33" s="430"/>
      <c r="Q33" s="430"/>
      <c r="R33" s="430"/>
      <c r="S33" s="430"/>
      <c r="T33" s="216"/>
      <c r="U33" s="431" t="s">
        <v>191</v>
      </c>
      <c r="V33" s="431"/>
      <c r="W33" s="430" t="s">
        <v>192</v>
      </c>
      <c r="X33" s="430"/>
      <c r="Y33" s="430"/>
      <c r="Z33" s="430"/>
      <c r="AA33" s="430"/>
      <c r="AB33" s="430"/>
      <c r="AC33" s="430"/>
      <c r="AD33" s="430"/>
      <c r="AE33" s="430"/>
      <c r="AF33" s="430"/>
      <c r="AG33" s="430"/>
      <c r="AH33" s="430"/>
      <c r="AI33" s="430"/>
      <c r="AJ33" s="430"/>
      <c r="AK33" s="430"/>
      <c r="AL33" s="216"/>
      <c r="AM33" s="431" t="s">
        <v>191</v>
      </c>
      <c r="AN33" s="431"/>
      <c r="AO33" s="430" t="s">
        <v>192</v>
      </c>
      <c r="AP33" s="430"/>
      <c r="AQ33" s="430"/>
      <c r="AR33" s="430"/>
      <c r="AS33" s="430"/>
      <c r="AT33" s="430"/>
      <c r="AU33" s="430"/>
      <c r="AV33" s="430"/>
      <c r="AW33" s="430"/>
      <c r="AX33" s="430"/>
      <c r="AY33" s="430"/>
      <c r="AZ33" s="430"/>
      <c r="BA33" s="430"/>
      <c r="BB33" s="430"/>
      <c r="BC33" s="430"/>
      <c r="BD33" s="217"/>
      <c r="BE33" s="430" t="s">
        <v>193</v>
      </c>
      <c r="BF33" s="430"/>
      <c r="BG33" s="430" t="s">
        <v>194</v>
      </c>
      <c r="BH33" s="430"/>
      <c r="BI33" s="430"/>
      <c r="BJ33" s="430"/>
      <c r="BK33" s="430"/>
      <c r="BL33" s="430"/>
      <c r="BM33" s="430"/>
      <c r="BN33" s="430"/>
      <c r="BO33" s="430"/>
      <c r="BP33" s="430"/>
      <c r="BQ33" s="430"/>
      <c r="BR33" s="430"/>
      <c r="BS33" s="430"/>
      <c r="BT33" s="430"/>
      <c r="BU33" s="430"/>
      <c r="BV33" s="217"/>
      <c r="BW33" s="431" t="s">
        <v>193</v>
      </c>
      <c r="BX33" s="431"/>
      <c r="BY33" s="430" t="s">
        <v>195</v>
      </c>
      <c r="BZ33" s="430"/>
      <c r="CA33" s="430"/>
      <c r="CB33" s="430"/>
      <c r="CC33" s="430"/>
      <c r="CD33" s="430"/>
      <c r="CE33" s="430"/>
      <c r="CF33" s="430"/>
      <c r="CG33" s="430"/>
      <c r="CH33" s="430"/>
      <c r="CI33" s="430"/>
      <c r="CJ33" s="430"/>
      <c r="CK33" s="430"/>
      <c r="CL33" s="430"/>
      <c r="CM33" s="430"/>
      <c r="CN33" s="216"/>
      <c r="CO33" s="431" t="s">
        <v>196</v>
      </c>
      <c r="CP33" s="431"/>
      <c r="CQ33" s="430" t="s">
        <v>197</v>
      </c>
      <c r="CR33" s="430"/>
      <c r="CS33" s="430"/>
      <c r="CT33" s="430"/>
      <c r="CU33" s="430"/>
      <c r="CV33" s="430"/>
      <c r="CW33" s="430"/>
      <c r="CX33" s="430"/>
      <c r="CY33" s="430"/>
      <c r="CZ33" s="430"/>
      <c r="DA33" s="430"/>
      <c r="DB33" s="430"/>
      <c r="DC33" s="430"/>
      <c r="DD33" s="430"/>
      <c r="DE33" s="430"/>
      <c r="DF33" s="216"/>
      <c r="DG33" s="429" t="s">
        <v>198</v>
      </c>
      <c r="DH33" s="429"/>
      <c r="DI33" s="218"/>
      <c r="DJ33" s="186"/>
      <c r="DK33" s="186"/>
      <c r="DL33" s="186"/>
      <c r="DM33" s="186"/>
      <c r="DN33" s="186"/>
      <c r="DO33" s="186"/>
    </row>
    <row r="34" spans="1:119" ht="32.25" customHeight="1">
      <c r="A34" s="187"/>
      <c r="B34" s="213"/>
      <c r="C34" s="427">
        <f>IF(E34="","",1)</f>
        <v>1</v>
      </c>
      <c r="D34" s="427"/>
      <c r="E34" s="426" t="str">
        <f>IF('各会計、関係団体の財政状況及び健全化判断比率'!B7="","",'各会計、関係団体の財政状況及び健全化判断比率'!B7)</f>
        <v>一般会計</v>
      </c>
      <c r="F34" s="426"/>
      <c r="G34" s="426"/>
      <c r="H34" s="426"/>
      <c r="I34" s="426"/>
      <c r="J34" s="426"/>
      <c r="K34" s="426"/>
      <c r="L34" s="426"/>
      <c r="M34" s="426"/>
      <c r="N34" s="426"/>
      <c r="O34" s="426"/>
      <c r="P34" s="426"/>
      <c r="Q34" s="426"/>
      <c r="R34" s="426"/>
      <c r="S34" s="426"/>
      <c r="T34" s="214"/>
      <c r="U34" s="427">
        <f>IF(W34="","",MAX(C34:D43)+1)</f>
        <v>3</v>
      </c>
      <c r="V34" s="427"/>
      <c r="W34" s="426" t="str">
        <f>IF('各会計、関係団体の財政状況及び健全化判断比率'!B28="","",'各会計、関係団体の財政状況及び健全化判断比率'!B28)</f>
        <v>介護保険特別会計</v>
      </c>
      <c r="X34" s="426"/>
      <c r="Y34" s="426"/>
      <c r="Z34" s="426"/>
      <c r="AA34" s="426"/>
      <c r="AB34" s="426"/>
      <c r="AC34" s="426"/>
      <c r="AD34" s="426"/>
      <c r="AE34" s="426"/>
      <c r="AF34" s="426"/>
      <c r="AG34" s="426"/>
      <c r="AH34" s="426"/>
      <c r="AI34" s="426"/>
      <c r="AJ34" s="426"/>
      <c r="AK34" s="426"/>
      <c r="AL34" s="214"/>
      <c r="AM34" s="427">
        <f>IF(AO34="","",MAX(C34:D43,U34:V43)+1)</f>
        <v>6</v>
      </c>
      <c r="AN34" s="427"/>
      <c r="AO34" s="426" t="str">
        <f>IF('各会計、関係団体の財政状況及び健全化判断比率'!B31="","",'各会計、関係団体の財政状況及び健全化判断比率'!B31)</f>
        <v>水道事業会計</v>
      </c>
      <c r="AP34" s="426"/>
      <c r="AQ34" s="426"/>
      <c r="AR34" s="426"/>
      <c r="AS34" s="426"/>
      <c r="AT34" s="426"/>
      <c r="AU34" s="426"/>
      <c r="AV34" s="426"/>
      <c r="AW34" s="426"/>
      <c r="AX34" s="426"/>
      <c r="AY34" s="426"/>
      <c r="AZ34" s="426"/>
      <c r="BA34" s="426"/>
      <c r="BB34" s="426"/>
      <c r="BC34" s="426"/>
      <c r="BD34" s="214"/>
      <c r="BE34" s="427" t="str">
        <f>IF(BG34="","",MAX(C34:D43,U34:V43,AM34:AN43)+1)</f>
        <v/>
      </c>
      <c r="BF34" s="427"/>
      <c r="BG34" s="426"/>
      <c r="BH34" s="426"/>
      <c r="BI34" s="426"/>
      <c r="BJ34" s="426"/>
      <c r="BK34" s="426"/>
      <c r="BL34" s="426"/>
      <c r="BM34" s="426"/>
      <c r="BN34" s="426"/>
      <c r="BO34" s="426"/>
      <c r="BP34" s="426"/>
      <c r="BQ34" s="426"/>
      <c r="BR34" s="426"/>
      <c r="BS34" s="426"/>
      <c r="BT34" s="426"/>
      <c r="BU34" s="426"/>
      <c r="BV34" s="214"/>
      <c r="BW34" s="427">
        <f>IF(BY34="","",MAX(C34:D43,U34:V43,AM34:AN43,BE34:BF43)+1)</f>
        <v>9</v>
      </c>
      <c r="BX34" s="427"/>
      <c r="BY34" s="426" t="str">
        <f>IF('各会計、関係団体の財政状況及び健全化判断比率'!B68="","",'各会計、関係団体の財政状況及び健全化判断比率'!B68)</f>
        <v>奈良県市町村総合事務組合</v>
      </c>
      <c r="BZ34" s="426"/>
      <c r="CA34" s="426"/>
      <c r="CB34" s="426"/>
      <c r="CC34" s="426"/>
      <c r="CD34" s="426"/>
      <c r="CE34" s="426"/>
      <c r="CF34" s="426"/>
      <c r="CG34" s="426"/>
      <c r="CH34" s="426"/>
      <c r="CI34" s="426"/>
      <c r="CJ34" s="426"/>
      <c r="CK34" s="426"/>
      <c r="CL34" s="426"/>
      <c r="CM34" s="426"/>
      <c r="CN34" s="214"/>
      <c r="CO34" s="427">
        <f>IF(CQ34="","",MAX(C34:D43,U34:V43,AM34:AN43,BE34:BF43,BW34:BX43)+1)</f>
        <v>11</v>
      </c>
      <c r="CP34" s="427"/>
      <c r="CQ34" s="426" t="str">
        <f>IF('各会計、関係団体の財政状況及び健全化判断比率'!BS7="","",'各会計、関係団体の財政状況及び健全化判断比率'!BS7)</f>
        <v>生駒土地開発公社</v>
      </c>
      <c r="CR34" s="426"/>
      <c r="CS34" s="426"/>
      <c r="CT34" s="426"/>
      <c r="CU34" s="426"/>
      <c r="CV34" s="426"/>
      <c r="CW34" s="426"/>
      <c r="CX34" s="426"/>
      <c r="CY34" s="426"/>
      <c r="CZ34" s="426"/>
      <c r="DA34" s="426"/>
      <c r="DB34" s="426"/>
      <c r="DC34" s="426"/>
      <c r="DD34" s="426"/>
      <c r="DE34" s="426"/>
      <c r="DF34" s="211"/>
      <c r="DG34" s="428" t="str">
        <f>IF('各会計、関係団体の財政状況及び健全化判断比率'!BR7="","",'各会計、関係団体の財政状況及び健全化判断比率'!BR7)</f>
        <v/>
      </c>
      <c r="DH34" s="428"/>
      <c r="DI34" s="218"/>
      <c r="DJ34" s="186"/>
      <c r="DK34" s="186"/>
      <c r="DL34" s="186"/>
      <c r="DM34" s="186"/>
      <c r="DN34" s="186"/>
      <c r="DO34" s="186"/>
    </row>
    <row r="35" spans="1:119" ht="32.25" customHeight="1">
      <c r="A35" s="187"/>
      <c r="B35" s="213"/>
      <c r="C35" s="427">
        <f>IF(E35="","",C34+1)</f>
        <v>2</v>
      </c>
      <c r="D35" s="427"/>
      <c r="E35" s="426" t="str">
        <f>IF('各会計、関係団体の財政状況及び健全化判断比率'!B8="","",'各会計、関係団体の財政状況及び健全化判断比率'!B8)</f>
        <v>公共施設整備基金特別会計</v>
      </c>
      <c r="F35" s="426"/>
      <c r="G35" s="426"/>
      <c r="H35" s="426"/>
      <c r="I35" s="426"/>
      <c r="J35" s="426"/>
      <c r="K35" s="426"/>
      <c r="L35" s="426"/>
      <c r="M35" s="426"/>
      <c r="N35" s="426"/>
      <c r="O35" s="426"/>
      <c r="P35" s="426"/>
      <c r="Q35" s="426"/>
      <c r="R35" s="426"/>
      <c r="S35" s="426"/>
      <c r="T35" s="214"/>
      <c r="U35" s="427">
        <f>IF(W35="","",U34+1)</f>
        <v>4</v>
      </c>
      <c r="V35" s="427"/>
      <c r="W35" s="426" t="str">
        <f>IF('各会計、関係団体の財政状況及び健全化判断比率'!B29="","",'各会計、関係団体の財政状況及び健全化判断比率'!B29)</f>
        <v>国民健康保険特別会計</v>
      </c>
      <c r="X35" s="426"/>
      <c r="Y35" s="426"/>
      <c r="Z35" s="426"/>
      <c r="AA35" s="426"/>
      <c r="AB35" s="426"/>
      <c r="AC35" s="426"/>
      <c r="AD35" s="426"/>
      <c r="AE35" s="426"/>
      <c r="AF35" s="426"/>
      <c r="AG35" s="426"/>
      <c r="AH35" s="426"/>
      <c r="AI35" s="426"/>
      <c r="AJ35" s="426"/>
      <c r="AK35" s="426"/>
      <c r="AL35" s="214"/>
      <c r="AM35" s="427">
        <f t="shared" ref="AM35:AM43" si="0">IF(AO35="","",AM34+1)</f>
        <v>7</v>
      </c>
      <c r="AN35" s="427"/>
      <c r="AO35" s="426" t="str">
        <f>IF('各会計、関係団体の財政状況及び健全化判断比率'!B32="","",'各会計、関係団体の財政状況及び健全化判断比率'!B32)</f>
        <v>病院事業会計</v>
      </c>
      <c r="AP35" s="426"/>
      <c r="AQ35" s="426"/>
      <c r="AR35" s="426"/>
      <c r="AS35" s="426"/>
      <c r="AT35" s="426"/>
      <c r="AU35" s="426"/>
      <c r="AV35" s="426"/>
      <c r="AW35" s="426"/>
      <c r="AX35" s="426"/>
      <c r="AY35" s="426"/>
      <c r="AZ35" s="426"/>
      <c r="BA35" s="426"/>
      <c r="BB35" s="426"/>
      <c r="BC35" s="426"/>
      <c r="BD35" s="214"/>
      <c r="BE35" s="427" t="str">
        <f t="shared" ref="BE35:BE43" si="1">IF(BG35="","",BE34+1)</f>
        <v/>
      </c>
      <c r="BF35" s="427"/>
      <c r="BG35" s="426"/>
      <c r="BH35" s="426"/>
      <c r="BI35" s="426"/>
      <c r="BJ35" s="426"/>
      <c r="BK35" s="426"/>
      <c r="BL35" s="426"/>
      <c r="BM35" s="426"/>
      <c r="BN35" s="426"/>
      <c r="BO35" s="426"/>
      <c r="BP35" s="426"/>
      <c r="BQ35" s="426"/>
      <c r="BR35" s="426"/>
      <c r="BS35" s="426"/>
      <c r="BT35" s="426"/>
      <c r="BU35" s="426"/>
      <c r="BV35" s="214"/>
      <c r="BW35" s="427">
        <f t="shared" ref="BW35:BW43" si="2">IF(BY35="","",BW34+1)</f>
        <v>10</v>
      </c>
      <c r="BX35" s="427"/>
      <c r="BY35" s="426" t="str">
        <f>IF('各会計、関係団体の財政状況及び健全化判断比率'!B69="","",'各会計、関係団体の財政状況及び健全化判断比率'!B69)</f>
        <v>奈良県後期高齢者医療広域連合</v>
      </c>
      <c r="BZ35" s="426"/>
      <c r="CA35" s="426"/>
      <c r="CB35" s="426"/>
      <c r="CC35" s="426"/>
      <c r="CD35" s="426"/>
      <c r="CE35" s="426"/>
      <c r="CF35" s="426"/>
      <c r="CG35" s="426"/>
      <c r="CH35" s="426"/>
      <c r="CI35" s="426"/>
      <c r="CJ35" s="426"/>
      <c r="CK35" s="426"/>
      <c r="CL35" s="426"/>
      <c r="CM35" s="426"/>
      <c r="CN35" s="214"/>
      <c r="CO35" s="427">
        <f t="shared" ref="CO35:CO43" si="3">IF(CQ35="","",CO34+1)</f>
        <v>12</v>
      </c>
      <c r="CP35" s="427"/>
      <c r="CQ35" s="426" t="str">
        <f>IF('各会計、関係団体の財政状況及び健全化判断比率'!BS8="","",'各会計、関係団体の財政状況及び健全化判断比率'!BS8)</f>
        <v>一般財団法人生駒市メディカルセンター</v>
      </c>
      <c r="CR35" s="426"/>
      <c r="CS35" s="426"/>
      <c r="CT35" s="426"/>
      <c r="CU35" s="426"/>
      <c r="CV35" s="426"/>
      <c r="CW35" s="426"/>
      <c r="CX35" s="426"/>
      <c r="CY35" s="426"/>
      <c r="CZ35" s="426"/>
      <c r="DA35" s="426"/>
      <c r="DB35" s="426"/>
      <c r="DC35" s="426"/>
      <c r="DD35" s="426"/>
      <c r="DE35" s="426"/>
      <c r="DF35" s="211"/>
      <c r="DG35" s="428" t="str">
        <f>IF('各会計、関係団体の財政状況及び健全化判断比率'!BR8="","",'各会計、関係団体の財政状況及び健全化判断比率'!BR8)</f>
        <v/>
      </c>
      <c r="DH35" s="428"/>
      <c r="DI35" s="218"/>
      <c r="DJ35" s="186"/>
      <c r="DK35" s="186"/>
      <c r="DL35" s="186"/>
      <c r="DM35" s="186"/>
      <c r="DN35" s="186"/>
      <c r="DO35" s="186"/>
    </row>
    <row r="36" spans="1:119" ht="32.25" customHeight="1">
      <c r="A36" s="187"/>
      <c r="B36" s="213"/>
      <c r="C36" s="427" t="str">
        <f>IF(E36="","",C35+1)</f>
        <v/>
      </c>
      <c r="D36" s="427"/>
      <c r="E36" s="426" t="str">
        <f>IF('各会計、関係団体の財政状況及び健全化判断比率'!B9="","",'各会計、関係団体の財政状況及び健全化判断比率'!B9)</f>
        <v/>
      </c>
      <c r="F36" s="426"/>
      <c r="G36" s="426"/>
      <c r="H36" s="426"/>
      <c r="I36" s="426"/>
      <c r="J36" s="426"/>
      <c r="K36" s="426"/>
      <c r="L36" s="426"/>
      <c r="M36" s="426"/>
      <c r="N36" s="426"/>
      <c r="O36" s="426"/>
      <c r="P36" s="426"/>
      <c r="Q36" s="426"/>
      <c r="R36" s="426"/>
      <c r="S36" s="426"/>
      <c r="T36" s="214"/>
      <c r="U36" s="427">
        <f t="shared" ref="U36:U43" si="4">IF(W36="","",U35+1)</f>
        <v>5</v>
      </c>
      <c r="V36" s="427"/>
      <c r="W36" s="426" t="str">
        <f>IF('各会計、関係団体の財政状況及び健全化判断比率'!B30="","",'各会計、関係団体の財政状況及び健全化判断比率'!B30)</f>
        <v>後期高齢者医療特別会計</v>
      </c>
      <c r="X36" s="426"/>
      <c r="Y36" s="426"/>
      <c r="Z36" s="426"/>
      <c r="AA36" s="426"/>
      <c r="AB36" s="426"/>
      <c r="AC36" s="426"/>
      <c r="AD36" s="426"/>
      <c r="AE36" s="426"/>
      <c r="AF36" s="426"/>
      <c r="AG36" s="426"/>
      <c r="AH36" s="426"/>
      <c r="AI36" s="426"/>
      <c r="AJ36" s="426"/>
      <c r="AK36" s="426"/>
      <c r="AL36" s="214"/>
      <c r="AM36" s="427">
        <f t="shared" si="0"/>
        <v>8</v>
      </c>
      <c r="AN36" s="427"/>
      <c r="AO36" s="426" t="str">
        <f>IF('各会計、関係団体の財政状況及び健全化判断比率'!B33="","",'各会計、関係団体の財政状況及び健全化判断比率'!B33)</f>
        <v>下水道事業会計</v>
      </c>
      <c r="AP36" s="426"/>
      <c r="AQ36" s="426"/>
      <c r="AR36" s="426"/>
      <c r="AS36" s="426"/>
      <c r="AT36" s="426"/>
      <c r="AU36" s="426"/>
      <c r="AV36" s="426"/>
      <c r="AW36" s="426"/>
      <c r="AX36" s="426"/>
      <c r="AY36" s="426"/>
      <c r="AZ36" s="426"/>
      <c r="BA36" s="426"/>
      <c r="BB36" s="426"/>
      <c r="BC36" s="426"/>
      <c r="BD36" s="214"/>
      <c r="BE36" s="427" t="str">
        <f t="shared" si="1"/>
        <v/>
      </c>
      <c r="BF36" s="427"/>
      <c r="BG36" s="426"/>
      <c r="BH36" s="426"/>
      <c r="BI36" s="426"/>
      <c r="BJ36" s="426"/>
      <c r="BK36" s="426"/>
      <c r="BL36" s="426"/>
      <c r="BM36" s="426"/>
      <c r="BN36" s="426"/>
      <c r="BO36" s="426"/>
      <c r="BP36" s="426"/>
      <c r="BQ36" s="426"/>
      <c r="BR36" s="426"/>
      <c r="BS36" s="426"/>
      <c r="BT36" s="426"/>
      <c r="BU36" s="426"/>
      <c r="BV36" s="214"/>
      <c r="BW36" s="427" t="str">
        <f t="shared" si="2"/>
        <v/>
      </c>
      <c r="BX36" s="427"/>
      <c r="BY36" s="426" t="str">
        <f>IF('各会計、関係団体の財政状況及び健全化判断比率'!B70="","",'各会計、関係団体の財政状況及び健全化判断比率'!B70)</f>
        <v/>
      </c>
      <c r="BZ36" s="426"/>
      <c r="CA36" s="426"/>
      <c r="CB36" s="426"/>
      <c r="CC36" s="426"/>
      <c r="CD36" s="426"/>
      <c r="CE36" s="426"/>
      <c r="CF36" s="426"/>
      <c r="CG36" s="426"/>
      <c r="CH36" s="426"/>
      <c r="CI36" s="426"/>
      <c r="CJ36" s="426"/>
      <c r="CK36" s="426"/>
      <c r="CL36" s="426"/>
      <c r="CM36" s="426"/>
      <c r="CN36" s="214"/>
      <c r="CO36" s="427">
        <f t="shared" si="3"/>
        <v>13</v>
      </c>
      <c r="CP36" s="427"/>
      <c r="CQ36" s="426" t="str">
        <f>IF('各会計、関係団体の財政状況及び健全化判断比率'!BS9="","",'各会計、関係団体の財政状況及び健全化判断比率'!BS9)</f>
        <v>いこま市民パワー</v>
      </c>
      <c r="CR36" s="426"/>
      <c r="CS36" s="426"/>
      <c r="CT36" s="426"/>
      <c r="CU36" s="426"/>
      <c r="CV36" s="426"/>
      <c r="CW36" s="426"/>
      <c r="CX36" s="426"/>
      <c r="CY36" s="426"/>
      <c r="CZ36" s="426"/>
      <c r="DA36" s="426"/>
      <c r="DB36" s="426"/>
      <c r="DC36" s="426"/>
      <c r="DD36" s="426"/>
      <c r="DE36" s="426"/>
      <c r="DF36" s="211"/>
      <c r="DG36" s="428" t="str">
        <f>IF('各会計、関係団体の財政状況及び健全化判断比率'!BR9="","",'各会計、関係団体の財政状況及び健全化判断比率'!BR9)</f>
        <v/>
      </c>
      <c r="DH36" s="428"/>
      <c r="DI36" s="218"/>
      <c r="DJ36" s="186"/>
      <c r="DK36" s="186"/>
      <c r="DL36" s="186"/>
      <c r="DM36" s="186"/>
      <c r="DN36" s="186"/>
      <c r="DO36" s="186"/>
    </row>
    <row r="37" spans="1:119" ht="32.25" customHeight="1">
      <c r="A37" s="187"/>
      <c r="B37" s="213"/>
      <c r="C37" s="427" t="str">
        <f>IF(E37="","",C36+1)</f>
        <v/>
      </c>
      <c r="D37" s="427"/>
      <c r="E37" s="426" t="str">
        <f>IF('各会計、関係団体の財政状況及び健全化判断比率'!B10="","",'各会計、関係団体の財政状況及び健全化判断比率'!B10)</f>
        <v/>
      </c>
      <c r="F37" s="426"/>
      <c r="G37" s="426"/>
      <c r="H37" s="426"/>
      <c r="I37" s="426"/>
      <c r="J37" s="426"/>
      <c r="K37" s="426"/>
      <c r="L37" s="426"/>
      <c r="M37" s="426"/>
      <c r="N37" s="426"/>
      <c r="O37" s="426"/>
      <c r="P37" s="426"/>
      <c r="Q37" s="426"/>
      <c r="R37" s="426"/>
      <c r="S37" s="426"/>
      <c r="T37" s="214"/>
      <c r="U37" s="427" t="str">
        <f t="shared" si="4"/>
        <v/>
      </c>
      <c r="V37" s="427"/>
      <c r="W37" s="426"/>
      <c r="X37" s="426"/>
      <c r="Y37" s="426"/>
      <c r="Z37" s="426"/>
      <c r="AA37" s="426"/>
      <c r="AB37" s="426"/>
      <c r="AC37" s="426"/>
      <c r="AD37" s="426"/>
      <c r="AE37" s="426"/>
      <c r="AF37" s="426"/>
      <c r="AG37" s="426"/>
      <c r="AH37" s="426"/>
      <c r="AI37" s="426"/>
      <c r="AJ37" s="426"/>
      <c r="AK37" s="426"/>
      <c r="AL37" s="214"/>
      <c r="AM37" s="427" t="str">
        <f t="shared" si="0"/>
        <v/>
      </c>
      <c r="AN37" s="427"/>
      <c r="AO37" s="426"/>
      <c r="AP37" s="426"/>
      <c r="AQ37" s="426"/>
      <c r="AR37" s="426"/>
      <c r="AS37" s="426"/>
      <c r="AT37" s="426"/>
      <c r="AU37" s="426"/>
      <c r="AV37" s="426"/>
      <c r="AW37" s="426"/>
      <c r="AX37" s="426"/>
      <c r="AY37" s="426"/>
      <c r="AZ37" s="426"/>
      <c r="BA37" s="426"/>
      <c r="BB37" s="426"/>
      <c r="BC37" s="426"/>
      <c r="BD37" s="214"/>
      <c r="BE37" s="427" t="str">
        <f t="shared" si="1"/>
        <v/>
      </c>
      <c r="BF37" s="427"/>
      <c r="BG37" s="426"/>
      <c r="BH37" s="426"/>
      <c r="BI37" s="426"/>
      <c r="BJ37" s="426"/>
      <c r="BK37" s="426"/>
      <c r="BL37" s="426"/>
      <c r="BM37" s="426"/>
      <c r="BN37" s="426"/>
      <c r="BO37" s="426"/>
      <c r="BP37" s="426"/>
      <c r="BQ37" s="426"/>
      <c r="BR37" s="426"/>
      <c r="BS37" s="426"/>
      <c r="BT37" s="426"/>
      <c r="BU37" s="426"/>
      <c r="BV37" s="214"/>
      <c r="BW37" s="427" t="str">
        <f t="shared" si="2"/>
        <v/>
      </c>
      <c r="BX37" s="427"/>
      <c r="BY37" s="426" t="str">
        <f>IF('各会計、関係団体の財政状況及び健全化判断比率'!B71="","",'各会計、関係団体の財政状況及び健全化判断比率'!B71)</f>
        <v/>
      </c>
      <c r="BZ37" s="426"/>
      <c r="CA37" s="426"/>
      <c r="CB37" s="426"/>
      <c r="CC37" s="426"/>
      <c r="CD37" s="426"/>
      <c r="CE37" s="426"/>
      <c r="CF37" s="426"/>
      <c r="CG37" s="426"/>
      <c r="CH37" s="426"/>
      <c r="CI37" s="426"/>
      <c r="CJ37" s="426"/>
      <c r="CK37" s="426"/>
      <c r="CL37" s="426"/>
      <c r="CM37" s="426"/>
      <c r="CN37" s="214"/>
      <c r="CO37" s="427" t="str">
        <f t="shared" si="3"/>
        <v/>
      </c>
      <c r="CP37" s="427"/>
      <c r="CQ37" s="426" t="str">
        <f>IF('各会計、関係団体の財政状況及び健全化判断比率'!BS10="","",'各会計、関係団体の財政状況及び健全化判断比率'!BS10)</f>
        <v/>
      </c>
      <c r="CR37" s="426"/>
      <c r="CS37" s="426"/>
      <c r="CT37" s="426"/>
      <c r="CU37" s="426"/>
      <c r="CV37" s="426"/>
      <c r="CW37" s="426"/>
      <c r="CX37" s="426"/>
      <c r="CY37" s="426"/>
      <c r="CZ37" s="426"/>
      <c r="DA37" s="426"/>
      <c r="DB37" s="426"/>
      <c r="DC37" s="426"/>
      <c r="DD37" s="426"/>
      <c r="DE37" s="426"/>
      <c r="DF37" s="211"/>
      <c r="DG37" s="428" t="str">
        <f>IF('各会計、関係団体の財政状況及び健全化判断比率'!BR10="","",'各会計、関係団体の財政状況及び健全化判断比率'!BR10)</f>
        <v/>
      </c>
      <c r="DH37" s="428"/>
      <c r="DI37" s="218"/>
      <c r="DJ37" s="186"/>
      <c r="DK37" s="186"/>
      <c r="DL37" s="186"/>
      <c r="DM37" s="186"/>
      <c r="DN37" s="186"/>
      <c r="DO37" s="186"/>
    </row>
    <row r="38" spans="1:119" ht="32.25" customHeight="1">
      <c r="A38" s="187"/>
      <c r="B38" s="213"/>
      <c r="C38" s="427" t="str">
        <f t="shared" ref="C38:C43" si="5">IF(E38="","",C37+1)</f>
        <v/>
      </c>
      <c r="D38" s="427"/>
      <c r="E38" s="426" t="str">
        <f>IF('各会計、関係団体の財政状況及び健全化判断比率'!B11="","",'各会計、関係団体の財政状況及び健全化判断比率'!B11)</f>
        <v/>
      </c>
      <c r="F38" s="426"/>
      <c r="G38" s="426"/>
      <c r="H38" s="426"/>
      <c r="I38" s="426"/>
      <c r="J38" s="426"/>
      <c r="K38" s="426"/>
      <c r="L38" s="426"/>
      <c r="M38" s="426"/>
      <c r="N38" s="426"/>
      <c r="O38" s="426"/>
      <c r="P38" s="426"/>
      <c r="Q38" s="426"/>
      <c r="R38" s="426"/>
      <c r="S38" s="426"/>
      <c r="T38" s="214"/>
      <c r="U38" s="427" t="str">
        <f t="shared" si="4"/>
        <v/>
      </c>
      <c r="V38" s="427"/>
      <c r="W38" s="426"/>
      <c r="X38" s="426"/>
      <c r="Y38" s="426"/>
      <c r="Z38" s="426"/>
      <c r="AA38" s="426"/>
      <c r="AB38" s="426"/>
      <c r="AC38" s="426"/>
      <c r="AD38" s="426"/>
      <c r="AE38" s="426"/>
      <c r="AF38" s="426"/>
      <c r="AG38" s="426"/>
      <c r="AH38" s="426"/>
      <c r="AI38" s="426"/>
      <c r="AJ38" s="426"/>
      <c r="AK38" s="426"/>
      <c r="AL38" s="214"/>
      <c r="AM38" s="427" t="str">
        <f t="shared" si="0"/>
        <v/>
      </c>
      <c r="AN38" s="427"/>
      <c r="AO38" s="426"/>
      <c r="AP38" s="426"/>
      <c r="AQ38" s="426"/>
      <c r="AR38" s="426"/>
      <c r="AS38" s="426"/>
      <c r="AT38" s="426"/>
      <c r="AU38" s="426"/>
      <c r="AV38" s="426"/>
      <c r="AW38" s="426"/>
      <c r="AX38" s="426"/>
      <c r="AY38" s="426"/>
      <c r="AZ38" s="426"/>
      <c r="BA38" s="426"/>
      <c r="BB38" s="426"/>
      <c r="BC38" s="426"/>
      <c r="BD38" s="214"/>
      <c r="BE38" s="427" t="str">
        <f t="shared" si="1"/>
        <v/>
      </c>
      <c r="BF38" s="427"/>
      <c r="BG38" s="426"/>
      <c r="BH38" s="426"/>
      <c r="BI38" s="426"/>
      <c r="BJ38" s="426"/>
      <c r="BK38" s="426"/>
      <c r="BL38" s="426"/>
      <c r="BM38" s="426"/>
      <c r="BN38" s="426"/>
      <c r="BO38" s="426"/>
      <c r="BP38" s="426"/>
      <c r="BQ38" s="426"/>
      <c r="BR38" s="426"/>
      <c r="BS38" s="426"/>
      <c r="BT38" s="426"/>
      <c r="BU38" s="426"/>
      <c r="BV38" s="214"/>
      <c r="BW38" s="427" t="str">
        <f t="shared" si="2"/>
        <v/>
      </c>
      <c r="BX38" s="427"/>
      <c r="BY38" s="426" t="str">
        <f>IF('各会計、関係団体の財政状況及び健全化判断比率'!B72="","",'各会計、関係団体の財政状況及び健全化判断比率'!B72)</f>
        <v/>
      </c>
      <c r="BZ38" s="426"/>
      <c r="CA38" s="426"/>
      <c r="CB38" s="426"/>
      <c r="CC38" s="426"/>
      <c r="CD38" s="426"/>
      <c r="CE38" s="426"/>
      <c r="CF38" s="426"/>
      <c r="CG38" s="426"/>
      <c r="CH38" s="426"/>
      <c r="CI38" s="426"/>
      <c r="CJ38" s="426"/>
      <c r="CK38" s="426"/>
      <c r="CL38" s="426"/>
      <c r="CM38" s="426"/>
      <c r="CN38" s="214"/>
      <c r="CO38" s="427" t="str">
        <f t="shared" si="3"/>
        <v/>
      </c>
      <c r="CP38" s="427"/>
      <c r="CQ38" s="426" t="str">
        <f>IF('各会計、関係団体の財政状況及び健全化判断比率'!BS11="","",'各会計、関係団体の財政状況及び健全化判断比率'!BS11)</f>
        <v/>
      </c>
      <c r="CR38" s="426"/>
      <c r="CS38" s="426"/>
      <c r="CT38" s="426"/>
      <c r="CU38" s="426"/>
      <c r="CV38" s="426"/>
      <c r="CW38" s="426"/>
      <c r="CX38" s="426"/>
      <c r="CY38" s="426"/>
      <c r="CZ38" s="426"/>
      <c r="DA38" s="426"/>
      <c r="DB38" s="426"/>
      <c r="DC38" s="426"/>
      <c r="DD38" s="426"/>
      <c r="DE38" s="426"/>
      <c r="DF38" s="211"/>
      <c r="DG38" s="428" t="str">
        <f>IF('各会計、関係団体の財政状況及び健全化判断比率'!BR11="","",'各会計、関係団体の財政状況及び健全化判断比率'!BR11)</f>
        <v/>
      </c>
      <c r="DH38" s="428"/>
      <c r="DI38" s="218"/>
      <c r="DJ38" s="186"/>
      <c r="DK38" s="186"/>
      <c r="DL38" s="186"/>
      <c r="DM38" s="186"/>
      <c r="DN38" s="186"/>
      <c r="DO38" s="186"/>
    </row>
    <row r="39" spans="1:119" ht="32.25" customHeight="1">
      <c r="A39" s="187"/>
      <c r="B39" s="213"/>
      <c r="C39" s="427" t="str">
        <f t="shared" si="5"/>
        <v/>
      </c>
      <c r="D39" s="427"/>
      <c r="E39" s="426" t="str">
        <f>IF('各会計、関係団体の財政状況及び健全化判断比率'!B12="","",'各会計、関係団体の財政状況及び健全化判断比率'!B12)</f>
        <v/>
      </c>
      <c r="F39" s="426"/>
      <c r="G39" s="426"/>
      <c r="H39" s="426"/>
      <c r="I39" s="426"/>
      <c r="J39" s="426"/>
      <c r="K39" s="426"/>
      <c r="L39" s="426"/>
      <c r="M39" s="426"/>
      <c r="N39" s="426"/>
      <c r="O39" s="426"/>
      <c r="P39" s="426"/>
      <c r="Q39" s="426"/>
      <c r="R39" s="426"/>
      <c r="S39" s="426"/>
      <c r="T39" s="214"/>
      <c r="U39" s="427" t="str">
        <f t="shared" si="4"/>
        <v/>
      </c>
      <c r="V39" s="427"/>
      <c r="W39" s="426"/>
      <c r="X39" s="426"/>
      <c r="Y39" s="426"/>
      <c r="Z39" s="426"/>
      <c r="AA39" s="426"/>
      <c r="AB39" s="426"/>
      <c r="AC39" s="426"/>
      <c r="AD39" s="426"/>
      <c r="AE39" s="426"/>
      <c r="AF39" s="426"/>
      <c r="AG39" s="426"/>
      <c r="AH39" s="426"/>
      <c r="AI39" s="426"/>
      <c r="AJ39" s="426"/>
      <c r="AK39" s="426"/>
      <c r="AL39" s="214"/>
      <c r="AM39" s="427" t="str">
        <f t="shared" si="0"/>
        <v/>
      </c>
      <c r="AN39" s="427"/>
      <c r="AO39" s="426"/>
      <c r="AP39" s="426"/>
      <c r="AQ39" s="426"/>
      <c r="AR39" s="426"/>
      <c r="AS39" s="426"/>
      <c r="AT39" s="426"/>
      <c r="AU39" s="426"/>
      <c r="AV39" s="426"/>
      <c r="AW39" s="426"/>
      <c r="AX39" s="426"/>
      <c r="AY39" s="426"/>
      <c r="AZ39" s="426"/>
      <c r="BA39" s="426"/>
      <c r="BB39" s="426"/>
      <c r="BC39" s="426"/>
      <c r="BD39" s="214"/>
      <c r="BE39" s="427" t="str">
        <f t="shared" si="1"/>
        <v/>
      </c>
      <c r="BF39" s="427"/>
      <c r="BG39" s="426"/>
      <c r="BH39" s="426"/>
      <c r="BI39" s="426"/>
      <c r="BJ39" s="426"/>
      <c r="BK39" s="426"/>
      <c r="BL39" s="426"/>
      <c r="BM39" s="426"/>
      <c r="BN39" s="426"/>
      <c r="BO39" s="426"/>
      <c r="BP39" s="426"/>
      <c r="BQ39" s="426"/>
      <c r="BR39" s="426"/>
      <c r="BS39" s="426"/>
      <c r="BT39" s="426"/>
      <c r="BU39" s="426"/>
      <c r="BV39" s="214"/>
      <c r="BW39" s="427" t="str">
        <f t="shared" si="2"/>
        <v/>
      </c>
      <c r="BX39" s="427"/>
      <c r="BY39" s="426" t="str">
        <f>IF('各会計、関係団体の財政状況及び健全化判断比率'!B73="","",'各会計、関係団体の財政状況及び健全化判断比率'!B73)</f>
        <v/>
      </c>
      <c r="BZ39" s="426"/>
      <c r="CA39" s="426"/>
      <c r="CB39" s="426"/>
      <c r="CC39" s="426"/>
      <c r="CD39" s="426"/>
      <c r="CE39" s="426"/>
      <c r="CF39" s="426"/>
      <c r="CG39" s="426"/>
      <c r="CH39" s="426"/>
      <c r="CI39" s="426"/>
      <c r="CJ39" s="426"/>
      <c r="CK39" s="426"/>
      <c r="CL39" s="426"/>
      <c r="CM39" s="426"/>
      <c r="CN39" s="214"/>
      <c r="CO39" s="427" t="str">
        <f t="shared" si="3"/>
        <v/>
      </c>
      <c r="CP39" s="427"/>
      <c r="CQ39" s="426" t="str">
        <f>IF('各会計、関係団体の財政状況及び健全化判断比率'!BS12="","",'各会計、関係団体の財政状況及び健全化判断比率'!BS12)</f>
        <v/>
      </c>
      <c r="CR39" s="426"/>
      <c r="CS39" s="426"/>
      <c r="CT39" s="426"/>
      <c r="CU39" s="426"/>
      <c r="CV39" s="426"/>
      <c r="CW39" s="426"/>
      <c r="CX39" s="426"/>
      <c r="CY39" s="426"/>
      <c r="CZ39" s="426"/>
      <c r="DA39" s="426"/>
      <c r="DB39" s="426"/>
      <c r="DC39" s="426"/>
      <c r="DD39" s="426"/>
      <c r="DE39" s="426"/>
      <c r="DF39" s="211"/>
      <c r="DG39" s="428" t="str">
        <f>IF('各会計、関係団体の財政状況及び健全化判断比率'!BR12="","",'各会計、関係団体の財政状況及び健全化判断比率'!BR12)</f>
        <v/>
      </c>
      <c r="DH39" s="428"/>
      <c r="DI39" s="218"/>
      <c r="DJ39" s="186"/>
      <c r="DK39" s="186"/>
      <c r="DL39" s="186"/>
      <c r="DM39" s="186"/>
      <c r="DN39" s="186"/>
      <c r="DO39" s="186"/>
    </row>
    <row r="40" spans="1:119" ht="32.25" customHeight="1">
      <c r="A40" s="187"/>
      <c r="B40" s="213"/>
      <c r="C40" s="427" t="str">
        <f t="shared" si="5"/>
        <v/>
      </c>
      <c r="D40" s="427"/>
      <c r="E40" s="426" t="str">
        <f>IF('各会計、関係団体の財政状況及び健全化判断比率'!B13="","",'各会計、関係団体の財政状況及び健全化判断比率'!B13)</f>
        <v/>
      </c>
      <c r="F40" s="426"/>
      <c r="G40" s="426"/>
      <c r="H40" s="426"/>
      <c r="I40" s="426"/>
      <c r="J40" s="426"/>
      <c r="K40" s="426"/>
      <c r="L40" s="426"/>
      <c r="M40" s="426"/>
      <c r="N40" s="426"/>
      <c r="O40" s="426"/>
      <c r="P40" s="426"/>
      <c r="Q40" s="426"/>
      <c r="R40" s="426"/>
      <c r="S40" s="426"/>
      <c r="T40" s="214"/>
      <c r="U40" s="427" t="str">
        <f t="shared" si="4"/>
        <v/>
      </c>
      <c r="V40" s="427"/>
      <c r="W40" s="426"/>
      <c r="X40" s="426"/>
      <c r="Y40" s="426"/>
      <c r="Z40" s="426"/>
      <c r="AA40" s="426"/>
      <c r="AB40" s="426"/>
      <c r="AC40" s="426"/>
      <c r="AD40" s="426"/>
      <c r="AE40" s="426"/>
      <c r="AF40" s="426"/>
      <c r="AG40" s="426"/>
      <c r="AH40" s="426"/>
      <c r="AI40" s="426"/>
      <c r="AJ40" s="426"/>
      <c r="AK40" s="426"/>
      <c r="AL40" s="214"/>
      <c r="AM40" s="427" t="str">
        <f t="shared" si="0"/>
        <v/>
      </c>
      <c r="AN40" s="427"/>
      <c r="AO40" s="426"/>
      <c r="AP40" s="426"/>
      <c r="AQ40" s="426"/>
      <c r="AR40" s="426"/>
      <c r="AS40" s="426"/>
      <c r="AT40" s="426"/>
      <c r="AU40" s="426"/>
      <c r="AV40" s="426"/>
      <c r="AW40" s="426"/>
      <c r="AX40" s="426"/>
      <c r="AY40" s="426"/>
      <c r="AZ40" s="426"/>
      <c r="BA40" s="426"/>
      <c r="BB40" s="426"/>
      <c r="BC40" s="426"/>
      <c r="BD40" s="214"/>
      <c r="BE40" s="427" t="str">
        <f t="shared" si="1"/>
        <v/>
      </c>
      <c r="BF40" s="427"/>
      <c r="BG40" s="426"/>
      <c r="BH40" s="426"/>
      <c r="BI40" s="426"/>
      <c r="BJ40" s="426"/>
      <c r="BK40" s="426"/>
      <c r="BL40" s="426"/>
      <c r="BM40" s="426"/>
      <c r="BN40" s="426"/>
      <c r="BO40" s="426"/>
      <c r="BP40" s="426"/>
      <c r="BQ40" s="426"/>
      <c r="BR40" s="426"/>
      <c r="BS40" s="426"/>
      <c r="BT40" s="426"/>
      <c r="BU40" s="426"/>
      <c r="BV40" s="214"/>
      <c r="BW40" s="427" t="str">
        <f t="shared" si="2"/>
        <v/>
      </c>
      <c r="BX40" s="427"/>
      <c r="BY40" s="426" t="str">
        <f>IF('各会計、関係団体の財政状況及び健全化判断比率'!B74="","",'各会計、関係団体の財政状況及び健全化判断比率'!B74)</f>
        <v/>
      </c>
      <c r="BZ40" s="426"/>
      <c r="CA40" s="426"/>
      <c r="CB40" s="426"/>
      <c r="CC40" s="426"/>
      <c r="CD40" s="426"/>
      <c r="CE40" s="426"/>
      <c r="CF40" s="426"/>
      <c r="CG40" s="426"/>
      <c r="CH40" s="426"/>
      <c r="CI40" s="426"/>
      <c r="CJ40" s="426"/>
      <c r="CK40" s="426"/>
      <c r="CL40" s="426"/>
      <c r="CM40" s="426"/>
      <c r="CN40" s="214"/>
      <c r="CO40" s="427" t="str">
        <f t="shared" si="3"/>
        <v/>
      </c>
      <c r="CP40" s="427"/>
      <c r="CQ40" s="426" t="str">
        <f>IF('各会計、関係団体の財政状況及び健全化判断比率'!BS13="","",'各会計、関係団体の財政状況及び健全化判断比率'!BS13)</f>
        <v/>
      </c>
      <c r="CR40" s="426"/>
      <c r="CS40" s="426"/>
      <c r="CT40" s="426"/>
      <c r="CU40" s="426"/>
      <c r="CV40" s="426"/>
      <c r="CW40" s="426"/>
      <c r="CX40" s="426"/>
      <c r="CY40" s="426"/>
      <c r="CZ40" s="426"/>
      <c r="DA40" s="426"/>
      <c r="DB40" s="426"/>
      <c r="DC40" s="426"/>
      <c r="DD40" s="426"/>
      <c r="DE40" s="426"/>
      <c r="DF40" s="211"/>
      <c r="DG40" s="428" t="str">
        <f>IF('各会計、関係団体の財政状況及び健全化判断比率'!BR13="","",'各会計、関係団体の財政状況及び健全化判断比率'!BR13)</f>
        <v/>
      </c>
      <c r="DH40" s="428"/>
      <c r="DI40" s="218"/>
      <c r="DJ40" s="186"/>
      <c r="DK40" s="186"/>
      <c r="DL40" s="186"/>
      <c r="DM40" s="186"/>
      <c r="DN40" s="186"/>
      <c r="DO40" s="186"/>
    </row>
    <row r="41" spans="1:119" ht="32.25" customHeight="1">
      <c r="A41" s="187"/>
      <c r="B41" s="213"/>
      <c r="C41" s="427" t="str">
        <f t="shared" si="5"/>
        <v/>
      </c>
      <c r="D41" s="427"/>
      <c r="E41" s="426" t="str">
        <f>IF('各会計、関係団体の財政状況及び健全化判断比率'!B14="","",'各会計、関係団体の財政状況及び健全化判断比率'!B14)</f>
        <v/>
      </c>
      <c r="F41" s="426"/>
      <c r="G41" s="426"/>
      <c r="H41" s="426"/>
      <c r="I41" s="426"/>
      <c r="J41" s="426"/>
      <c r="K41" s="426"/>
      <c r="L41" s="426"/>
      <c r="M41" s="426"/>
      <c r="N41" s="426"/>
      <c r="O41" s="426"/>
      <c r="P41" s="426"/>
      <c r="Q41" s="426"/>
      <c r="R41" s="426"/>
      <c r="S41" s="426"/>
      <c r="T41" s="214"/>
      <c r="U41" s="427" t="str">
        <f t="shared" si="4"/>
        <v/>
      </c>
      <c r="V41" s="427"/>
      <c r="W41" s="426"/>
      <c r="X41" s="426"/>
      <c r="Y41" s="426"/>
      <c r="Z41" s="426"/>
      <c r="AA41" s="426"/>
      <c r="AB41" s="426"/>
      <c r="AC41" s="426"/>
      <c r="AD41" s="426"/>
      <c r="AE41" s="426"/>
      <c r="AF41" s="426"/>
      <c r="AG41" s="426"/>
      <c r="AH41" s="426"/>
      <c r="AI41" s="426"/>
      <c r="AJ41" s="426"/>
      <c r="AK41" s="426"/>
      <c r="AL41" s="214"/>
      <c r="AM41" s="427" t="str">
        <f t="shared" si="0"/>
        <v/>
      </c>
      <c r="AN41" s="427"/>
      <c r="AO41" s="426"/>
      <c r="AP41" s="426"/>
      <c r="AQ41" s="426"/>
      <c r="AR41" s="426"/>
      <c r="AS41" s="426"/>
      <c r="AT41" s="426"/>
      <c r="AU41" s="426"/>
      <c r="AV41" s="426"/>
      <c r="AW41" s="426"/>
      <c r="AX41" s="426"/>
      <c r="AY41" s="426"/>
      <c r="AZ41" s="426"/>
      <c r="BA41" s="426"/>
      <c r="BB41" s="426"/>
      <c r="BC41" s="426"/>
      <c r="BD41" s="214"/>
      <c r="BE41" s="427" t="str">
        <f t="shared" si="1"/>
        <v/>
      </c>
      <c r="BF41" s="427"/>
      <c r="BG41" s="426"/>
      <c r="BH41" s="426"/>
      <c r="BI41" s="426"/>
      <c r="BJ41" s="426"/>
      <c r="BK41" s="426"/>
      <c r="BL41" s="426"/>
      <c r="BM41" s="426"/>
      <c r="BN41" s="426"/>
      <c r="BO41" s="426"/>
      <c r="BP41" s="426"/>
      <c r="BQ41" s="426"/>
      <c r="BR41" s="426"/>
      <c r="BS41" s="426"/>
      <c r="BT41" s="426"/>
      <c r="BU41" s="426"/>
      <c r="BV41" s="214"/>
      <c r="BW41" s="427" t="str">
        <f t="shared" si="2"/>
        <v/>
      </c>
      <c r="BX41" s="427"/>
      <c r="BY41" s="426" t="str">
        <f>IF('各会計、関係団体の財政状況及び健全化判断比率'!B75="","",'各会計、関係団体の財政状況及び健全化判断比率'!B75)</f>
        <v/>
      </c>
      <c r="BZ41" s="426"/>
      <c r="CA41" s="426"/>
      <c r="CB41" s="426"/>
      <c r="CC41" s="426"/>
      <c r="CD41" s="426"/>
      <c r="CE41" s="426"/>
      <c r="CF41" s="426"/>
      <c r="CG41" s="426"/>
      <c r="CH41" s="426"/>
      <c r="CI41" s="426"/>
      <c r="CJ41" s="426"/>
      <c r="CK41" s="426"/>
      <c r="CL41" s="426"/>
      <c r="CM41" s="426"/>
      <c r="CN41" s="214"/>
      <c r="CO41" s="427" t="str">
        <f t="shared" si="3"/>
        <v/>
      </c>
      <c r="CP41" s="427"/>
      <c r="CQ41" s="426" t="str">
        <f>IF('各会計、関係団体の財政状況及び健全化判断比率'!BS14="","",'各会計、関係団体の財政状況及び健全化判断比率'!BS14)</f>
        <v/>
      </c>
      <c r="CR41" s="426"/>
      <c r="CS41" s="426"/>
      <c r="CT41" s="426"/>
      <c r="CU41" s="426"/>
      <c r="CV41" s="426"/>
      <c r="CW41" s="426"/>
      <c r="CX41" s="426"/>
      <c r="CY41" s="426"/>
      <c r="CZ41" s="426"/>
      <c r="DA41" s="426"/>
      <c r="DB41" s="426"/>
      <c r="DC41" s="426"/>
      <c r="DD41" s="426"/>
      <c r="DE41" s="426"/>
      <c r="DF41" s="211"/>
      <c r="DG41" s="428" t="str">
        <f>IF('各会計、関係団体の財政状況及び健全化判断比率'!BR14="","",'各会計、関係団体の財政状況及び健全化判断比率'!BR14)</f>
        <v/>
      </c>
      <c r="DH41" s="428"/>
      <c r="DI41" s="218"/>
      <c r="DJ41" s="186"/>
      <c r="DK41" s="186"/>
      <c r="DL41" s="186"/>
      <c r="DM41" s="186"/>
      <c r="DN41" s="186"/>
      <c r="DO41" s="186"/>
    </row>
    <row r="42" spans="1:119" ht="32.25" customHeight="1">
      <c r="A42" s="186"/>
      <c r="B42" s="213"/>
      <c r="C42" s="427" t="str">
        <f t="shared" si="5"/>
        <v/>
      </c>
      <c r="D42" s="427"/>
      <c r="E42" s="426" t="str">
        <f>IF('各会計、関係団体の財政状況及び健全化判断比率'!B15="","",'各会計、関係団体の財政状況及び健全化判断比率'!B15)</f>
        <v/>
      </c>
      <c r="F42" s="426"/>
      <c r="G42" s="426"/>
      <c r="H42" s="426"/>
      <c r="I42" s="426"/>
      <c r="J42" s="426"/>
      <c r="K42" s="426"/>
      <c r="L42" s="426"/>
      <c r="M42" s="426"/>
      <c r="N42" s="426"/>
      <c r="O42" s="426"/>
      <c r="P42" s="426"/>
      <c r="Q42" s="426"/>
      <c r="R42" s="426"/>
      <c r="S42" s="426"/>
      <c r="T42" s="214"/>
      <c r="U42" s="427" t="str">
        <f t="shared" si="4"/>
        <v/>
      </c>
      <c r="V42" s="427"/>
      <c r="W42" s="426"/>
      <c r="X42" s="426"/>
      <c r="Y42" s="426"/>
      <c r="Z42" s="426"/>
      <c r="AA42" s="426"/>
      <c r="AB42" s="426"/>
      <c r="AC42" s="426"/>
      <c r="AD42" s="426"/>
      <c r="AE42" s="426"/>
      <c r="AF42" s="426"/>
      <c r="AG42" s="426"/>
      <c r="AH42" s="426"/>
      <c r="AI42" s="426"/>
      <c r="AJ42" s="426"/>
      <c r="AK42" s="426"/>
      <c r="AL42" s="214"/>
      <c r="AM42" s="427" t="str">
        <f t="shared" si="0"/>
        <v/>
      </c>
      <c r="AN42" s="427"/>
      <c r="AO42" s="426"/>
      <c r="AP42" s="426"/>
      <c r="AQ42" s="426"/>
      <c r="AR42" s="426"/>
      <c r="AS42" s="426"/>
      <c r="AT42" s="426"/>
      <c r="AU42" s="426"/>
      <c r="AV42" s="426"/>
      <c r="AW42" s="426"/>
      <c r="AX42" s="426"/>
      <c r="AY42" s="426"/>
      <c r="AZ42" s="426"/>
      <c r="BA42" s="426"/>
      <c r="BB42" s="426"/>
      <c r="BC42" s="426"/>
      <c r="BD42" s="214"/>
      <c r="BE42" s="427" t="str">
        <f t="shared" si="1"/>
        <v/>
      </c>
      <c r="BF42" s="427"/>
      <c r="BG42" s="426"/>
      <c r="BH42" s="426"/>
      <c r="BI42" s="426"/>
      <c r="BJ42" s="426"/>
      <c r="BK42" s="426"/>
      <c r="BL42" s="426"/>
      <c r="BM42" s="426"/>
      <c r="BN42" s="426"/>
      <c r="BO42" s="426"/>
      <c r="BP42" s="426"/>
      <c r="BQ42" s="426"/>
      <c r="BR42" s="426"/>
      <c r="BS42" s="426"/>
      <c r="BT42" s="426"/>
      <c r="BU42" s="426"/>
      <c r="BV42" s="214"/>
      <c r="BW42" s="427" t="str">
        <f t="shared" si="2"/>
        <v/>
      </c>
      <c r="BX42" s="427"/>
      <c r="BY42" s="426" t="str">
        <f>IF('各会計、関係団体の財政状況及び健全化判断比率'!B76="","",'各会計、関係団体の財政状況及び健全化判断比率'!B76)</f>
        <v/>
      </c>
      <c r="BZ42" s="426"/>
      <c r="CA42" s="426"/>
      <c r="CB42" s="426"/>
      <c r="CC42" s="426"/>
      <c r="CD42" s="426"/>
      <c r="CE42" s="426"/>
      <c r="CF42" s="426"/>
      <c r="CG42" s="426"/>
      <c r="CH42" s="426"/>
      <c r="CI42" s="426"/>
      <c r="CJ42" s="426"/>
      <c r="CK42" s="426"/>
      <c r="CL42" s="426"/>
      <c r="CM42" s="426"/>
      <c r="CN42" s="214"/>
      <c r="CO42" s="427" t="str">
        <f t="shared" si="3"/>
        <v/>
      </c>
      <c r="CP42" s="427"/>
      <c r="CQ42" s="426" t="str">
        <f>IF('各会計、関係団体の財政状況及び健全化判断比率'!BS15="","",'各会計、関係団体の財政状況及び健全化判断比率'!BS15)</f>
        <v/>
      </c>
      <c r="CR42" s="426"/>
      <c r="CS42" s="426"/>
      <c r="CT42" s="426"/>
      <c r="CU42" s="426"/>
      <c r="CV42" s="426"/>
      <c r="CW42" s="426"/>
      <c r="CX42" s="426"/>
      <c r="CY42" s="426"/>
      <c r="CZ42" s="426"/>
      <c r="DA42" s="426"/>
      <c r="DB42" s="426"/>
      <c r="DC42" s="426"/>
      <c r="DD42" s="426"/>
      <c r="DE42" s="426"/>
      <c r="DF42" s="211"/>
      <c r="DG42" s="428" t="str">
        <f>IF('各会計、関係団体の財政状況及び健全化判断比率'!BR15="","",'各会計、関係団体の財政状況及び健全化判断比率'!BR15)</f>
        <v/>
      </c>
      <c r="DH42" s="428"/>
      <c r="DI42" s="218"/>
      <c r="DJ42" s="186"/>
      <c r="DK42" s="186"/>
      <c r="DL42" s="186"/>
      <c r="DM42" s="186"/>
      <c r="DN42" s="186"/>
      <c r="DO42" s="186"/>
    </row>
    <row r="43" spans="1:119" ht="32.25" customHeight="1">
      <c r="A43" s="186"/>
      <c r="B43" s="213"/>
      <c r="C43" s="427" t="str">
        <f t="shared" si="5"/>
        <v/>
      </c>
      <c r="D43" s="427"/>
      <c r="E43" s="426" t="str">
        <f>IF('各会計、関係団体の財政状況及び健全化判断比率'!B16="","",'各会計、関係団体の財政状況及び健全化判断比率'!B16)</f>
        <v/>
      </c>
      <c r="F43" s="426"/>
      <c r="G43" s="426"/>
      <c r="H43" s="426"/>
      <c r="I43" s="426"/>
      <c r="J43" s="426"/>
      <c r="K43" s="426"/>
      <c r="L43" s="426"/>
      <c r="M43" s="426"/>
      <c r="N43" s="426"/>
      <c r="O43" s="426"/>
      <c r="P43" s="426"/>
      <c r="Q43" s="426"/>
      <c r="R43" s="426"/>
      <c r="S43" s="426"/>
      <c r="T43" s="214"/>
      <c r="U43" s="427" t="str">
        <f t="shared" si="4"/>
        <v/>
      </c>
      <c r="V43" s="427"/>
      <c r="W43" s="426"/>
      <c r="X43" s="426"/>
      <c r="Y43" s="426"/>
      <c r="Z43" s="426"/>
      <c r="AA43" s="426"/>
      <c r="AB43" s="426"/>
      <c r="AC43" s="426"/>
      <c r="AD43" s="426"/>
      <c r="AE43" s="426"/>
      <c r="AF43" s="426"/>
      <c r="AG43" s="426"/>
      <c r="AH43" s="426"/>
      <c r="AI43" s="426"/>
      <c r="AJ43" s="426"/>
      <c r="AK43" s="426"/>
      <c r="AL43" s="214"/>
      <c r="AM43" s="427" t="str">
        <f t="shared" si="0"/>
        <v/>
      </c>
      <c r="AN43" s="427"/>
      <c r="AO43" s="426"/>
      <c r="AP43" s="426"/>
      <c r="AQ43" s="426"/>
      <c r="AR43" s="426"/>
      <c r="AS43" s="426"/>
      <c r="AT43" s="426"/>
      <c r="AU43" s="426"/>
      <c r="AV43" s="426"/>
      <c r="AW43" s="426"/>
      <c r="AX43" s="426"/>
      <c r="AY43" s="426"/>
      <c r="AZ43" s="426"/>
      <c r="BA43" s="426"/>
      <c r="BB43" s="426"/>
      <c r="BC43" s="426"/>
      <c r="BD43" s="214"/>
      <c r="BE43" s="427" t="str">
        <f t="shared" si="1"/>
        <v/>
      </c>
      <c r="BF43" s="427"/>
      <c r="BG43" s="426"/>
      <c r="BH43" s="426"/>
      <c r="BI43" s="426"/>
      <c r="BJ43" s="426"/>
      <c r="BK43" s="426"/>
      <c r="BL43" s="426"/>
      <c r="BM43" s="426"/>
      <c r="BN43" s="426"/>
      <c r="BO43" s="426"/>
      <c r="BP43" s="426"/>
      <c r="BQ43" s="426"/>
      <c r="BR43" s="426"/>
      <c r="BS43" s="426"/>
      <c r="BT43" s="426"/>
      <c r="BU43" s="426"/>
      <c r="BV43" s="214"/>
      <c r="BW43" s="427" t="str">
        <f t="shared" si="2"/>
        <v/>
      </c>
      <c r="BX43" s="427"/>
      <c r="BY43" s="426" t="str">
        <f>IF('各会計、関係団体の財政状況及び健全化判断比率'!B77="","",'各会計、関係団体の財政状況及び健全化判断比率'!B77)</f>
        <v/>
      </c>
      <c r="BZ43" s="426"/>
      <c r="CA43" s="426"/>
      <c r="CB43" s="426"/>
      <c r="CC43" s="426"/>
      <c r="CD43" s="426"/>
      <c r="CE43" s="426"/>
      <c r="CF43" s="426"/>
      <c r="CG43" s="426"/>
      <c r="CH43" s="426"/>
      <c r="CI43" s="426"/>
      <c r="CJ43" s="426"/>
      <c r="CK43" s="426"/>
      <c r="CL43" s="426"/>
      <c r="CM43" s="426"/>
      <c r="CN43" s="214"/>
      <c r="CO43" s="427" t="str">
        <f t="shared" si="3"/>
        <v/>
      </c>
      <c r="CP43" s="427"/>
      <c r="CQ43" s="426" t="str">
        <f>IF('各会計、関係団体の財政状況及び健全化判断比率'!BS16="","",'各会計、関係団体の財政状況及び健全化判断比率'!BS16)</f>
        <v/>
      </c>
      <c r="CR43" s="426"/>
      <c r="CS43" s="426"/>
      <c r="CT43" s="426"/>
      <c r="CU43" s="426"/>
      <c r="CV43" s="426"/>
      <c r="CW43" s="426"/>
      <c r="CX43" s="426"/>
      <c r="CY43" s="426"/>
      <c r="CZ43" s="426"/>
      <c r="DA43" s="426"/>
      <c r="DB43" s="426"/>
      <c r="DC43" s="426"/>
      <c r="DD43" s="426"/>
      <c r="DE43" s="426"/>
      <c r="DF43" s="211"/>
      <c r="DG43" s="428" t="str">
        <f>IF('各会計、関係団体の財政状況及び健全化判断比率'!BR16="","",'各会計、関係団体の財政状況及び健全化判断比率'!BR16)</f>
        <v/>
      </c>
      <c r="DH43" s="428"/>
      <c r="DI43" s="218"/>
      <c r="DJ43" s="186"/>
      <c r="DK43" s="186"/>
      <c r="DL43" s="186"/>
      <c r="DM43" s="186"/>
      <c r="DN43" s="186"/>
      <c r="DO43" s="186"/>
    </row>
    <row r="44" spans="1:119" ht="13.5" customHeight="1" thickBot="1">
      <c r="A44" s="186"/>
      <c r="B44" s="219"/>
      <c r="C44" s="220"/>
      <c r="D44" s="220"/>
      <c r="E44" s="220"/>
      <c r="F44" s="220"/>
      <c r="G44" s="220"/>
      <c r="H44" s="220"/>
      <c r="I44" s="220"/>
      <c r="J44" s="220"/>
      <c r="K44" s="220"/>
      <c r="L44" s="220"/>
      <c r="M44" s="220"/>
      <c r="N44" s="220"/>
      <c r="O44" s="220"/>
      <c r="P44" s="220"/>
      <c r="Q44" s="220"/>
      <c r="R44" s="220"/>
      <c r="S44" s="220"/>
      <c r="T44" s="220"/>
      <c r="U44" s="220"/>
      <c r="V44" s="220"/>
      <c r="W44" s="220"/>
      <c r="X44" s="220"/>
      <c r="Y44" s="220"/>
      <c r="Z44" s="220"/>
      <c r="AA44" s="220"/>
      <c r="AB44" s="220"/>
      <c r="AC44" s="220"/>
      <c r="AD44" s="220"/>
      <c r="AE44" s="220"/>
      <c r="AF44" s="220"/>
      <c r="AG44" s="220"/>
      <c r="AH44" s="220"/>
      <c r="AI44" s="220"/>
      <c r="AJ44" s="220"/>
      <c r="AK44" s="220"/>
      <c r="AL44" s="220"/>
      <c r="AM44" s="220"/>
      <c r="AN44" s="220"/>
      <c r="AO44" s="220"/>
      <c r="AP44" s="220"/>
      <c r="AQ44" s="220"/>
      <c r="AR44" s="220"/>
      <c r="AS44" s="220"/>
      <c r="AT44" s="220"/>
      <c r="AU44" s="220"/>
      <c r="AV44" s="220"/>
      <c r="AW44" s="220"/>
      <c r="AX44" s="220"/>
      <c r="AY44" s="220"/>
      <c r="AZ44" s="220"/>
      <c r="BA44" s="220"/>
      <c r="BB44" s="220"/>
      <c r="BC44" s="220"/>
      <c r="BD44" s="220"/>
      <c r="BE44" s="220"/>
      <c r="BF44" s="220"/>
      <c r="BG44" s="220"/>
      <c r="BH44" s="220"/>
      <c r="BI44" s="220"/>
      <c r="BJ44" s="220"/>
      <c r="BK44" s="220"/>
      <c r="BL44" s="220"/>
      <c r="BM44" s="220"/>
      <c r="BN44" s="220"/>
      <c r="BO44" s="220"/>
      <c r="BP44" s="220"/>
      <c r="BQ44" s="220"/>
      <c r="BR44" s="220"/>
      <c r="BS44" s="220"/>
      <c r="BT44" s="220"/>
      <c r="BU44" s="220"/>
      <c r="BV44" s="220"/>
      <c r="BW44" s="220"/>
      <c r="BX44" s="220"/>
      <c r="BY44" s="220"/>
      <c r="BZ44" s="220"/>
      <c r="CA44" s="220"/>
      <c r="CB44" s="220"/>
      <c r="CC44" s="220"/>
      <c r="CD44" s="220"/>
      <c r="CE44" s="220"/>
      <c r="CF44" s="220"/>
      <c r="CG44" s="220"/>
      <c r="CH44" s="220"/>
      <c r="CI44" s="220"/>
      <c r="CJ44" s="220"/>
      <c r="CK44" s="220"/>
      <c r="CL44" s="220"/>
      <c r="CM44" s="220"/>
      <c r="CN44" s="220"/>
      <c r="CO44" s="220"/>
      <c r="CP44" s="220"/>
      <c r="CQ44" s="220"/>
      <c r="CR44" s="220"/>
      <c r="CS44" s="220"/>
      <c r="CT44" s="220"/>
      <c r="CU44" s="220"/>
      <c r="CV44" s="220"/>
      <c r="CW44" s="220"/>
      <c r="CX44" s="220"/>
      <c r="CY44" s="220"/>
      <c r="CZ44" s="220"/>
      <c r="DA44" s="220"/>
      <c r="DB44" s="220"/>
      <c r="DC44" s="220"/>
      <c r="DD44" s="220"/>
      <c r="DE44" s="220"/>
      <c r="DF44" s="220"/>
      <c r="DG44" s="220"/>
      <c r="DH44" s="220"/>
      <c r="DI44" s="221"/>
      <c r="DJ44" s="186"/>
      <c r="DK44" s="186"/>
      <c r="DL44" s="186"/>
      <c r="DM44" s="186"/>
      <c r="DN44" s="186"/>
      <c r="DO44" s="186"/>
    </row>
    <row r="45" spans="1:119">
      <c r="A45" s="186"/>
      <c r="B45" s="186"/>
      <c r="C45" s="186"/>
      <c r="D45" s="186"/>
      <c r="E45" s="186"/>
      <c r="F45" s="186"/>
      <c r="G45" s="186"/>
      <c r="H45" s="186"/>
      <c r="I45" s="186"/>
      <c r="J45" s="186"/>
      <c r="K45" s="186"/>
      <c r="L45" s="186"/>
      <c r="M45" s="186"/>
      <c r="N45" s="186"/>
      <c r="O45" s="186"/>
      <c r="P45" s="186"/>
      <c r="Q45" s="186"/>
      <c r="R45" s="186"/>
      <c r="S45" s="186"/>
      <c r="T45" s="186"/>
      <c r="U45" s="186"/>
      <c r="V45" s="186"/>
      <c r="W45" s="186"/>
      <c r="X45" s="186"/>
      <c r="Y45" s="186"/>
      <c r="Z45" s="186"/>
      <c r="AA45" s="186"/>
      <c r="AB45" s="186"/>
      <c r="AC45" s="186"/>
      <c r="AD45" s="186"/>
      <c r="AE45" s="186"/>
      <c r="AF45" s="186"/>
      <c r="AG45" s="186"/>
      <c r="AH45" s="186"/>
      <c r="AI45" s="186"/>
      <c r="AJ45" s="186"/>
      <c r="AK45" s="186"/>
      <c r="AL45" s="186"/>
      <c r="AM45" s="186"/>
      <c r="AN45" s="186"/>
      <c r="AO45" s="186"/>
      <c r="AP45" s="186"/>
      <c r="AQ45" s="186"/>
      <c r="AR45" s="186"/>
      <c r="AS45" s="186"/>
      <c r="AT45" s="186"/>
      <c r="AU45" s="186"/>
      <c r="AV45" s="186"/>
      <c r="AW45" s="186"/>
      <c r="AX45" s="186"/>
      <c r="AY45" s="186"/>
      <c r="AZ45" s="186"/>
      <c r="BA45" s="186"/>
      <c r="BB45" s="186"/>
      <c r="BC45" s="186"/>
      <c r="BD45" s="186"/>
      <c r="BE45" s="186"/>
      <c r="BF45" s="186"/>
      <c r="BG45" s="186"/>
      <c r="BH45" s="186"/>
      <c r="BI45" s="186"/>
      <c r="BJ45" s="186"/>
      <c r="BK45" s="186"/>
      <c r="BL45" s="186"/>
      <c r="BM45" s="186"/>
      <c r="BN45" s="186"/>
      <c r="BO45" s="186"/>
      <c r="BP45" s="186"/>
      <c r="BQ45" s="186"/>
      <c r="BR45" s="186"/>
      <c r="BS45" s="186"/>
      <c r="BT45" s="186"/>
      <c r="BU45" s="186"/>
      <c r="BV45" s="186"/>
      <c r="BW45" s="186"/>
      <c r="BX45" s="186"/>
      <c r="BY45" s="186"/>
      <c r="BZ45" s="186"/>
      <c r="CA45" s="186"/>
      <c r="CB45" s="186"/>
      <c r="CC45" s="186"/>
      <c r="CD45" s="186"/>
      <c r="CE45" s="186"/>
      <c r="CF45" s="186"/>
      <c r="CG45" s="186"/>
      <c r="CH45" s="186"/>
      <c r="CI45" s="186"/>
      <c r="CJ45" s="186"/>
      <c r="CK45" s="186"/>
      <c r="CL45" s="186"/>
      <c r="CM45" s="186"/>
      <c r="CN45" s="186"/>
      <c r="CO45" s="186"/>
      <c r="CP45" s="186"/>
      <c r="CQ45" s="186"/>
      <c r="CR45" s="186"/>
      <c r="CS45" s="186"/>
      <c r="CT45" s="186"/>
      <c r="CU45" s="186"/>
      <c r="CV45" s="186"/>
      <c r="CW45" s="186"/>
      <c r="CX45" s="186"/>
      <c r="CY45" s="186"/>
      <c r="CZ45" s="186"/>
      <c r="DA45" s="186"/>
      <c r="DB45" s="186"/>
      <c r="DC45" s="186"/>
      <c r="DD45" s="186"/>
      <c r="DE45" s="186"/>
      <c r="DF45" s="186"/>
      <c r="DG45" s="186"/>
      <c r="DH45" s="186"/>
      <c r="DI45" s="186"/>
      <c r="DJ45" s="186"/>
      <c r="DK45" s="186"/>
      <c r="DL45" s="186"/>
      <c r="DM45" s="186"/>
      <c r="DN45" s="186"/>
      <c r="DO45" s="186"/>
    </row>
    <row r="46" spans="1:119">
      <c r="B46" s="186" t="s">
        <v>199</v>
      </c>
      <c r="C46" s="186"/>
      <c r="D46" s="186"/>
      <c r="E46" s="186" t="s">
        <v>200</v>
      </c>
      <c r="F46" s="186"/>
      <c r="G46" s="186"/>
      <c r="H46" s="186"/>
      <c r="I46" s="186"/>
      <c r="J46" s="186"/>
      <c r="K46" s="186"/>
      <c r="L46" s="186"/>
      <c r="M46" s="186"/>
      <c r="N46" s="186"/>
      <c r="O46" s="186"/>
      <c r="P46" s="186"/>
      <c r="Q46" s="186"/>
      <c r="R46" s="186"/>
      <c r="S46" s="186"/>
      <c r="T46" s="186"/>
      <c r="U46" s="186"/>
      <c r="V46" s="186"/>
      <c r="W46" s="186"/>
      <c r="X46" s="186"/>
      <c r="Y46" s="186"/>
      <c r="Z46" s="186"/>
      <c r="AA46" s="186"/>
      <c r="AB46" s="186"/>
      <c r="AC46" s="186"/>
      <c r="AD46" s="186"/>
      <c r="AE46" s="186"/>
      <c r="AF46" s="186"/>
      <c r="AG46" s="186"/>
      <c r="AH46" s="186"/>
      <c r="AI46" s="186"/>
      <c r="AJ46" s="186"/>
      <c r="AK46" s="186"/>
      <c r="AL46" s="186"/>
      <c r="AM46" s="186"/>
      <c r="AN46" s="186"/>
      <c r="AO46" s="186"/>
      <c r="AP46" s="186"/>
      <c r="AQ46" s="186"/>
      <c r="AR46" s="186"/>
      <c r="AS46" s="186"/>
      <c r="AT46" s="186"/>
      <c r="AU46" s="186"/>
      <c r="AV46" s="186"/>
      <c r="AW46" s="186"/>
      <c r="AX46" s="186"/>
      <c r="AY46" s="186"/>
      <c r="AZ46" s="186"/>
      <c r="BA46" s="186"/>
      <c r="BB46" s="186"/>
      <c r="BC46" s="186"/>
      <c r="BD46" s="186"/>
      <c r="BE46" s="186"/>
      <c r="BF46" s="186"/>
      <c r="BG46" s="186"/>
      <c r="BH46" s="186"/>
      <c r="BI46" s="186"/>
      <c r="BJ46" s="186"/>
      <c r="BK46" s="186"/>
      <c r="BL46" s="186"/>
      <c r="BM46" s="186"/>
      <c r="BN46" s="186"/>
      <c r="BO46" s="186"/>
      <c r="BP46" s="186"/>
      <c r="BQ46" s="186"/>
      <c r="BR46" s="186"/>
      <c r="BS46" s="186"/>
      <c r="BT46" s="186"/>
      <c r="BU46" s="186"/>
      <c r="BV46" s="186"/>
      <c r="BW46" s="186"/>
      <c r="BX46" s="186"/>
      <c r="BY46" s="186"/>
      <c r="BZ46" s="186"/>
      <c r="CA46" s="186"/>
      <c r="CB46" s="186"/>
      <c r="CC46" s="186"/>
      <c r="CD46" s="186"/>
      <c r="CE46" s="186"/>
      <c r="CF46" s="186"/>
      <c r="CG46" s="186"/>
      <c r="CH46" s="186"/>
      <c r="CI46" s="186"/>
      <c r="CJ46" s="186"/>
      <c r="CK46" s="186"/>
      <c r="CL46" s="186"/>
      <c r="CM46" s="186"/>
      <c r="CN46" s="186"/>
      <c r="CO46" s="186"/>
      <c r="CP46" s="186"/>
      <c r="CQ46" s="186"/>
      <c r="CR46" s="186"/>
      <c r="CS46" s="186"/>
      <c r="CT46" s="186"/>
      <c r="CU46" s="186"/>
      <c r="CV46" s="186"/>
      <c r="CW46" s="186"/>
      <c r="CX46" s="186"/>
      <c r="CY46" s="186"/>
      <c r="CZ46" s="186"/>
      <c r="DA46" s="186"/>
      <c r="DB46" s="186"/>
      <c r="DC46" s="186"/>
      <c r="DD46" s="186"/>
      <c r="DE46" s="186"/>
      <c r="DF46" s="186"/>
      <c r="DG46" s="186"/>
      <c r="DH46" s="186"/>
      <c r="DI46" s="186"/>
    </row>
    <row r="47" spans="1:119">
      <c r="B47" s="186"/>
      <c r="C47" s="186"/>
      <c r="D47" s="186"/>
      <c r="E47" s="186" t="s">
        <v>201</v>
      </c>
      <c r="F47" s="186"/>
      <c r="G47" s="186"/>
      <c r="H47" s="186"/>
      <c r="I47" s="186"/>
      <c r="J47" s="186"/>
      <c r="K47" s="186"/>
      <c r="L47" s="186"/>
      <c r="M47" s="186"/>
      <c r="N47" s="186"/>
      <c r="O47" s="186"/>
      <c r="P47" s="186"/>
      <c r="Q47" s="186"/>
      <c r="R47" s="186"/>
      <c r="S47" s="186"/>
      <c r="T47" s="186"/>
      <c r="U47" s="186"/>
      <c r="V47" s="186"/>
      <c r="W47" s="186"/>
      <c r="X47" s="186"/>
      <c r="Y47" s="186"/>
      <c r="Z47" s="186"/>
      <c r="AA47" s="186"/>
      <c r="AB47" s="186"/>
      <c r="AC47" s="186"/>
      <c r="AD47" s="186"/>
      <c r="AE47" s="186"/>
      <c r="AF47" s="186"/>
      <c r="AG47" s="186"/>
      <c r="AH47" s="186"/>
      <c r="AI47" s="186"/>
      <c r="AJ47" s="186"/>
      <c r="AK47" s="186"/>
      <c r="AL47" s="186"/>
      <c r="AM47" s="186"/>
      <c r="AN47" s="186"/>
      <c r="AO47" s="186"/>
      <c r="AP47" s="186"/>
      <c r="AQ47" s="186"/>
      <c r="AR47" s="186"/>
      <c r="AS47" s="186"/>
      <c r="AT47" s="186"/>
      <c r="AU47" s="186"/>
      <c r="AV47" s="186"/>
      <c r="AW47" s="186"/>
      <c r="AX47" s="186"/>
      <c r="AY47" s="186"/>
      <c r="AZ47" s="186"/>
      <c r="BA47" s="186"/>
      <c r="BB47" s="186"/>
      <c r="BC47" s="186"/>
      <c r="BD47" s="186"/>
      <c r="BE47" s="186"/>
      <c r="BF47" s="186"/>
      <c r="BG47" s="186"/>
      <c r="BH47" s="186"/>
      <c r="BI47" s="186"/>
      <c r="BJ47" s="186"/>
      <c r="BK47" s="186"/>
      <c r="BL47" s="186"/>
      <c r="BM47" s="186"/>
      <c r="BN47" s="186"/>
      <c r="BO47" s="186"/>
      <c r="BP47" s="186"/>
      <c r="BQ47" s="186"/>
      <c r="BR47" s="186"/>
      <c r="BS47" s="186"/>
      <c r="BT47" s="186"/>
      <c r="BU47" s="186"/>
      <c r="BV47" s="186"/>
      <c r="BW47" s="186"/>
      <c r="BX47" s="186"/>
      <c r="BY47" s="186"/>
      <c r="BZ47" s="186"/>
      <c r="CA47" s="186"/>
      <c r="CB47" s="186"/>
      <c r="CC47" s="186"/>
      <c r="CD47" s="186"/>
      <c r="CE47" s="186"/>
      <c r="CF47" s="186"/>
      <c r="CG47" s="186"/>
      <c r="CH47" s="186"/>
      <c r="CI47" s="186"/>
      <c r="CJ47" s="186"/>
      <c r="CK47" s="186"/>
      <c r="CL47" s="186"/>
      <c r="CM47" s="186"/>
      <c r="CN47" s="186"/>
      <c r="CO47" s="186"/>
      <c r="CP47" s="186"/>
      <c r="CQ47" s="186"/>
      <c r="CR47" s="186"/>
      <c r="CS47" s="186"/>
      <c r="CT47" s="186"/>
      <c r="CU47" s="186"/>
      <c r="CV47" s="186"/>
      <c r="CW47" s="186"/>
      <c r="CX47" s="186"/>
      <c r="CY47" s="186"/>
      <c r="CZ47" s="186"/>
      <c r="DA47" s="186"/>
      <c r="DB47" s="186"/>
      <c r="DC47" s="186"/>
      <c r="DD47" s="186"/>
      <c r="DE47" s="186"/>
      <c r="DF47" s="186"/>
      <c r="DG47" s="186"/>
      <c r="DH47" s="186"/>
      <c r="DI47" s="186"/>
    </row>
    <row r="48" spans="1:119">
      <c r="B48" s="186"/>
      <c r="C48" s="186"/>
      <c r="D48" s="186"/>
      <c r="E48" s="186" t="s">
        <v>202</v>
      </c>
      <c r="F48" s="186"/>
      <c r="G48" s="186"/>
      <c r="H48" s="186"/>
      <c r="I48" s="186"/>
      <c r="J48" s="186"/>
      <c r="K48" s="186"/>
      <c r="L48" s="186"/>
      <c r="M48" s="186"/>
      <c r="N48" s="186"/>
      <c r="O48" s="186"/>
      <c r="P48" s="186"/>
      <c r="Q48" s="186"/>
      <c r="R48" s="186"/>
      <c r="S48" s="186"/>
      <c r="T48" s="186"/>
      <c r="U48" s="186"/>
      <c r="V48" s="186"/>
      <c r="W48" s="186"/>
      <c r="X48" s="186"/>
      <c r="Y48" s="186"/>
      <c r="Z48" s="186"/>
      <c r="AA48" s="186"/>
      <c r="AB48" s="186"/>
      <c r="AC48" s="186"/>
      <c r="AD48" s="186"/>
      <c r="AE48" s="186"/>
      <c r="AF48" s="186"/>
      <c r="AG48" s="186"/>
      <c r="AH48" s="186"/>
      <c r="AI48" s="186"/>
      <c r="AJ48" s="186"/>
      <c r="AK48" s="186"/>
      <c r="AL48" s="186"/>
      <c r="AM48" s="186"/>
      <c r="AN48" s="186"/>
      <c r="AO48" s="186"/>
      <c r="AP48" s="186"/>
      <c r="AQ48" s="186"/>
      <c r="AR48" s="186"/>
      <c r="AS48" s="186"/>
      <c r="AT48" s="186"/>
      <c r="AU48" s="186"/>
      <c r="AV48" s="186"/>
      <c r="AW48" s="186"/>
      <c r="AX48" s="186"/>
      <c r="AY48" s="186"/>
      <c r="AZ48" s="186"/>
      <c r="BA48" s="186"/>
      <c r="BB48" s="186"/>
      <c r="BC48" s="186"/>
      <c r="BD48" s="186"/>
      <c r="BE48" s="186"/>
      <c r="BF48" s="186"/>
      <c r="BG48" s="186"/>
      <c r="BH48" s="186"/>
      <c r="BI48" s="186"/>
      <c r="BJ48" s="186"/>
      <c r="BK48" s="186"/>
      <c r="BL48" s="186"/>
      <c r="BM48" s="186"/>
      <c r="BN48" s="186"/>
      <c r="BO48" s="186"/>
      <c r="BP48" s="186"/>
      <c r="BQ48" s="186"/>
      <c r="BR48" s="186"/>
      <c r="BS48" s="186"/>
      <c r="BT48" s="186"/>
      <c r="BU48" s="186"/>
      <c r="BV48" s="186"/>
      <c r="BW48" s="186"/>
      <c r="BX48" s="186"/>
      <c r="BY48" s="186"/>
      <c r="BZ48" s="186"/>
      <c r="CA48" s="186"/>
      <c r="CB48" s="186"/>
      <c r="CC48" s="186"/>
      <c r="CD48" s="186"/>
      <c r="CE48" s="186"/>
      <c r="CF48" s="186"/>
      <c r="CG48" s="186"/>
      <c r="CH48" s="186"/>
      <c r="CI48" s="186"/>
      <c r="CJ48" s="186"/>
      <c r="CK48" s="186"/>
      <c r="CL48" s="186"/>
      <c r="CM48" s="186"/>
      <c r="CN48" s="186"/>
      <c r="CO48" s="186"/>
      <c r="CP48" s="186"/>
      <c r="CQ48" s="186"/>
      <c r="CR48" s="186"/>
      <c r="CS48" s="186"/>
      <c r="CT48" s="186"/>
      <c r="CU48" s="186"/>
      <c r="CV48" s="186"/>
      <c r="CW48" s="186"/>
      <c r="CX48" s="186"/>
      <c r="CY48" s="186"/>
      <c r="CZ48" s="186"/>
      <c r="DA48" s="186"/>
      <c r="DB48" s="186"/>
      <c r="DC48" s="186"/>
      <c r="DD48" s="186"/>
      <c r="DE48" s="186"/>
      <c r="DF48" s="186"/>
      <c r="DG48" s="186"/>
      <c r="DH48" s="186"/>
      <c r="DI48" s="186"/>
    </row>
    <row r="49" spans="5:5">
      <c r="E49" s="222" t="s">
        <v>203</v>
      </c>
    </row>
    <row r="50" spans="5:5">
      <c r="E50" s="188" t="s">
        <v>204</v>
      </c>
    </row>
    <row r="51" spans="5:5">
      <c r="E51" s="188" t="s">
        <v>205</v>
      </c>
    </row>
    <row r="52" spans="5:5">
      <c r="E52" s="188" t="s">
        <v>206</v>
      </c>
    </row>
    <row r="53" spans="5:5"/>
    <row r="54" spans="5:5"/>
    <row r="55" spans="5:5"/>
    <row r="56" spans="5:5"/>
  </sheetData>
  <sheetProtection algorithmName="SHA-512" hashValue="m60broBWYfEKDQGclmDSnVX8RrLAabY++vmutl9pT6oUhMyrFCURZnF20l4V7dVeEvhULIjzM8fWuJSL8Wr/ng==" saltValue="VeIgF3P64iNz/kF1aVOa8Q==" spinCount="100000" sheet="1" objects="1" scenarios="1"/>
  <mergeCells count="432">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BV6:CC6"/>
    <mergeCell ref="CD6:CS6"/>
    <mergeCell ref="CT6:DA6"/>
    <mergeCell ref="DB6:DI6"/>
    <mergeCell ref="AM7:AT7"/>
    <mergeCell ref="AU7:AX7"/>
    <mergeCell ref="AY7:BM7"/>
    <mergeCell ref="BN7:BU7"/>
    <mergeCell ref="BV7:CC7"/>
    <mergeCell ref="CD7:CS7"/>
    <mergeCell ref="CT7:DA7"/>
    <mergeCell ref="DB7:DI7"/>
    <mergeCell ref="BV8:CC8"/>
    <mergeCell ref="CD8:CS8"/>
    <mergeCell ref="CT8:DA8"/>
    <mergeCell ref="DB8:DI8"/>
    <mergeCell ref="AY9:BM9"/>
    <mergeCell ref="BN9:BU9"/>
    <mergeCell ref="BV9:CC9"/>
    <mergeCell ref="CD9:CS9"/>
    <mergeCell ref="CT9:DA9"/>
    <mergeCell ref="DB9:DI9"/>
    <mergeCell ref="B9:K11"/>
    <mergeCell ref="L9:Q9"/>
    <mergeCell ref="R9:V9"/>
    <mergeCell ref="W9:AL11"/>
    <mergeCell ref="AM9:AT9"/>
    <mergeCell ref="AU9:AX9"/>
    <mergeCell ref="L10:Q10"/>
    <mergeCell ref="R10:V10"/>
    <mergeCell ref="AM10:AT10"/>
    <mergeCell ref="AU10:AX10"/>
    <mergeCell ref="AY10:BM10"/>
    <mergeCell ref="BN10:BU10"/>
    <mergeCell ref="BV10:CC10"/>
    <mergeCell ref="L11:Q11"/>
    <mergeCell ref="R11:V11"/>
    <mergeCell ref="AM11:AT11"/>
    <mergeCell ref="AU11:AX11"/>
    <mergeCell ref="AY11:BM11"/>
    <mergeCell ref="BN11:BU11"/>
    <mergeCell ref="BV11:CC11"/>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U12:AX12"/>
    <mergeCell ref="AY12:BM12"/>
    <mergeCell ref="BN12:BU12"/>
    <mergeCell ref="BV12:CC12"/>
    <mergeCell ref="CD12:CS12"/>
    <mergeCell ref="CT12:DA12"/>
    <mergeCell ref="AY14:BM14"/>
    <mergeCell ref="BN14:BU14"/>
    <mergeCell ref="BV14:CC14"/>
    <mergeCell ref="CD14:CS14"/>
    <mergeCell ref="CT14:DA14"/>
    <mergeCell ref="DB14:DI14"/>
    <mergeCell ref="BV13:CC13"/>
    <mergeCell ref="CD13:CS13"/>
    <mergeCell ref="CT13:DA13"/>
    <mergeCell ref="DB13:DI13"/>
    <mergeCell ref="AU15:AX15"/>
    <mergeCell ref="AY15:BM15"/>
    <mergeCell ref="BN15:BU15"/>
    <mergeCell ref="BV15:CC15"/>
    <mergeCell ref="CD15:CS15"/>
    <mergeCell ref="AY13:BM13"/>
    <mergeCell ref="BN13:BU13"/>
    <mergeCell ref="R16:V16"/>
    <mergeCell ref="AC16:AG16"/>
    <mergeCell ref="AH16:AL16"/>
    <mergeCell ref="AM16:AT16"/>
    <mergeCell ref="M15:Q15"/>
    <mergeCell ref="R15:V15"/>
    <mergeCell ref="W15:AB16"/>
    <mergeCell ref="AC15:AG15"/>
    <mergeCell ref="AH15:AL15"/>
    <mergeCell ref="AM15:AT15"/>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CE22:CS23"/>
    <mergeCell ref="CT22:DA23"/>
    <mergeCell ref="DB22:DI23"/>
    <mergeCell ref="AY23:BM23"/>
    <mergeCell ref="BN23:BU23"/>
    <mergeCell ref="BV23:CC23"/>
    <mergeCell ref="AH22:AL23"/>
    <mergeCell ref="AM22:AR23"/>
    <mergeCell ref="AS22:AX23"/>
    <mergeCell ref="AY22:BM22"/>
    <mergeCell ref="BN22:BU22"/>
    <mergeCell ref="BV22:CC22"/>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G43:BU43"/>
    <mergeCell ref="BW43:BX43"/>
    <mergeCell ref="BY43:CM43"/>
    <mergeCell ref="CO43:CP43"/>
    <mergeCell ref="CQ43:DE43"/>
    <mergeCell ref="BY42:CM42"/>
    <mergeCell ref="CO42:CP42"/>
    <mergeCell ref="CQ42:DE42"/>
    <mergeCell ref="DG42:DH42"/>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heetViews>
  <sheetFormatPr defaultColWidth="0" defaultRowHeight="11.25" customHeight="1" zeroHeight="1"/>
  <cols>
    <col min="1" max="95" width="1.625" style="226" customWidth="1"/>
    <col min="96" max="133" width="1.625" style="243" customWidth="1"/>
    <col min="134" max="143" width="1.625" style="226" customWidth="1"/>
    <col min="144" max="16384" width="0" style="226" hidden="1"/>
  </cols>
  <sheetData>
    <row r="1" spans="2:143" ht="22.5" customHeight="1" thickBot="1">
      <c r="B1" s="223"/>
      <c r="C1" s="224"/>
      <c r="D1" s="224"/>
      <c r="E1" s="224"/>
      <c r="F1" s="224"/>
      <c r="G1" s="224"/>
      <c r="H1" s="224"/>
      <c r="I1" s="224"/>
      <c r="J1" s="224"/>
      <c r="K1" s="224"/>
      <c r="L1" s="224"/>
      <c r="M1" s="224"/>
      <c r="N1" s="224"/>
      <c r="O1" s="224"/>
      <c r="P1" s="224"/>
      <c r="Q1" s="224"/>
      <c r="R1" s="224"/>
      <c r="S1" s="224"/>
      <c r="T1" s="224"/>
      <c r="U1" s="224"/>
      <c r="V1" s="224"/>
      <c r="W1" s="224"/>
      <c r="X1" s="224"/>
      <c r="Y1" s="224"/>
      <c r="Z1" s="224"/>
      <c r="AA1" s="224"/>
      <c r="AB1" s="224"/>
      <c r="AC1" s="224"/>
      <c r="AD1" s="224"/>
      <c r="AE1" s="224"/>
      <c r="AF1" s="224"/>
      <c r="AG1" s="224"/>
      <c r="AH1" s="224"/>
      <c r="AI1" s="224"/>
      <c r="AJ1" s="224"/>
      <c r="AK1" s="224"/>
      <c r="AL1" s="224"/>
      <c r="AM1" s="224"/>
      <c r="AN1" s="224"/>
      <c r="AO1" s="224"/>
      <c r="AP1" s="224"/>
      <c r="AQ1" s="224"/>
      <c r="AR1" s="224"/>
      <c r="AS1" s="224"/>
      <c r="AT1" s="224"/>
      <c r="AU1" s="224"/>
      <c r="AV1" s="224"/>
      <c r="AW1" s="224"/>
      <c r="AX1" s="224"/>
      <c r="AY1" s="224"/>
      <c r="AZ1" s="224"/>
      <c r="BA1" s="224"/>
      <c r="BB1" s="224"/>
      <c r="BC1" s="224"/>
      <c r="BD1" s="224"/>
      <c r="BE1" s="224"/>
      <c r="BF1" s="224"/>
      <c r="BG1" s="224"/>
      <c r="BH1" s="224"/>
      <c r="BI1" s="224"/>
      <c r="BJ1" s="224"/>
      <c r="BK1" s="224"/>
      <c r="BL1" s="224"/>
      <c r="BM1" s="224"/>
      <c r="BN1" s="224"/>
      <c r="BO1" s="224"/>
      <c r="BP1" s="224"/>
      <c r="BQ1" s="224"/>
      <c r="BR1" s="224"/>
      <c r="BS1" s="224"/>
      <c r="BT1" s="224"/>
      <c r="BU1" s="224"/>
      <c r="BV1" s="224"/>
      <c r="BW1" s="224"/>
      <c r="BX1" s="224"/>
      <c r="BY1" s="224"/>
      <c r="BZ1" s="224"/>
      <c r="CA1" s="224"/>
      <c r="CB1" s="224"/>
      <c r="CC1" s="224"/>
      <c r="CD1" s="225"/>
      <c r="CE1" s="225"/>
      <c r="CF1" s="225"/>
      <c r="CG1" s="225"/>
      <c r="CH1" s="225"/>
      <c r="CI1" s="225"/>
      <c r="CJ1" s="225"/>
      <c r="CK1" s="225"/>
      <c r="CL1" s="225"/>
      <c r="CM1" s="225"/>
      <c r="CN1" s="225"/>
      <c r="CO1" s="225"/>
      <c r="CP1" s="225"/>
      <c r="CQ1" s="225"/>
      <c r="CR1" s="225"/>
      <c r="CS1" s="225"/>
      <c r="CT1" s="225"/>
      <c r="CU1" s="225"/>
      <c r="CV1" s="225"/>
      <c r="CW1" s="225"/>
      <c r="CX1" s="225"/>
      <c r="CY1" s="225"/>
      <c r="CZ1" s="225"/>
      <c r="DA1" s="225"/>
      <c r="DB1" s="225"/>
      <c r="DC1" s="225"/>
      <c r="DD1" s="225"/>
      <c r="DE1" s="225"/>
      <c r="DF1" s="225"/>
      <c r="DG1" s="225"/>
      <c r="DH1" s="799" t="s">
        <v>207</v>
      </c>
      <c r="DI1" s="800"/>
      <c r="DJ1" s="800"/>
      <c r="DK1" s="800"/>
      <c r="DL1" s="800"/>
      <c r="DM1" s="800"/>
      <c r="DN1" s="801"/>
      <c r="DO1" s="226"/>
      <c r="DP1" s="799" t="s">
        <v>208</v>
      </c>
      <c r="DQ1" s="800"/>
      <c r="DR1" s="800"/>
      <c r="DS1" s="800"/>
      <c r="DT1" s="800"/>
      <c r="DU1" s="800"/>
      <c r="DV1" s="800"/>
      <c r="DW1" s="800"/>
      <c r="DX1" s="800"/>
      <c r="DY1" s="800"/>
      <c r="DZ1" s="800"/>
      <c r="EA1" s="800"/>
      <c r="EB1" s="800"/>
      <c r="EC1" s="801"/>
      <c r="ED1" s="224"/>
      <c r="EE1" s="224"/>
      <c r="EF1" s="224"/>
      <c r="EG1" s="224"/>
      <c r="EH1" s="224"/>
      <c r="EI1" s="224"/>
      <c r="EJ1" s="224"/>
      <c r="EK1" s="224"/>
      <c r="EL1" s="224"/>
      <c r="EM1" s="224"/>
    </row>
    <row r="2" spans="2:143" ht="22.5" customHeight="1">
      <c r="B2" s="227" t="s">
        <v>209</v>
      </c>
      <c r="R2" s="228"/>
      <c r="S2" s="228"/>
      <c r="T2" s="228"/>
      <c r="U2" s="228"/>
      <c r="V2" s="228"/>
      <c r="W2" s="228"/>
      <c r="X2" s="228"/>
      <c r="Y2" s="228"/>
      <c r="Z2" s="228"/>
      <c r="AA2" s="228"/>
      <c r="AB2" s="228"/>
      <c r="AC2" s="228"/>
      <c r="AE2" s="229"/>
      <c r="AF2" s="229"/>
      <c r="AG2" s="229"/>
      <c r="AH2" s="229"/>
      <c r="AI2" s="229"/>
      <c r="AJ2" s="228"/>
      <c r="AK2" s="228"/>
      <c r="AL2" s="228"/>
      <c r="AM2" s="228"/>
      <c r="AN2" s="228"/>
      <c r="AO2" s="228"/>
      <c r="AP2" s="228"/>
      <c r="CD2" s="225"/>
      <c r="CE2" s="225"/>
      <c r="CF2" s="225"/>
      <c r="CG2" s="225"/>
      <c r="CH2" s="225"/>
      <c r="CI2" s="225"/>
      <c r="CJ2" s="225"/>
      <c r="CK2" s="225"/>
      <c r="CL2" s="225"/>
      <c r="CM2" s="225"/>
      <c r="CN2" s="225"/>
      <c r="CO2" s="225"/>
      <c r="CP2" s="225"/>
      <c r="CQ2" s="225"/>
      <c r="CR2" s="225"/>
      <c r="CS2" s="225"/>
      <c r="CT2" s="225"/>
      <c r="CU2" s="225"/>
      <c r="CV2" s="225"/>
      <c r="CW2" s="225"/>
      <c r="CX2" s="225"/>
      <c r="CY2" s="225"/>
      <c r="CZ2" s="225"/>
      <c r="DA2" s="225"/>
      <c r="DB2" s="225"/>
      <c r="DC2" s="225"/>
      <c r="DD2" s="225"/>
      <c r="DE2" s="225"/>
      <c r="DF2" s="225"/>
      <c r="DG2" s="225"/>
      <c r="DH2" s="225"/>
      <c r="DI2" s="225"/>
      <c r="DJ2" s="225"/>
      <c r="DK2" s="225"/>
      <c r="DL2" s="225"/>
      <c r="DM2" s="225"/>
      <c r="DN2" s="225"/>
      <c r="DO2" s="225"/>
      <c r="DP2" s="225"/>
      <c r="DQ2" s="225"/>
      <c r="DR2" s="225"/>
      <c r="DS2" s="225"/>
      <c r="DT2" s="225"/>
      <c r="DU2" s="225"/>
      <c r="DV2" s="225"/>
      <c r="DW2" s="225"/>
      <c r="DX2" s="225"/>
      <c r="DY2" s="225"/>
      <c r="DZ2" s="225"/>
      <c r="EA2" s="225"/>
      <c r="EB2" s="225"/>
      <c r="EC2" s="225"/>
    </row>
    <row r="3" spans="2:143" ht="11.25" customHeight="1">
      <c r="B3" s="741" t="s">
        <v>210</v>
      </c>
      <c r="C3" s="742"/>
      <c r="D3" s="742"/>
      <c r="E3" s="742"/>
      <c r="F3" s="742"/>
      <c r="G3" s="742"/>
      <c r="H3" s="742"/>
      <c r="I3" s="742"/>
      <c r="J3" s="742"/>
      <c r="K3" s="742"/>
      <c r="L3" s="742"/>
      <c r="M3" s="742"/>
      <c r="N3" s="742"/>
      <c r="O3" s="742"/>
      <c r="P3" s="742"/>
      <c r="Q3" s="742"/>
      <c r="R3" s="742"/>
      <c r="S3" s="742"/>
      <c r="T3" s="742"/>
      <c r="U3" s="742"/>
      <c r="V3" s="742"/>
      <c r="W3" s="742"/>
      <c r="X3" s="742"/>
      <c r="Y3" s="742"/>
      <c r="Z3" s="742"/>
      <c r="AA3" s="742"/>
      <c r="AB3" s="742"/>
      <c r="AC3" s="742"/>
      <c r="AD3" s="742"/>
      <c r="AE3" s="742"/>
      <c r="AF3" s="742"/>
      <c r="AG3" s="742"/>
      <c r="AH3" s="742"/>
      <c r="AI3" s="742"/>
      <c r="AJ3" s="742"/>
      <c r="AK3" s="742"/>
      <c r="AL3" s="742"/>
      <c r="AM3" s="742"/>
      <c r="AN3" s="742"/>
      <c r="AO3" s="742"/>
      <c r="AP3" s="741" t="s">
        <v>211</v>
      </c>
      <c r="AQ3" s="742"/>
      <c r="AR3" s="742"/>
      <c r="AS3" s="742"/>
      <c r="AT3" s="742"/>
      <c r="AU3" s="742"/>
      <c r="AV3" s="742"/>
      <c r="AW3" s="742"/>
      <c r="AX3" s="742"/>
      <c r="AY3" s="742"/>
      <c r="AZ3" s="742"/>
      <c r="BA3" s="742"/>
      <c r="BB3" s="742"/>
      <c r="BC3" s="742"/>
      <c r="BD3" s="742"/>
      <c r="BE3" s="742"/>
      <c r="BF3" s="742"/>
      <c r="BG3" s="742"/>
      <c r="BH3" s="742"/>
      <c r="BI3" s="742"/>
      <c r="BJ3" s="742"/>
      <c r="BK3" s="742"/>
      <c r="BL3" s="742"/>
      <c r="BM3" s="742"/>
      <c r="BN3" s="742"/>
      <c r="BO3" s="742"/>
      <c r="BP3" s="742"/>
      <c r="BQ3" s="742"/>
      <c r="BR3" s="742"/>
      <c r="BS3" s="742"/>
      <c r="BT3" s="742"/>
      <c r="BU3" s="742"/>
      <c r="BV3" s="742"/>
      <c r="BW3" s="742"/>
      <c r="BX3" s="742"/>
      <c r="BY3" s="742"/>
      <c r="BZ3" s="742"/>
      <c r="CA3" s="742"/>
      <c r="CB3" s="743"/>
      <c r="CD3" s="784" t="s">
        <v>212</v>
      </c>
      <c r="CE3" s="785"/>
      <c r="CF3" s="785"/>
      <c r="CG3" s="785"/>
      <c r="CH3" s="785"/>
      <c r="CI3" s="785"/>
      <c r="CJ3" s="785"/>
      <c r="CK3" s="785"/>
      <c r="CL3" s="785"/>
      <c r="CM3" s="785"/>
      <c r="CN3" s="785"/>
      <c r="CO3" s="785"/>
      <c r="CP3" s="785"/>
      <c r="CQ3" s="785"/>
      <c r="CR3" s="785"/>
      <c r="CS3" s="785"/>
      <c r="CT3" s="785"/>
      <c r="CU3" s="785"/>
      <c r="CV3" s="785"/>
      <c r="CW3" s="785"/>
      <c r="CX3" s="785"/>
      <c r="CY3" s="785"/>
      <c r="CZ3" s="785"/>
      <c r="DA3" s="785"/>
      <c r="DB3" s="785"/>
      <c r="DC3" s="785"/>
      <c r="DD3" s="785"/>
      <c r="DE3" s="785"/>
      <c r="DF3" s="785"/>
      <c r="DG3" s="785"/>
      <c r="DH3" s="785"/>
      <c r="DI3" s="785"/>
      <c r="DJ3" s="785"/>
      <c r="DK3" s="785"/>
      <c r="DL3" s="785"/>
      <c r="DM3" s="785"/>
      <c r="DN3" s="785"/>
      <c r="DO3" s="785"/>
      <c r="DP3" s="785"/>
      <c r="DQ3" s="785"/>
      <c r="DR3" s="785"/>
      <c r="DS3" s="785"/>
      <c r="DT3" s="785"/>
      <c r="DU3" s="785"/>
      <c r="DV3" s="785"/>
      <c r="DW3" s="785"/>
      <c r="DX3" s="785"/>
      <c r="DY3" s="785"/>
      <c r="DZ3" s="785"/>
      <c r="EA3" s="785"/>
      <c r="EB3" s="785"/>
      <c r="EC3" s="786"/>
    </row>
    <row r="4" spans="2:143" ht="11.25" customHeight="1">
      <c r="B4" s="741" t="s">
        <v>1</v>
      </c>
      <c r="C4" s="742"/>
      <c r="D4" s="742"/>
      <c r="E4" s="742"/>
      <c r="F4" s="742"/>
      <c r="G4" s="742"/>
      <c r="H4" s="742"/>
      <c r="I4" s="742"/>
      <c r="J4" s="742"/>
      <c r="K4" s="742"/>
      <c r="L4" s="742"/>
      <c r="M4" s="742"/>
      <c r="N4" s="742"/>
      <c r="O4" s="742"/>
      <c r="P4" s="742"/>
      <c r="Q4" s="743"/>
      <c r="R4" s="741" t="s">
        <v>213</v>
      </c>
      <c r="S4" s="742"/>
      <c r="T4" s="742"/>
      <c r="U4" s="742"/>
      <c r="V4" s="742"/>
      <c r="W4" s="742"/>
      <c r="X4" s="742"/>
      <c r="Y4" s="743"/>
      <c r="Z4" s="741" t="s">
        <v>214</v>
      </c>
      <c r="AA4" s="742"/>
      <c r="AB4" s="742"/>
      <c r="AC4" s="743"/>
      <c r="AD4" s="741" t="s">
        <v>215</v>
      </c>
      <c r="AE4" s="742"/>
      <c r="AF4" s="742"/>
      <c r="AG4" s="742"/>
      <c r="AH4" s="742"/>
      <c r="AI4" s="742"/>
      <c r="AJ4" s="742"/>
      <c r="AK4" s="743"/>
      <c r="AL4" s="741" t="s">
        <v>214</v>
      </c>
      <c r="AM4" s="742"/>
      <c r="AN4" s="742"/>
      <c r="AO4" s="743"/>
      <c r="AP4" s="802" t="s">
        <v>216</v>
      </c>
      <c r="AQ4" s="802"/>
      <c r="AR4" s="802"/>
      <c r="AS4" s="802"/>
      <c r="AT4" s="802"/>
      <c r="AU4" s="802"/>
      <c r="AV4" s="802"/>
      <c r="AW4" s="802"/>
      <c r="AX4" s="802"/>
      <c r="AY4" s="802"/>
      <c r="AZ4" s="802"/>
      <c r="BA4" s="802"/>
      <c r="BB4" s="802"/>
      <c r="BC4" s="802"/>
      <c r="BD4" s="802"/>
      <c r="BE4" s="802"/>
      <c r="BF4" s="802"/>
      <c r="BG4" s="802" t="s">
        <v>217</v>
      </c>
      <c r="BH4" s="802"/>
      <c r="BI4" s="802"/>
      <c r="BJ4" s="802"/>
      <c r="BK4" s="802"/>
      <c r="BL4" s="802"/>
      <c r="BM4" s="802"/>
      <c r="BN4" s="802"/>
      <c r="BO4" s="802" t="s">
        <v>214</v>
      </c>
      <c r="BP4" s="802"/>
      <c r="BQ4" s="802"/>
      <c r="BR4" s="802"/>
      <c r="BS4" s="802" t="s">
        <v>218</v>
      </c>
      <c r="BT4" s="802"/>
      <c r="BU4" s="802"/>
      <c r="BV4" s="802"/>
      <c r="BW4" s="802"/>
      <c r="BX4" s="802"/>
      <c r="BY4" s="802"/>
      <c r="BZ4" s="802"/>
      <c r="CA4" s="802"/>
      <c r="CB4" s="802"/>
      <c r="CD4" s="784" t="s">
        <v>219</v>
      </c>
      <c r="CE4" s="785"/>
      <c r="CF4" s="785"/>
      <c r="CG4" s="785"/>
      <c r="CH4" s="785"/>
      <c r="CI4" s="785"/>
      <c r="CJ4" s="785"/>
      <c r="CK4" s="785"/>
      <c r="CL4" s="785"/>
      <c r="CM4" s="785"/>
      <c r="CN4" s="785"/>
      <c r="CO4" s="785"/>
      <c r="CP4" s="785"/>
      <c r="CQ4" s="785"/>
      <c r="CR4" s="785"/>
      <c r="CS4" s="785"/>
      <c r="CT4" s="785"/>
      <c r="CU4" s="785"/>
      <c r="CV4" s="785"/>
      <c r="CW4" s="785"/>
      <c r="CX4" s="785"/>
      <c r="CY4" s="785"/>
      <c r="CZ4" s="785"/>
      <c r="DA4" s="785"/>
      <c r="DB4" s="785"/>
      <c r="DC4" s="785"/>
      <c r="DD4" s="785"/>
      <c r="DE4" s="785"/>
      <c r="DF4" s="785"/>
      <c r="DG4" s="785"/>
      <c r="DH4" s="785"/>
      <c r="DI4" s="785"/>
      <c r="DJ4" s="785"/>
      <c r="DK4" s="785"/>
      <c r="DL4" s="785"/>
      <c r="DM4" s="785"/>
      <c r="DN4" s="785"/>
      <c r="DO4" s="785"/>
      <c r="DP4" s="785"/>
      <c r="DQ4" s="785"/>
      <c r="DR4" s="785"/>
      <c r="DS4" s="785"/>
      <c r="DT4" s="785"/>
      <c r="DU4" s="785"/>
      <c r="DV4" s="785"/>
      <c r="DW4" s="785"/>
      <c r="DX4" s="785"/>
      <c r="DY4" s="785"/>
      <c r="DZ4" s="785"/>
      <c r="EA4" s="785"/>
      <c r="EB4" s="785"/>
      <c r="EC4" s="786"/>
    </row>
    <row r="5" spans="2:143" s="230" customFormat="1" ht="11.25" customHeight="1">
      <c r="B5" s="746" t="s">
        <v>220</v>
      </c>
      <c r="C5" s="747"/>
      <c r="D5" s="747"/>
      <c r="E5" s="747"/>
      <c r="F5" s="747"/>
      <c r="G5" s="747"/>
      <c r="H5" s="747"/>
      <c r="I5" s="747"/>
      <c r="J5" s="747"/>
      <c r="K5" s="747"/>
      <c r="L5" s="747"/>
      <c r="M5" s="747"/>
      <c r="N5" s="747"/>
      <c r="O5" s="747"/>
      <c r="P5" s="747"/>
      <c r="Q5" s="748"/>
      <c r="R5" s="735">
        <v>17031768</v>
      </c>
      <c r="S5" s="736"/>
      <c r="T5" s="736"/>
      <c r="U5" s="736"/>
      <c r="V5" s="736"/>
      <c r="W5" s="736"/>
      <c r="X5" s="736"/>
      <c r="Y5" s="779"/>
      <c r="Z5" s="797">
        <v>32.5</v>
      </c>
      <c r="AA5" s="797"/>
      <c r="AB5" s="797"/>
      <c r="AC5" s="797"/>
      <c r="AD5" s="798">
        <v>15737766</v>
      </c>
      <c r="AE5" s="798"/>
      <c r="AF5" s="798"/>
      <c r="AG5" s="798"/>
      <c r="AH5" s="798"/>
      <c r="AI5" s="798"/>
      <c r="AJ5" s="798"/>
      <c r="AK5" s="798"/>
      <c r="AL5" s="780">
        <v>70.8</v>
      </c>
      <c r="AM5" s="751"/>
      <c r="AN5" s="751"/>
      <c r="AO5" s="781"/>
      <c r="AP5" s="746" t="s">
        <v>221</v>
      </c>
      <c r="AQ5" s="747"/>
      <c r="AR5" s="747"/>
      <c r="AS5" s="747"/>
      <c r="AT5" s="747"/>
      <c r="AU5" s="747"/>
      <c r="AV5" s="747"/>
      <c r="AW5" s="747"/>
      <c r="AX5" s="747"/>
      <c r="AY5" s="747"/>
      <c r="AZ5" s="747"/>
      <c r="BA5" s="747"/>
      <c r="BB5" s="747"/>
      <c r="BC5" s="747"/>
      <c r="BD5" s="747"/>
      <c r="BE5" s="747"/>
      <c r="BF5" s="748"/>
      <c r="BG5" s="680">
        <v>15737766</v>
      </c>
      <c r="BH5" s="681"/>
      <c r="BI5" s="681"/>
      <c r="BJ5" s="681"/>
      <c r="BK5" s="681"/>
      <c r="BL5" s="681"/>
      <c r="BM5" s="681"/>
      <c r="BN5" s="682"/>
      <c r="BO5" s="713">
        <v>92.4</v>
      </c>
      <c r="BP5" s="713"/>
      <c r="BQ5" s="713"/>
      <c r="BR5" s="713"/>
      <c r="BS5" s="714">
        <v>74917</v>
      </c>
      <c r="BT5" s="714"/>
      <c r="BU5" s="714"/>
      <c r="BV5" s="714"/>
      <c r="BW5" s="714"/>
      <c r="BX5" s="714"/>
      <c r="BY5" s="714"/>
      <c r="BZ5" s="714"/>
      <c r="CA5" s="714"/>
      <c r="CB5" s="777"/>
      <c r="CD5" s="784" t="s">
        <v>216</v>
      </c>
      <c r="CE5" s="785"/>
      <c r="CF5" s="785"/>
      <c r="CG5" s="785"/>
      <c r="CH5" s="785"/>
      <c r="CI5" s="785"/>
      <c r="CJ5" s="785"/>
      <c r="CK5" s="785"/>
      <c r="CL5" s="785"/>
      <c r="CM5" s="785"/>
      <c r="CN5" s="785"/>
      <c r="CO5" s="785"/>
      <c r="CP5" s="785"/>
      <c r="CQ5" s="786"/>
      <c r="CR5" s="784" t="s">
        <v>222</v>
      </c>
      <c r="CS5" s="785"/>
      <c r="CT5" s="785"/>
      <c r="CU5" s="785"/>
      <c r="CV5" s="785"/>
      <c r="CW5" s="785"/>
      <c r="CX5" s="785"/>
      <c r="CY5" s="786"/>
      <c r="CZ5" s="784" t="s">
        <v>214</v>
      </c>
      <c r="DA5" s="785"/>
      <c r="DB5" s="785"/>
      <c r="DC5" s="786"/>
      <c r="DD5" s="784" t="s">
        <v>223</v>
      </c>
      <c r="DE5" s="785"/>
      <c r="DF5" s="785"/>
      <c r="DG5" s="785"/>
      <c r="DH5" s="785"/>
      <c r="DI5" s="785"/>
      <c r="DJ5" s="785"/>
      <c r="DK5" s="785"/>
      <c r="DL5" s="785"/>
      <c r="DM5" s="785"/>
      <c r="DN5" s="785"/>
      <c r="DO5" s="785"/>
      <c r="DP5" s="786"/>
      <c r="DQ5" s="784" t="s">
        <v>224</v>
      </c>
      <c r="DR5" s="785"/>
      <c r="DS5" s="785"/>
      <c r="DT5" s="785"/>
      <c r="DU5" s="785"/>
      <c r="DV5" s="785"/>
      <c r="DW5" s="785"/>
      <c r="DX5" s="785"/>
      <c r="DY5" s="785"/>
      <c r="DZ5" s="785"/>
      <c r="EA5" s="785"/>
      <c r="EB5" s="785"/>
      <c r="EC5" s="786"/>
    </row>
    <row r="6" spans="2:143" ht="11.25" customHeight="1">
      <c r="B6" s="677" t="s">
        <v>225</v>
      </c>
      <c r="C6" s="678"/>
      <c r="D6" s="678"/>
      <c r="E6" s="678"/>
      <c r="F6" s="678"/>
      <c r="G6" s="678"/>
      <c r="H6" s="678"/>
      <c r="I6" s="678"/>
      <c r="J6" s="678"/>
      <c r="K6" s="678"/>
      <c r="L6" s="678"/>
      <c r="M6" s="678"/>
      <c r="N6" s="678"/>
      <c r="O6" s="678"/>
      <c r="P6" s="678"/>
      <c r="Q6" s="679"/>
      <c r="R6" s="680">
        <v>258093</v>
      </c>
      <c r="S6" s="681"/>
      <c r="T6" s="681"/>
      <c r="U6" s="681"/>
      <c r="V6" s="681"/>
      <c r="W6" s="681"/>
      <c r="X6" s="681"/>
      <c r="Y6" s="682"/>
      <c r="Z6" s="713">
        <v>0.5</v>
      </c>
      <c r="AA6" s="713"/>
      <c r="AB6" s="713"/>
      <c r="AC6" s="713"/>
      <c r="AD6" s="714">
        <v>258093</v>
      </c>
      <c r="AE6" s="714"/>
      <c r="AF6" s="714"/>
      <c r="AG6" s="714"/>
      <c r="AH6" s="714"/>
      <c r="AI6" s="714"/>
      <c r="AJ6" s="714"/>
      <c r="AK6" s="714"/>
      <c r="AL6" s="683">
        <v>1.2</v>
      </c>
      <c r="AM6" s="684"/>
      <c r="AN6" s="684"/>
      <c r="AO6" s="715"/>
      <c r="AP6" s="677" t="s">
        <v>226</v>
      </c>
      <c r="AQ6" s="678"/>
      <c r="AR6" s="678"/>
      <c r="AS6" s="678"/>
      <c r="AT6" s="678"/>
      <c r="AU6" s="678"/>
      <c r="AV6" s="678"/>
      <c r="AW6" s="678"/>
      <c r="AX6" s="678"/>
      <c r="AY6" s="678"/>
      <c r="AZ6" s="678"/>
      <c r="BA6" s="678"/>
      <c r="BB6" s="678"/>
      <c r="BC6" s="678"/>
      <c r="BD6" s="678"/>
      <c r="BE6" s="678"/>
      <c r="BF6" s="679"/>
      <c r="BG6" s="680">
        <v>15737766</v>
      </c>
      <c r="BH6" s="681"/>
      <c r="BI6" s="681"/>
      <c r="BJ6" s="681"/>
      <c r="BK6" s="681"/>
      <c r="BL6" s="681"/>
      <c r="BM6" s="681"/>
      <c r="BN6" s="682"/>
      <c r="BO6" s="713">
        <v>92.4</v>
      </c>
      <c r="BP6" s="713"/>
      <c r="BQ6" s="713"/>
      <c r="BR6" s="713"/>
      <c r="BS6" s="714">
        <v>74917</v>
      </c>
      <c r="BT6" s="714"/>
      <c r="BU6" s="714"/>
      <c r="BV6" s="714"/>
      <c r="BW6" s="714"/>
      <c r="BX6" s="714"/>
      <c r="BY6" s="714"/>
      <c r="BZ6" s="714"/>
      <c r="CA6" s="714"/>
      <c r="CB6" s="777"/>
      <c r="CD6" s="738" t="s">
        <v>227</v>
      </c>
      <c r="CE6" s="739"/>
      <c r="CF6" s="739"/>
      <c r="CG6" s="739"/>
      <c r="CH6" s="739"/>
      <c r="CI6" s="739"/>
      <c r="CJ6" s="739"/>
      <c r="CK6" s="739"/>
      <c r="CL6" s="739"/>
      <c r="CM6" s="739"/>
      <c r="CN6" s="739"/>
      <c r="CO6" s="739"/>
      <c r="CP6" s="739"/>
      <c r="CQ6" s="740"/>
      <c r="CR6" s="680">
        <v>328976</v>
      </c>
      <c r="CS6" s="681"/>
      <c r="CT6" s="681"/>
      <c r="CU6" s="681"/>
      <c r="CV6" s="681"/>
      <c r="CW6" s="681"/>
      <c r="CX6" s="681"/>
      <c r="CY6" s="682"/>
      <c r="CZ6" s="780">
        <v>0.7</v>
      </c>
      <c r="DA6" s="751"/>
      <c r="DB6" s="751"/>
      <c r="DC6" s="783"/>
      <c r="DD6" s="686" t="s">
        <v>228</v>
      </c>
      <c r="DE6" s="681"/>
      <c r="DF6" s="681"/>
      <c r="DG6" s="681"/>
      <c r="DH6" s="681"/>
      <c r="DI6" s="681"/>
      <c r="DJ6" s="681"/>
      <c r="DK6" s="681"/>
      <c r="DL6" s="681"/>
      <c r="DM6" s="681"/>
      <c r="DN6" s="681"/>
      <c r="DO6" s="681"/>
      <c r="DP6" s="682"/>
      <c r="DQ6" s="686">
        <v>328976</v>
      </c>
      <c r="DR6" s="681"/>
      <c r="DS6" s="681"/>
      <c r="DT6" s="681"/>
      <c r="DU6" s="681"/>
      <c r="DV6" s="681"/>
      <c r="DW6" s="681"/>
      <c r="DX6" s="681"/>
      <c r="DY6" s="681"/>
      <c r="DZ6" s="681"/>
      <c r="EA6" s="681"/>
      <c r="EB6" s="681"/>
      <c r="EC6" s="727"/>
    </row>
    <row r="7" spans="2:143" ht="11.25" customHeight="1">
      <c r="B7" s="677" t="s">
        <v>229</v>
      </c>
      <c r="C7" s="678"/>
      <c r="D7" s="678"/>
      <c r="E7" s="678"/>
      <c r="F7" s="678"/>
      <c r="G7" s="678"/>
      <c r="H7" s="678"/>
      <c r="I7" s="678"/>
      <c r="J7" s="678"/>
      <c r="K7" s="678"/>
      <c r="L7" s="678"/>
      <c r="M7" s="678"/>
      <c r="N7" s="678"/>
      <c r="O7" s="678"/>
      <c r="P7" s="678"/>
      <c r="Q7" s="679"/>
      <c r="R7" s="680">
        <v>34767</v>
      </c>
      <c r="S7" s="681"/>
      <c r="T7" s="681"/>
      <c r="U7" s="681"/>
      <c r="V7" s="681"/>
      <c r="W7" s="681"/>
      <c r="X7" s="681"/>
      <c r="Y7" s="682"/>
      <c r="Z7" s="713">
        <v>0.1</v>
      </c>
      <c r="AA7" s="713"/>
      <c r="AB7" s="713"/>
      <c r="AC7" s="713"/>
      <c r="AD7" s="714">
        <v>34767</v>
      </c>
      <c r="AE7" s="714"/>
      <c r="AF7" s="714"/>
      <c r="AG7" s="714"/>
      <c r="AH7" s="714"/>
      <c r="AI7" s="714"/>
      <c r="AJ7" s="714"/>
      <c r="AK7" s="714"/>
      <c r="AL7" s="683">
        <v>0.2</v>
      </c>
      <c r="AM7" s="684"/>
      <c r="AN7" s="684"/>
      <c r="AO7" s="715"/>
      <c r="AP7" s="677" t="s">
        <v>230</v>
      </c>
      <c r="AQ7" s="678"/>
      <c r="AR7" s="678"/>
      <c r="AS7" s="678"/>
      <c r="AT7" s="678"/>
      <c r="AU7" s="678"/>
      <c r="AV7" s="678"/>
      <c r="AW7" s="678"/>
      <c r="AX7" s="678"/>
      <c r="AY7" s="678"/>
      <c r="AZ7" s="678"/>
      <c r="BA7" s="678"/>
      <c r="BB7" s="678"/>
      <c r="BC7" s="678"/>
      <c r="BD7" s="678"/>
      <c r="BE7" s="678"/>
      <c r="BF7" s="679"/>
      <c r="BG7" s="680">
        <v>9051178</v>
      </c>
      <c r="BH7" s="681"/>
      <c r="BI7" s="681"/>
      <c r="BJ7" s="681"/>
      <c r="BK7" s="681"/>
      <c r="BL7" s="681"/>
      <c r="BM7" s="681"/>
      <c r="BN7" s="682"/>
      <c r="BO7" s="713">
        <v>53.1</v>
      </c>
      <c r="BP7" s="713"/>
      <c r="BQ7" s="713"/>
      <c r="BR7" s="713"/>
      <c r="BS7" s="714">
        <v>74917</v>
      </c>
      <c r="BT7" s="714"/>
      <c r="BU7" s="714"/>
      <c r="BV7" s="714"/>
      <c r="BW7" s="714"/>
      <c r="BX7" s="714"/>
      <c r="BY7" s="714"/>
      <c r="BZ7" s="714"/>
      <c r="CA7" s="714"/>
      <c r="CB7" s="777"/>
      <c r="CD7" s="719" t="s">
        <v>231</v>
      </c>
      <c r="CE7" s="720"/>
      <c r="CF7" s="720"/>
      <c r="CG7" s="720"/>
      <c r="CH7" s="720"/>
      <c r="CI7" s="720"/>
      <c r="CJ7" s="720"/>
      <c r="CK7" s="720"/>
      <c r="CL7" s="720"/>
      <c r="CM7" s="720"/>
      <c r="CN7" s="720"/>
      <c r="CO7" s="720"/>
      <c r="CP7" s="720"/>
      <c r="CQ7" s="721"/>
      <c r="CR7" s="680">
        <v>16657081</v>
      </c>
      <c r="CS7" s="681"/>
      <c r="CT7" s="681"/>
      <c r="CU7" s="681"/>
      <c r="CV7" s="681"/>
      <c r="CW7" s="681"/>
      <c r="CX7" s="681"/>
      <c r="CY7" s="682"/>
      <c r="CZ7" s="713">
        <v>32.9</v>
      </c>
      <c r="DA7" s="713"/>
      <c r="DB7" s="713"/>
      <c r="DC7" s="713"/>
      <c r="DD7" s="686">
        <v>64802</v>
      </c>
      <c r="DE7" s="681"/>
      <c r="DF7" s="681"/>
      <c r="DG7" s="681"/>
      <c r="DH7" s="681"/>
      <c r="DI7" s="681"/>
      <c r="DJ7" s="681"/>
      <c r="DK7" s="681"/>
      <c r="DL7" s="681"/>
      <c r="DM7" s="681"/>
      <c r="DN7" s="681"/>
      <c r="DO7" s="681"/>
      <c r="DP7" s="682"/>
      <c r="DQ7" s="686">
        <v>4010184</v>
      </c>
      <c r="DR7" s="681"/>
      <c r="DS7" s="681"/>
      <c r="DT7" s="681"/>
      <c r="DU7" s="681"/>
      <c r="DV7" s="681"/>
      <c r="DW7" s="681"/>
      <c r="DX7" s="681"/>
      <c r="DY7" s="681"/>
      <c r="DZ7" s="681"/>
      <c r="EA7" s="681"/>
      <c r="EB7" s="681"/>
      <c r="EC7" s="727"/>
    </row>
    <row r="8" spans="2:143" ht="11.25" customHeight="1">
      <c r="B8" s="677" t="s">
        <v>232</v>
      </c>
      <c r="C8" s="678"/>
      <c r="D8" s="678"/>
      <c r="E8" s="678"/>
      <c r="F8" s="678"/>
      <c r="G8" s="678"/>
      <c r="H8" s="678"/>
      <c r="I8" s="678"/>
      <c r="J8" s="678"/>
      <c r="K8" s="678"/>
      <c r="L8" s="678"/>
      <c r="M8" s="678"/>
      <c r="N8" s="678"/>
      <c r="O8" s="678"/>
      <c r="P8" s="678"/>
      <c r="Q8" s="679"/>
      <c r="R8" s="680">
        <v>180232</v>
      </c>
      <c r="S8" s="681"/>
      <c r="T8" s="681"/>
      <c r="U8" s="681"/>
      <c r="V8" s="681"/>
      <c r="W8" s="681"/>
      <c r="X8" s="681"/>
      <c r="Y8" s="682"/>
      <c r="Z8" s="713">
        <v>0.3</v>
      </c>
      <c r="AA8" s="713"/>
      <c r="AB8" s="713"/>
      <c r="AC8" s="713"/>
      <c r="AD8" s="714">
        <v>180232</v>
      </c>
      <c r="AE8" s="714"/>
      <c r="AF8" s="714"/>
      <c r="AG8" s="714"/>
      <c r="AH8" s="714"/>
      <c r="AI8" s="714"/>
      <c r="AJ8" s="714"/>
      <c r="AK8" s="714"/>
      <c r="AL8" s="683">
        <v>0.8</v>
      </c>
      <c r="AM8" s="684"/>
      <c r="AN8" s="684"/>
      <c r="AO8" s="715"/>
      <c r="AP8" s="677" t="s">
        <v>233</v>
      </c>
      <c r="AQ8" s="678"/>
      <c r="AR8" s="678"/>
      <c r="AS8" s="678"/>
      <c r="AT8" s="678"/>
      <c r="AU8" s="678"/>
      <c r="AV8" s="678"/>
      <c r="AW8" s="678"/>
      <c r="AX8" s="678"/>
      <c r="AY8" s="678"/>
      <c r="AZ8" s="678"/>
      <c r="BA8" s="678"/>
      <c r="BB8" s="678"/>
      <c r="BC8" s="678"/>
      <c r="BD8" s="678"/>
      <c r="BE8" s="678"/>
      <c r="BF8" s="679"/>
      <c r="BG8" s="680">
        <v>204318</v>
      </c>
      <c r="BH8" s="681"/>
      <c r="BI8" s="681"/>
      <c r="BJ8" s="681"/>
      <c r="BK8" s="681"/>
      <c r="BL8" s="681"/>
      <c r="BM8" s="681"/>
      <c r="BN8" s="682"/>
      <c r="BO8" s="713">
        <v>1.2</v>
      </c>
      <c r="BP8" s="713"/>
      <c r="BQ8" s="713"/>
      <c r="BR8" s="713"/>
      <c r="BS8" s="686" t="s">
        <v>228</v>
      </c>
      <c r="BT8" s="681"/>
      <c r="BU8" s="681"/>
      <c r="BV8" s="681"/>
      <c r="BW8" s="681"/>
      <c r="BX8" s="681"/>
      <c r="BY8" s="681"/>
      <c r="BZ8" s="681"/>
      <c r="CA8" s="681"/>
      <c r="CB8" s="727"/>
      <c r="CD8" s="719" t="s">
        <v>234</v>
      </c>
      <c r="CE8" s="720"/>
      <c r="CF8" s="720"/>
      <c r="CG8" s="720"/>
      <c r="CH8" s="720"/>
      <c r="CI8" s="720"/>
      <c r="CJ8" s="720"/>
      <c r="CK8" s="720"/>
      <c r="CL8" s="720"/>
      <c r="CM8" s="720"/>
      <c r="CN8" s="720"/>
      <c r="CO8" s="720"/>
      <c r="CP8" s="720"/>
      <c r="CQ8" s="721"/>
      <c r="CR8" s="680">
        <v>15077137</v>
      </c>
      <c r="CS8" s="681"/>
      <c r="CT8" s="681"/>
      <c r="CU8" s="681"/>
      <c r="CV8" s="681"/>
      <c r="CW8" s="681"/>
      <c r="CX8" s="681"/>
      <c r="CY8" s="682"/>
      <c r="CZ8" s="713">
        <v>29.8</v>
      </c>
      <c r="DA8" s="713"/>
      <c r="DB8" s="713"/>
      <c r="DC8" s="713"/>
      <c r="DD8" s="686">
        <v>57144</v>
      </c>
      <c r="DE8" s="681"/>
      <c r="DF8" s="681"/>
      <c r="DG8" s="681"/>
      <c r="DH8" s="681"/>
      <c r="DI8" s="681"/>
      <c r="DJ8" s="681"/>
      <c r="DK8" s="681"/>
      <c r="DL8" s="681"/>
      <c r="DM8" s="681"/>
      <c r="DN8" s="681"/>
      <c r="DO8" s="681"/>
      <c r="DP8" s="682"/>
      <c r="DQ8" s="686">
        <v>7770900</v>
      </c>
      <c r="DR8" s="681"/>
      <c r="DS8" s="681"/>
      <c r="DT8" s="681"/>
      <c r="DU8" s="681"/>
      <c r="DV8" s="681"/>
      <c r="DW8" s="681"/>
      <c r="DX8" s="681"/>
      <c r="DY8" s="681"/>
      <c r="DZ8" s="681"/>
      <c r="EA8" s="681"/>
      <c r="EB8" s="681"/>
      <c r="EC8" s="727"/>
    </row>
    <row r="9" spans="2:143" ht="11.25" customHeight="1">
      <c r="B9" s="677" t="s">
        <v>235</v>
      </c>
      <c r="C9" s="678"/>
      <c r="D9" s="678"/>
      <c r="E9" s="678"/>
      <c r="F9" s="678"/>
      <c r="G9" s="678"/>
      <c r="H9" s="678"/>
      <c r="I9" s="678"/>
      <c r="J9" s="678"/>
      <c r="K9" s="678"/>
      <c r="L9" s="678"/>
      <c r="M9" s="678"/>
      <c r="N9" s="678"/>
      <c r="O9" s="678"/>
      <c r="P9" s="678"/>
      <c r="Q9" s="679"/>
      <c r="R9" s="680">
        <v>197696</v>
      </c>
      <c r="S9" s="681"/>
      <c r="T9" s="681"/>
      <c r="U9" s="681"/>
      <c r="V9" s="681"/>
      <c r="W9" s="681"/>
      <c r="X9" s="681"/>
      <c r="Y9" s="682"/>
      <c r="Z9" s="713">
        <v>0.4</v>
      </c>
      <c r="AA9" s="713"/>
      <c r="AB9" s="713"/>
      <c r="AC9" s="713"/>
      <c r="AD9" s="714">
        <v>197696</v>
      </c>
      <c r="AE9" s="714"/>
      <c r="AF9" s="714"/>
      <c r="AG9" s="714"/>
      <c r="AH9" s="714"/>
      <c r="AI9" s="714"/>
      <c r="AJ9" s="714"/>
      <c r="AK9" s="714"/>
      <c r="AL9" s="683">
        <v>0.9</v>
      </c>
      <c r="AM9" s="684"/>
      <c r="AN9" s="684"/>
      <c r="AO9" s="715"/>
      <c r="AP9" s="677" t="s">
        <v>236</v>
      </c>
      <c r="AQ9" s="678"/>
      <c r="AR9" s="678"/>
      <c r="AS9" s="678"/>
      <c r="AT9" s="678"/>
      <c r="AU9" s="678"/>
      <c r="AV9" s="678"/>
      <c r="AW9" s="678"/>
      <c r="AX9" s="678"/>
      <c r="AY9" s="678"/>
      <c r="AZ9" s="678"/>
      <c r="BA9" s="678"/>
      <c r="BB9" s="678"/>
      <c r="BC9" s="678"/>
      <c r="BD9" s="678"/>
      <c r="BE9" s="678"/>
      <c r="BF9" s="679"/>
      <c r="BG9" s="680">
        <v>8278110</v>
      </c>
      <c r="BH9" s="681"/>
      <c r="BI9" s="681"/>
      <c r="BJ9" s="681"/>
      <c r="BK9" s="681"/>
      <c r="BL9" s="681"/>
      <c r="BM9" s="681"/>
      <c r="BN9" s="682"/>
      <c r="BO9" s="713">
        <v>48.6</v>
      </c>
      <c r="BP9" s="713"/>
      <c r="BQ9" s="713"/>
      <c r="BR9" s="713"/>
      <c r="BS9" s="686" t="s">
        <v>128</v>
      </c>
      <c r="BT9" s="681"/>
      <c r="BU9" s="681"/>
      <c r="BV9" s="681"/>
      <c r="BW9" s="681"/>
      <c r="BX9" s="681"/>
      <c r="BY9" s="681"/>
      <c r="BZ9" s="681"/>
      <c r="CA9" s="681"/>
      <c r="CB9" s="727"/>
      <c r="CD9" s="719" t="s">
        <v>237</v>
      </c>
      <c r="CE9" s="720"/>
      <c r="CF9" s="720"/>
      <c r="CG9" s="720"/>
      <c r="CH9" s="720"/>
      <c r="CI9" s="720"/>
      <c r="CJ9" s="720"/>
      <c r="CK9" s="720"/>
      <c r="CL9" s="720"/>
      <c r="CM9" s="720"/>
      <c r="CN9" s="720"/>
      <c r="CO9" s="720"/>
      <c r="CP9" s="720"/>
      <c r="CQ9" s="721"/>
      <c r="CR9" s="680">
        <v>5028311</v>
      </c>
      <c r="CS9" s="681"/>
      <c r="CT9" s="681"/>
      <c r="CU9" s="681"/>
      <c r="CV9" s="681"/>
      <c r="CW9" s="681"/>
      <c r="CX9" s="681"/>
      <c r="CY9" s="682"/>
      <c r="CZ9" s="713">
        <v>9.9</v>
      </c>
      <c r="DA9" s="713"/>
      <c r="DB9" s="713"/>
      <c r="DC9" s="713"/>
      <c r="DD9" s="686">
        <v>386870</v>
      </c>
      <c r="DE9" s="681"/>
      <c r="DF9" s="681"/>
      <c r="DG9" s="681"/>
      <c r="DH9" s="681"/>
      <c r="DI9" s="681"/>
      <c r="DJ9" s="681"/>
      <c r="DK9" s="681"/>
      <c r="DL9" s="681"/>
      <c r="DM9" s="681"/>
      <c r="DN9" s="681"/>
      <c r="DO9" s="681"/>
      <c r="DP9" s="682"/>
      <c r="DQ9" s="686">
        <v>3830683</v>
      </c>
      <c r="DR9" s="681"/>
      <c r="DS9" s="681"/>
      <c r="DT9" s="681"/>
      <c r="DU9" s="681"/>
      <c r="DV9" s="681"/>
      <c r="DW9" s="681"/>
      <c r="DX9" s="681"/>
      <c r="DY9" s="681"/>
      <c r="DZ9" s="681"/>
      <c r="EA9" s="681"/>
      <c r="EB9" s="681"/>
      <c r="EC9" s="727"/>
    </row>
    <row r="10" spans="2:143" ht="11.25" customHeight="1">
      <c r="B10" s="677" t="s">
        <v>238</v>
      </c>
      <c r="C10" s="678"/>
      <c r="D10" s="678"/>
      <c r="E10" s="678"/>
      <c r="F10" s="678"/>
      <c r="G10" s="678"/>
      <c r="H10" s="678"/>
      <c r="I10" s="678"/>
      <c r="J10" s="678"/>
      <c r="K10" s="678"/>
      <c r="L10" s="678"/>
      <c r="M10" s="678"/>
      <c r="N10" s="678"/>
      <c r="O10" s="678"/>
      <c r="P10" s="678"/>
      <c r="Q10" s="679"/>
      <c r="R10" s="680" t="s">
        <v>128</v>
      </c>
      <c r="S10" s="681"/>
      <c r="T10" s="681"/>
      <c r="U10" s="681"/>
      <c r="V10" s="681"/>
      <c r="W10" s="681"/>
      <c r="X10" s="681"/>
      <c r="Y10" s="682"/>
      <c r="Z10" s="713" t="s">
        <v>128</v>
      </c>
      <c r="AA10" s="713"/>
      <c r="AB10" s="713"/>
      <c r="AC10" s="713"/>
      <c r="AD10" s="714" t="s">
        <v>228</v>
      </c>
      <c r="AE10" s="714"/>
      <c r="AF10" s="714"/>
      <c r="AG10" s="714"/>
      <c r="AH10" s="714"/>
      <c r="AI10" s="714"/>
      <c r="AJ10" s="714"/>
      <c r="AK10" s="714"/>
      <c r="AL10" s="683" t="s">
        <v>228</v>
      </c>
      <c r="AM10" s="684"/>
      <c r="AN10" s="684"/>
      <c r="AO10" s="715"/>
      <c r="AP10" s="677" t="s">
        <v>239</v>
      </c>
      <c r="AQ10" s="678"/>
      <c r="AR10" s="678"/>
      <c r="AS10" s="678"/>
      <c r="AT10" s="678"/>
      <c r="AU10" s="678"/>
      <c r="AV10" s="678"/>
      <c r="AW10" s="678"/>
      <c r="AX10" s="678"/>
      <c r="AY10" s="678"/>
      <c r="AZ10" s="678"/>
      <c r="BA10" s="678"/>
      <c r="BB10" s="678"/>
      <c r="BC10" s="678"/>
      <c r="BD10" s="678"/>
      <c r="BE10" s="678"/>
      <c r="BF10" s="679"/>
      <c r="BG10" s="680">
        <v>203234</v>
      </c>
      <c r="BH10" s="681"/>
      <c r="BI10" s="681"/>
      <c r="BJ10" s="681"/>
      <c r="BK10" s="681"/>
      <c r="BL10" s="681"/>
      <c r="BM10" s="681"/>
      <c r="BN10" s="682"/>
      <c r="BO10" s="713">
        <v>1.2</v>
      </c>
      <c r="BP10" s="713"/>
      <c r="BQ10" s="713"/>
      <c r="BR10" s="713"/>
      <c r="BS10" s="686" t="s">
        <v>228</v>
      </c>
      <c r="BT10" s="681"/>
      <c r="BU10" s="681"/>
      <c r="BV10" s="681"/>
      <c r="BW10" s="681"/>
      <c r="BX10" s="681"/>
      <c r="BY10" s="681"/>
      <c r="BZ10" s="681"/>
      <c r="CA10" s="681"/>
      <c r="CB10" s="727"/>
      <c r="CD10" s="719" t="s">
        <v>240</v>
      </c>
      <c r="CE10" s="720"/>
      <c r="CF10" s="720"/>
      <c r="CG10" s="720"/>
      <c r="CH10" s="720"/>
      <c r="CI10" s="720"/>
      <c r="CJ10" s="720"/>
      <c r="CK10" s="720"/>
      <c r="CL10" s="720"/>
      <c r="CM10" s="720"/>
      <c r="CN10" s="720"/>
      <c r="CO10" s="720"/>
      <c r="CP10" s="720"/>
      <c r="CQ10" s="721"/>
      <c r="CR10" s="680">
        <v>11780</v>
      </c>
      <c r="CS10" s="681"/>
      <c r="CT10" s="681"/>
      <c r="CU10" s="681"/>
      <c r="CV10" s="681"/>
      <c r="CW10" s="681"/>
      <c r="CX10" s="681"/>
      <c r="CY10" s="682"/>
      <c r="CZ10" s="713">
        <v>0</v>
      </c>
      <c r="DA10" s="713"/>
      <c r="DB10" s="713"/>
      <c r="DC10" s="713"/>
      <c r="DD10" s="686" t="s">
        <v>128</v>
      </c>
      <c r="DE10" s="681"/>
      <c r="DF10" s="681"/>
      <c r="DG10" s="681"/>
      <c r="DH10" s="681"/>
      <c r="DI10" s="681"/>
      <c r="DJ10" s="681"/>
      <c r="DK10" s="681"/>
      <c r="DL10" s="681"/>
      <c r="DM10" s="681"/>
      <c r="DN10" s="681"/>
      <c r="DO10" s="681"/>
      <c r="DP10" s="682"/>
      <c r="DQ10" s="686">
        <v>11780</v>
      </c>
      <c r="DR10" s="681"/>
      <c r="DS10" s="681"/>
      <c r="DT10" s="681"/>
      <c r="DU10" s="681"/>
      <c r="DV10" s="681"/>
      <c r="DW10" s="681"/>
      <c r="DX10" s="681"/>
      <c r="DY10" s="681"/>
      <c r="DZ10" s="681"/>
      <c r="EA10" s="681"/>
      <c r="EB10" s="681"/>
      <c r="EC10" s="727"/>
    </row>
    <row r="11" spans="2:143" ht="11.25" customHeight="1">
      <c r="B11" s="677" t="s">
        <v>241</v>
      </c>
      <c r="C11" s="678"/>
      <c r="D11" s="678"/>
      <c r="E11" s="678"/>
      <c r="F11" s="678"/>
      <c r="G11" s="678"/>
      <c r="H11" s="678"/>
      <c r="I11" s="678"/>
      <c r="J11" s="678"/>
      <c r="K11" s="678"/>
      <c r="L11" s="678"/>
      <c r="M11" s="678"/>
      <c r="N11" s="678"/>
      <c r="O11" s="678"/>
      <c r="P11" s="678"/>
      <c r="Q11" s="679"/>
      <c r="R11" s="680">
        <v>2094745</v>
      </c>
      <c r="S11" s="681"/>
      <c r="T11" s="681"/>
      <c r="U11" s="681"/>
      <c r="V11" s="681"/>
      <c r="W11" s="681"/>
      <c r="X11" s="681"/>
      <c r="Y11" s="682"/>
      <c r="Z11" s="683">
        <v>4</v>
      </c>
      <c r="AA11" s="684"/>
      <c r="AB11" s="684"/>
      <c r="AC11" s="685"/>
      <c r="AD11" s="686">
        <v>2094745</v>
      </c>
      <c r="AE11" s="681"/>
      <c r="AF11" s="681"/>
      <c r="AG11" s="681"/>
      <c r="AH11" s="681"/>
      <c r="AI11" s="681"/>
      <c r="AJ11" s="681"/>
      <c r="AK11" s="682"/>
      <c r="AL11" s="683">
        <v>9.4</v>
      </c>
      <c r="AM11" s="684"/>
      <c r="AN11" s="684"/>
      <c r="AO11" s="715"/>
      <c r="AP11" s="677" t="s">
        <v>242</v>
      </c>
      <c r="AQ11" s="678"/>
      <c r="AR11" s="678"/>
      <c r="AS11" s="678"/>
      <c r="AT11" s="678"/>
      <c r="AU11" s="678"/>
      <c r="AV11" s="678"/>
      <c r="AW11" s="678"/>
      <c r="AX11" s="678"/>
      <c r="AY11" s="678"/>
      <c r="AZ11" s="678"/>
      <c r="BA11" s="678"/>
      <c r="BB11" s="678"/>
      <c r="BC11" s="678"/>
      <c r="BD11" s="678"/>
      <c r="BE11" s="678"/>
      <c r="BF11" s="679"/>
      <c r="BG11" s="680">
        <v>365516</v>
      </c>
      <c r="BH11" s="681"/>
      <c r="BI11" s="681"/>
      <c r="BJ11" s="681"/>
      <c r="BK11" s="681"/>
      <c r="BL11" s="681"/>
      <c r="BM11" s="681"/>
      <c r="BN11" s="682"/>
      <c r="BO11" s="713">
        <v>2.1</v>
      </c>
      <c r="BP11" s="713"/>
      <c r="BQ11" s="713"/>
      <c r="BR11" s="713"/>
      <c r="BS11" s="686">
        <v>74917</v>
      </c>
      <c r="BT11" s="681"/>
      <c r="BU11" s="681"/>
      <c r="BV11" s="681"/>
      <c r="BW11" s="681"/>
      <c r="BX11" s="681"/>
      <c r="BY11" s="681"/>
      <c r="BZ11" s="681"/>
      <c r="CA11" s="681"/>
      <c r="CB11" s="727"/>
      <c r="CD11" s="719" t="s">
        <v>243</v>
      </c>
      <c r="CE11" s="720"/>
      <c r="CF11" s="720"/>
      <c r="CG11" s="720"/>
      <c r="CH11" s="720"/>
      <c r="CI11" s="720"/>
      <c r="CJ11" s="720"/>
      <c r="CK11" s="720"/>
      <c r="CL11" s="720"/>
      <c r="CM11" s="720"/>
      <c r="CN11" s="720"/>
      <c r="CO11" s="720"/>
      <c r="CP11" s="720"/>
      <c r="CQ11" s="721"/>
      <c r="CR11" s="680">
        <v>170662</v>
      </c>
      <c r="CS11" s="681"/>
      <c r="CT11" s="681"/>
      <c r="CU11" s="681"/>
      <c r="CV11" s="681"/>
      <c r="CW11" s="681"/>
      <c r="CX11" s="681"/>
      <c r="CY11" s="682"/>
      <c r="CZ11" s="713">
        <v>0.3</v>
      </c>
      <c r="DA11" s="713"/>
      <c r="DB11" s="713"/>
      <c r="DC11" s="713"/>
      <c r="DD11" s="686">
        <v>18388</v>
      </c>
      <c r="DE11" s="681"/>
      <c r="DF11" s="681"/>
      <c r="DG11" s="681"/>
      <c r="DH11" s="681"/>
      <c r="DI11" s="681"/>
      <c r="DJ11" s="681"/>
      <c r="DK11" s="681"/>
      <c r="DL11" s="681"/>
      <c r="DM11" s="681"/>
      <c r="DN11" s="681"/>
      <c r="DO11" s="681"/>
      <c r="DP11" s="682"/>
      <c r="DQ11" s="686">
        <v>130385</v>
      </c>
      <c r="DR11" s="681"/>
      <c r="DS11" s="681"/>
      <c r="DT11" s="681"/>
      <c r="DU11" s="681"/>
      <c r="DV11" s="681"/>
      <c r="DW11" s="681"/>
      <c r="DX11" s="681"/>
      <c r="DY11" s="681"/>
      <c r="DZ11" s="681"/>
      <c r="EA11" s="681"/>
      <c r="EB11" s="681"/>
      <c r="EC11" s="727"/>
    </row>
    <row r="12" spans="2:143" ht="11.25" customHeight="1">
      <c r="B12" s="677" t="s">
        <v>244</v>
      </c>
      <c r="C12" s="678"/>
      <c r="D12" s="678"/>
      <c r="E12" s="678"/>
      <c r="F12" s="678"/>
      <c r="G12" s="678"/>
      <c r="H12" s="678"/>
      <c r="I12" s="678"/>
      <c r="J12" s="678"/>
      <c r="K12" s="678"/>
      <c r="L12" s="678"/>
      <c r="M12" s="678"/>
      <c r="N12" s="678"/>
      <c r="O12" s="678"/>
      <c r="P12" s="678"/>
      <c r="Q12" s="679"/>
      <c r="R12" s="680">
        <v>4566</v>
      </c>
      <c r="S12" s="681"/>
      <c r="T12" s="681"/>
      <c r="U12" s="681"/>
      <c r="V12" s="681"/>
      <c r="W12" s="681"/>
      <c r="X12" s="681"/>
      <c r="Y12" s="682"/>
      <c r="Z12" s="713">
        <v>0</v>
      </c>
      <c r="AA12" s="713"/>
      <c r="AB12" s="713"/>
      <c r="AC12" s="713"/>
      <c r="AD12" s="714">
        <v>4566</v>
      </c>
      <c r="AE12" s="714"/>
      <c r="AF12" s="714"/>
      <c r="AG12" s="714"/>
      <c r="AH12" s="714"/>
      <c r="AI12" s="714"/>
      <c r="AJ12" s="714"/>
      <c r="AK12" s="714"/>
      <c r="AL12" s="683">
        <v>0</v>
      </c>
      <c r="AM12" s="684"/>
      <c r="AN12" s="684"/>
      <c r="AO12" s="715"/>
      <c r="AP12" s="677" t="s">
        <v>245</v>
      </c>
      <c r="AQ12" s="678"/>
      <c r="AR12" s="678"/>
      <c r="AS12" s="678"/>
      <c r="AT12" s="678"/>
      <c r="AU12" s="678"/>
      <c r="AV12" s="678"/>
      <c r="AW12" s="678"/>
      <c r="AX12" s="678"/>
      <c r="AY12" s="678"/>
      <c r="AZ12" s="678"/>
      <c r="BA12" s="678"/>
      <c r="BB12" s="678"/>
      <c r="BC12" s="678"/>
      <c r="BD12" s="678"/>
      <c r="BE12" s="678"/>
      <c r="BF12" s="679"/>
      <c r="BG12" s="680">
        <v>6107306</v>
      </c>
      <c r="BH12" s="681"/>
      <c r="BI12" s="681"/>
      <c r="BJ12" s="681"/>
      <c r="BK12" s="681"/>
      <c r="BL12" s="681"/>
      <c r="BM12" s="681"/>
      <c r="BN12" s="682"/>
      <c r="BO12" s="713">
        <v>35.9</v>
      </c>
      <c r="BP12" s="713"/>
      <c r="BQ12" s="713"/>
      <c r="BR12" s="713"/>
      <c r="BS12" s="686" t="s">
        <v>228</v>
      </c>
      <c r="BT12" s="681"/>
      <c r="BU12" s="681"/>
      <c r="BV12" s="681"/>
      <c r="BW12" s="681"/>
      <c r="BX12" s="681"/>
      <c r="BY12" s="681"/>
      <c r="BZ12" s="681"/>
      <c r="CA12" s="681"/>
      <c r="CB12" s="727"/>
      <c r="CD12" s="719" t="s">
        <v>246</v>
      </c>
      <c r="CE12" s="720"/>
      <c r="CF12" s="720"/>
      <c r="CG12" s="720"/>
      <c r="CH12" s="720"/>
      <c r="CI12" s="720"/>
      <c r="CJ12" s="720"/>
      <c r="CK12" s="720"/>
      <c r="CL12" s="720"/>
      <c r="CM12" s="720"/>
      <c r="CN12" s="720"/>
      <c r="CO12" s="720"/>
      <c r="CP12" s="720"/>
      <c r="CQ12" s="721"/>
      <c r="CR12" s="680">
        <v>357397</v>
      </c>
      <c r="CS12" s="681"/>
      <c r="CT12" s="681"/>
      <c r="CU12" s="681"/>
      <c r="CV12" s="681"/>
      <c r="CW12" s="681"/>
      <c r="CX12" s="681"/>
      <c r="CY12" s="682"/>
      <c r="CZ12" s="713">
        <v>0.7</v>
      </c>
      <c r="DA12" s="713"/>
      <c r="DB12" s="713"/>
      <c r="DC12" s="713"/>
      <c r="DD12" s="686" t="s">
        <v>128</v>
      </c>
      <c r="DE12" s="681"/>
      <c r="DF12" s="681"/>
      <c r="DG12" s="681"/>
      <c r="DH12" s="681"/>
      <c r="DI12" s="681"/>
      <c r="DJ12" s="681"/>
      <c r="DK12" s="681"/>
      <c r="DL12" s="681"/>
      <c r="DM12" s="681"/>
      <c r="DN12" s="681"/>
      <c r="DO12" s="681"/>
      <c r="DP12" s="682"/>
      <c r="DQ12" s="686">
        <v>323729</v>
      </c>
      <c r="DR12" s="681"/>
      <c r="DS12" s="681"/>
      <c r="DT12" s="681"/>
      <c r="DU12" s="681"/>
      <c r="DV12" s="681"/>
      <c r="DW12" s="681"/>
      <c r="DX12" s="681"/>
      <c r="DY12" s="681"/>
      <c r="DZ12" s="681"/>
      <c r="EA12" s="681"/>
      <c r="EB12" s="681"/>
      <c r="EC12" s="727"/>
    </row>
    <row r="13" spans="2:143" ht="11.25" customHeight="1">
      <c r="B13" s="677" t="s">
        <v>247</v>
      </c>
      <c r="C13" s="678"/>
      <c r="D13" s="678"/>
      <c r="E13" s="678"/>
      <c r="F13" s="678"/>
      <c r="G13" s="678"/>
      <c r="H13" s="678"/>
      <c r="I13" s="678"/>
      <c r="J13" s="678"/>
      <c r="K13" s="678"/>
      <c r="L13" s="678"/>
      <c r="M13" s="678"/>
      <c r="N13" s="678"/>
      <c r="O13" s="678"/>
      <c r="P13" s="678"/>
      <c r="Q13" s="679"/>
      <c r="R13" s="680" t="s">
        <v>128</v>
      </c>
      <c r="S13" s="681"/>
      <c r="T13" s="681"/>
      <c r="U13" s="681"/>
      <c r="V13" s="681"/>
      <c r="W13" s="681"/>
      <c r="X13" s="681"/>
      <c r="Y13" s="682"/>
      <c r="Z13" s="713" t="s">
        <v>128</v>
      </c>
      <c r="AA13" s="713"/>
      <c r="AB13" s="713"/>
      <c r="AC13" s="713"/>
      <c r="AD13" s="714" t="s">
        <v>228</v>
      </c>
      <c r="AE13" s="714"/>
      <c r="AF13" s="714"/>
      <c r="AG13" s="714"/>
      <c r="AH13" s="714"/>
      <c r="AI13" s="714"/>
      <c r="AJ13" s="714"/>
      <c r="AK13" s="714"/>
      <c r="AL13" s="683" t="s">
        <v>128</v>
      </c>
      <c r="AM13" s="684"/>
      <c r="AN13" s="684"/>
      <c r="AO13" s="715"/>
      <c r="AP13" s="677" t="s">
        <v>248</v>
      </c>
      <c r="AQ13" s="678"/>
      <c r="AR13" s="678"/>
      <c r="AS13" s="678"/>
      <c r="AT13" s="678"/>
      <c r="AU13" s="678"/>
      <c r="AV13" s="678"/>
      <c r="AW13" s="678"/>
      <c r="AX13" s="678"/>
      <c r="AY13" s="678"/>
      <c r="AZ13" s="678"/>
      <c r="BA13" s="678"/>
      <c r="BB13" s="678"/>
      <c r="BC13" s="678"/>
      <c r="BD13" s="678"/>
      <c r="BE13" s="678"/>
      <c r="BF13" s="679"/>
      <c r="BG13" s="680">
        <v>6106299</v>
      </c>
      <c r="BH13" s="681"/>
      <c r="BI13" s="681"/>
      <c r="BJ13" s="681"/>
      <c r="BK13" s="681"/>
      <c r="BL13" s="681"/>
      <c r="BM13" s="681"/>
      <c r="BN13" s="682"/>
      <c r="BO13" s="713">
        <v>35.9</v>
      </c>
      <c r="BP13" s="713"/>
      <c r="BQ13" s="713"/>
      <c r="BR13" s="713"/>
      <c r="BS13" s="686" t="s">
        <v>228</v>
      </c>
      <c r="BT13" s="681"/>
      <c r="BU13" s="681"/>
      <c r="BV13" s="681"/>
      <c r="BW13" s="681"/>
      <c r="BX13" s="681"/>
      <c r="BY13" s="681"/>
      <c r="BZ13" s="681"/>
      <c r="CA13" s="681"/>
      <c r="CB13" s="727"/>
      <c r="CD13" s="719" t="s">
        <v>249</v>
      </c>
      <c r="CE13" s="720"/>
      <c r="CF13" s="720"/>
      <c r="CG13" s="720"/>
      <c r="CH13" s="720"/>
      <c r="CI13" s="720"/>
      <c r="CJ13" s="720"/>
      <c r="CK13" s="720"/>
      <c r="CL13" s="720"/>
      <c r="CM13" s="720"/>
      <c r="CN13" s="720"/>
      <c r="CO13" s="720"/>
      <c r="CP13" s="720"/>
      <c r="CQ13" s="721"/>
      <c r="CR13" s="680">
        <v>2794162</v>
      </c>
      <c r="CS13" s="681"/>
      <c r="CT13" s="681"/>
      <c r="CU13" s="681"/>
      <c r="CV13" s="681"/>
      <c r="CW13" s="681"/>
      <c r="CX13" s="681"/>
      <c r="CY13" s="682"/>
      <c r="CZ13" s="713">
        <v>5.5</v>
      </c>
      <c r="DA13" s="713"/>
      <c r="DB13" s="713"/>
      <c r="DC13" s="713"/>
      <c r="DD13" s="686">
        <v>547070</v>
      </c>
      <c r="DE13" s="681"/>
      <c r="DF13" s="681"/>
      <c r="DG13" s="681"/>
      <c r="DH13" s="681"/>
      <c r="DI13" s="681"/>
      <c r="DJ13" s="681"/>
      <c r="DK13" s="681"/>
      <c r="DL13" s="681"/>
      <c r="DM13" s="681"/>
      <c r="DN13" s="681"/>
      <c r="DO13" s="681"/>
      <c r="DP13" s="682"/>
      <c r="DQ13" s="686">
        <v>2474972</v>
      </c>
      <c r="DR13" s="681"/>
      <c r="DS13" s="681"/>
      <c r="DT13" s="681"/>
      <c r="DU13" s="681"/>
      <c r="DV13" s="681"/>
      <c r="DW13" s="681"/>
      <c r="DX13" s="681"/>
      <c r="DY13" s="681"/>
      <c r="DZ13" s="681"/>
      <c r="EA13" s="681"/>
      <c r="EB13" s="681"/>
      <c r="EC13" s="727"/>
    </row>
    <row r="14" spans="2:143" ht="11.25" customHeight="1">
      <c r="B14" s="677" t="s">
        <v>250</v>
      </c>
      <c r="C14" s="678"/>
      <c r="D14" s="678"/>
      <c r="E14" s="678"/>
      <c r="F14" s="678"/>
      <c r="G14" s="678"/>
      <c r="H14" s="678"/>
      <c r="I14" s="678"/>
      <c r="J14" s="678"/>
      <c r="K14" s="678"/>
      <c r="L14" s="678"/>
      <c r="M14" s="678"/>
      <c r="N14" s="678"/>
      <c r="O14" s="678"/>
      <c r="P14" s="678"/>
      <c r="Q14" s="679"/>
      <c r="R14" s="680" t="s">
        <v>128</v>
      </c>
      <c r="S14" s="681"/>
      <c r="T14" s="681"/>
      <c r="U14" s="681"/>
      <c r="V14" s="681"/>
      <c r="W14" s="681"/>
      <c r="X14" s="681"/>
      <c r="Y14" s="682"/>
      <c r="Z14" s="713" t="s">
        <v>228</v>
      </c>
      <c r="AA14" s="713"/>
      <c r="AB14" s="713"/>
      <c r="AC14" s="713"/>
      <c r="AD14" s="714" t="s">
        <v>128</v>
      </c>
      <c r="AE14" s="714"/>
      <c r="AF14" s="714"/>
      <c r="AG14" s="714"/>
      <c r="AH14" s="714"/>
      <c r="AI14" s="714"/>
      <c r="AJ14" s="714"/>
      <c r="AK14" s="714"/>
      <c r="AL14" s="683" t="s">
        <v>128</v>
      </c>
      <c r="AM14" s="684"/>
      <c r="AN14" s="684"/>
      <c r="AO14" s="715"/>
      <c r="AP14" s="677" t="s">
        <v>251</v>
      </c>
      <c r="AQ14" s="678"/>
      <c r="AR14" s="678"/>
      <c r="AS14" s="678"/>
      <c r="AT14" s="678"/>
      <c r="AU14" s="678"/>
      <c r="AV14" s="678"/>
      <c r="AW14" s="678"/>
      <c r="AX14" s="678"/>
      <c r="AY14" s="678"/>
      <c r="AZ14" s="678"/>
      <c r="BA14" s="678"/>
      <c r="BB14" s="678"/>
      <c r="BC14" s="678"/>
      <c r="BD14" s="678"/>
      <c r="BE14" s="678"/>
      <c r="BF14" s="679"/>
      <c r="BG14" s="680">
        <v>165757</v>
      </c>
      <c r="BH14" s="681"/>
      <c r="BI14" s="681"/>
      <c r="BJ14" s="681"/>
      <c r="BK14" s="681"/>
      <c r="BL14" s="681"/>
      <c r="BM14" s="681"/>
      <c r="BN14" s="682"/>
      <c r="BO14" s="713">
        <v>1</v>
      </c>
      <c r="BP14" s="713"/>
      <c r="BQ14" s="713"/>
      <c r="BR14" s="713"/>
      <c r="BS14" s="686" t="s">
        <v>128</v>
      </c>
      <c r="BT14" s="681"/>
      <c r="BU14" s="681"/>
      <c r="BV14" s="681"/>
      <c r="BW14" s="681"/>
      <c r="BX14" s="681"/>
      <c r="BY14" s="681"/>
      <c r="BZ14" s="681"/>
      <c r="CA14" s="681"/>
      <c r="CB14" s="727"/>
      <c r="CD14" s="719" t="s">
        <v>252</v>
      </c>
      <c r="CE14" s="720"/>
      <c r="CF14" s="720"/>
      <c r="CG14" s="720"/>
      <c r="CH14" s="720"/>
      <c r="CI14" s="720"/>
      <c r="CJ14" s="720"/>
      <c r="CK14" s="720"/>
      <c r="CL14" s="720"/>
      <c r="CM14" s="720"/>
      <c r="CN14" s="720"/>
      <c r="CO14" s="720"/>
      <c r="CP14" s="720"/>
      <c r="CQ14" s="721"/>
      <c r="CR14" s="680">
        <v>1590869</v>
      </c>
      <c r="CS14" s="681"/>
      <c r="CT14" s="681"/>
      <c r="CU14" s="681"/>
      <c r="CV14" s="681"/>
      <c r="CW14" s="681"/>
      <c r="CX14" s="681"/>
      <c r="CY14" s="682"/>
      <c r="CZ14" s="713">
        <v>3.1</v>
      </c>
      <c r="DA14" s="713"/>
      <c r="DB14" s="713"/>
      <c r="DC14" s="713"/>
      <c r="DD14" s="686">
        <v>167771</v>
      </c>
      <c r="DE14" s="681"/>
      <c r="DF14" s="681"/>
      <c r="DG14" s="681"/>
      <c r="DH14" s="681"/>
      <c r="DI14" s="681"/>
      <c r="DJ14" s="681"/>
      <c r="DK14" s="681"/>
      <c r="DL14" s="681"/>
      <c r="DM14" s="681"/>
      <c r="DN14" s="681"/>
      <c r="DO14" s="681"/>
      <c r="DP14" s="682"/>
      <c r="DQ14" s="686">
        <v>1424870</v>
      </c>
      <c r="DR14" s="681"/>
      <c r="DS14" s="681"/>
      <c r="DT14" s="681"/>
      <c r="DU14" s="681"/>
      <c r="DV14" s="681"/>
      <c r="DW14" s="681"/>
      <c r="DX14" s="681"/>
      <c r="DY14" s="681"/>
      <c r="DZ14" s="681"/>
      <c r="EA14" s="681"/>
      <c r="EB14" s="681"/>
      <c r="EC14" s="727"/>
    </row>
    <row r="15" spans="2:143" ht="11.25" customHeight="1">
      <c r="B15" s="677" t="s">
        <v>253</v>
      </c>
      <c r="C15" s="678"/>
      <c r="D15" s="678"/>
      <c r="E15" s="678"/>
      <c r="F15" s="678"/>
      <c r="G15" s="678"/>
      <c r="H15" s="678"/>
      <c r="I15" s="678"/>
      <c r="J15" s="678"/>
      <c r="K15" s="678"/>
      <c r="L15" s="678"/>
      <c r="M15" s="678"/>
      <c r="N15" s="678"/>
      <c r="O15" s="678"/>
      <c r="P15" s="678"/>
      <c r="Q15" s="679"/>
      <c r="R15" s="680" t="s">
        <v>128</v>
      </c>
      <c r="S15" s="681"/>
      <c r="T15" s="681"/>
      <c r="U15" s="681"/>
      <c r="V15" s="681"/>
      <c r="W15" s="681"/>
      <c r="X15" s="681"/>
      <c r="Y15" s="682"/>
      <c r="Z15" s="713" t="s">
        <v>128</v>
      </c>
      <c r="AA15" s="713"/>
      <c r="AB15" s="713"/>
      <c r="AC15" s="713"/>
      <c r="AD15" s="714" t="s">
        <v>128</v>
      </c>
      <c r="AE15" s="714"/>
      <c r="AF15" s="714"/>
      <c r="AG15" s="714"/>
      <c r="AH15" s="714"/>
      <c r="AI15" s="714"/>
      <c r="AJ15" s="714"/>
      <c r="AK15" s="714"/>
      <c r="AL15" s="683" t="s">
        <v>128</v>
      </c>
      <c r="AM15" s="684"/>
      <c r="AN15" s="684"/>
      <c r="AO15" s="715"/>
      <c r="AP15" s="677" t="s">
        <v>254</v>
      </c>
      <c r="AQ15" s="678"/>
      <c r="AR15" s="678"/>
      <c r="AS15" s="678"/>
      <c r="AT15" s="678"/>
      <c r="AU15" s="678"/>
      <c r="AV15" s="678"/>
      <c r="AW15" s="678"/>
      <c r="AX15" s="678"/>
      <c r="AY15" s="678"/>
      <c r="AZ15" s="678"/>
      <c r="BA15" s="678"/>
      <c r="BB15" s="678"/>
      <c r="BC15" s="678"/>
      <c r="BD15" s="678"/>
      <c r="BE15" s="678"/>
      <c r="BF15" s="679"/>
      <c r="BG15" s="680">
        <v>413525</v>
      </c>
      <c r="BH15" s="681"/>
      <c r="BI15" s="681"/>
      <c r="BJ15" s="681"/>
      <c r="BK15" s="681"/>
      <c r="BL15" s="681"/>
      <c r="BM15" s="681"/>
      <c r="BN15" s="682"/>
      <c r="BO15" s="713">
        <v>2.4</v>
      </c>
      <c r="BP15" s="713"/>
      <c r="BQ15" s="713"/>
      <c r="BR15" s="713"/>
      <c r="BS15" s="686" t="s">
        <v>128</v>
      </c>
      <c r="BT15" s="681"/>
      <c r="BU15" s="681"/>
      <c r="BV15" s="681"/>
      <c r="BW15" s="681"/>
      <c r="BX15" s="681"/>
      <c r="BY15" s="681"/>
      <c r="BZ15" s="681"/>
      <c r="CA15" s="681"/>
      <c r="CB15" s="727"/>
      <c r="CD15" s="719" t="s">
        <v>255</v>
      </c>
      <c r="CE15" s="720"/>
      <c r="CF15" s="720"/>
      <c r="CG15" s="720"/>
      <c r="CH15" s="720"/>
      <c r="CI15" s="720"/>
      <c r="CJ15" s="720"/>
      <c r="CK15" s="720"/>
      <c r="CL15" s="720"/>
      <c r="CM15" s="720"/>
      <c r="CN15" s="720"/>
      <c r="CO15" s="720"/>
      <c r="CP15" s="720"/>
      <c r="CQ15" s="721"/>
      <c r="CR15" s="680">
        <v>5632468</v>
      </c>
      <c r="CS15" s="681"/>
      <c r="CT15" s="681"/>
      <c r="CU15" s="681"/>
      <c r="CV15" s="681"/>
      <c r="CW15" s="681"/>
      <c r="CX15" s="681"/>
      <c r="CY15" s="682"/>
      <c r="CZ15" s="713">
        <v>11.1</v>
      </c>
      <c r="DA15" s="713"/>
      <c r="DB15" s="713"/>
      <c r="DC15" s="713"/>
      <c r="DD15" s="686">
        <v>1026958</v>
      </c>
      <c r="DE15" s="681"/>
      <c r="DF15" s="681"/>
      <c r="DG15" s="681"/>
      <c r="DH15" s="681"/>
      <c r="DI15" s="681"/>
      <c r="DJ15" s="681"/>
      <c r="DK15" s="681"/>
      <c r="DL15" s="681"/>
      <c r="DM15" s="681"/>
      <c r="DN15" s="681"/>
      <c r="DO15" s="681"/>
      <c r="DP15" s="682"/>
      <c r="DQ15" s="686">
        <v>3799333</v>
      </c>
      <c r="DR15" s="681"/>
      <c r="DS15" s="681"/>
      <c r="DT15" s="681"/>
      <c r="DU15" s="681"/>
      <c r="DV15" s="681"/>
      <c r="DW15" s="681"/>
      <c r="DX15" s="681"/>
      <c r="DY15" s="681"/>
      <c r="DZ15" s="681"/>
      <c r="EA15" s="681"/>
      <c r="EB15" s="681"/>
      <c r="EC15" s="727"/>
    </row>
    <row r="16" spans="2:143" ht="11.25" customHeight="1">
      <c r="B16" s="677" t="s">
        <v>256</v>
      </c>
      <c r="C16" s="678"/>
      <c r="D16" s="678"/>
      <c r="E16" s="678"/>
      <c r="F16" s="678"/>
      <c r="G16" s="678"/>
      <c r="H16" s="678"/>
      <c r="I16" s="678"/>
      <c r="J16" s="678"/>
      <c r="K16" s="678"/>
      <c r="L16" s="678"/>
      <c r="M16" s="678"/>
      <c r="N16" s="678"/>
      <c r="O16" s="678"/>
      <c r="P16" s="678"/>
      <c r="Q16" s="679"/>
      <c r="R16" s="680">
        <v>26298</v>
      </c>
      <c r="S16" s="681"/>
      <c r="T16" s="681"/>
      <c r="U16" s="681"/>
      <c r="V16" s="681"/>
      <c r="W16" s="681"/>
      <c r="X16" s="681"/>
      <c r="Y16" s="682"/>
      <c r="Z16" s="713">
        <v>0.1</v>
      </c>
      <c r="AA16" s="713"/>
      <c r="AB16" s="713"/>
      <c r="AC16" s="713"/>
      <c r="AD16" s="714">
        <v>26298</v>
      </c>
      <c r="AE16" s="714"/>
      <c r="AF16" s="714"/>
      <c r="AG16" s="714"/>
      <c r="AH16" s="714"/>
      <c r="AI16" s="714"/>
      <c r="AJ16" s="714"/>
      <c r="AK16" s="714"/>
      <c r="AL16" s="683">
        <v>0.1</v>
      </c>
      <c r="AM16" s="684"/>
      <c r="AN16" s="684"/>
      <c r="AO16" s="715"/>
      <c r="AP16" s="677" t="s">
        <v>257</v>
      </c>
      <c r="AQ16" s="678"/>
      <c r="AR16" s="678"/>
      <c r="AS16" s="678"/>
      <c r="AT16" s="678"/>
      <c r="AU16" s="678"/>
      <c r="AV16" s="678"/>
      <c r="AW16" s="678"/>
      <c r="AX16" s="678"/>
      <c r="AY16" s="678"/>
      <c r="AZ16" s="678"/>
      <c r="BA16" s="678"/>
      <c r="BB16" s="678"/>
      <c r="BC16" s="678"/>
      <c r="BD16" s="678"/>
      <c r="BE16" s="678"/>
      <c r="BF16" s="679"/>
      <c r="BG16" s="680" t="s">
        <v>228</v>
      </c>
      <c r="BH16" s="681"/>
      <c r="BI16" s="681"/>
      <c r="BJ16" s="681"/>
      <c r="BK16" s="681"/>
      <c r="BL16" s="681"/>
      <c r="BM16" s="681"/>
      <c r="BN16" s="682"/>
      <c r="BO16" s="713" t="s">
        <v>228</v>
      </c>
      <c r="BP16" s="713"/>
      <c r="BQ16" s="713"/>
      <c r="BR16" s="713"/>
      <c r="BS16" s="686" t="s">
        <v>228</v>
      </c>
      <c r="BT16" s="681"/>
      <c r="BU16" s="681"/>
      <c r="BV16" s="681"/>
      <c r="BW16" s="681"/>
      <c r="BX16" s="681"/>
      <c r="BY16" s="681"/>
      <c r="BZ16" s="681"/>
      <c r="CA16" s="681"/>
      <c r="CB16" s="727"/>
      <c r="CD16" s="719" t="s">
        <v>258</v>
      </c>
      <c r="CE16" s="720"/>
      <c r="CF16" s="720"/>
      <c r="CG16" s="720"/>
      <c r="CH16" s="720"/>
      <c r="CI16" s="720"/>
      <c r="CJ16" s="720"/>
      <c r="CK16" s="720"/>
      <c r="CL16" s="720"/>
      <c r="CM16" s="720"/>
      <c r="CN16" s="720"/>
      <c r="CO16" s="720"/>
      <c r="CP16" s="720"/>
      <c r="CQ16" s="721"/>
      <c r="CR16" s="680">
        <v>8794</v>
      </c>
      <c r="CS16" s="681"/>
      <c r="CT16" s="681"/>
      <c r="CU16" s="681"/>
      <c r="CV16" s="681"/>
      <c r="CW16" s="681"/>
      <c r="CX16" s="681"/>
      <c r="CY16" s="682"/>
      <c r="CZ16" s="713">
        <v>0</v>
      </c>
      <c r="DA16" s="713"/>
      <c r="DB16" s="713"/>
      <c r="DC16" s="713"/>
      <c r="DD16" s="686" t="s">
        <v>128</v>
      </c>
      <c r="DE16" s="681"/>
      <c r="DF16" s="681"/>
      <c r="DG16" s="681"/>
      <c r="DH16" s="681"/>
      <c r="DI16" s="681"/>
      <c r="DJ16" s="681"/>
      <c r="DK16" s="681"/>
      <c r="DL16" s="681"/>
      <c r="DM16" s="681"/>
      <c r="DN16" s="681"/>
      <c r="DO16" s="681"/>
      <c r="DP16" s="682"/>
      <c r="DQ16" s="686">
        <v>4094</v>
      </c>
      <c r="DR16" s="681"/>
      <c r="DS16" s="681"/>
      <c r="DT16" s="681"/>
      <c r="DU16" s="681"/>
      <c r="DV16" s="681"/>
      <c r="DW16" s="681"/>
      <c r="DX16" s="681"/>
      <c r="DY16" s="681"/>
      <c r="DZ16" s="681"/>
      <c r="EA16" s="681"/>
      <c r="EB16" s="681"/>
      <c r="EC16" s="727"/>
    </row>
    <row r="17" spans="2:133" ht="11.25" customHeight="1">
      <c r="B17" s="677" t="s">
        <v>259</v>
      </c>
      <c r="C17" s="678"/>
      <c r="D17" s="678"/>
      <c r="E17" s="678"/>
      <c r="F17" s="678"/>
      <c r="G17" s="678"/>
      <c r="H17" s="678"/>
      <c r="I17" s="678"/>
      <c r="J17" s="678"/>
      <c r="K17" s="678"/>
      <c r="L17" s="678"/>
      <c r="M17" s="678"/>
      <c r="N17" s="678"/>
      <c r="O17" s="678"/>
      <c r="P17" s="678"/>
      <c r="Q17" s="679"/>
      <c r="R17" s="680">
        <v>57336</v>
      </c>
      <c r="S17" s="681"/>
      <c r="T17" s="681"/>
      <c r="U17" s="681"/>
      <c r="V17" s="681"/>
      <c r="W17" s="681"/>
      <c r="X17" s="681"/>
      <c r="Y17" s="682"/>
      <c r="Z17" s="713">
        <v>0.1</v>
      </c>
      <c r="AA17" s="713"/>
      <c r="AB17" s="713"/>
      <c r="AC17" s="713"/>
      <c r="AD17" s="714">
        <v>57336</v>
      </c>
      <c r="AE17" s="714"/>
      <c r="AF17" s="714"/>
      <c r="AG17" s="714"/>
      <c r="AH17" s="714"/>
      <c r="AI17" s="714"/>
      <c r="AJ17" s="714"/>
      <c r="AK17" s="714"/>
      <c r="AL17" s="683">
        <v>0.3</v>
      </c>
      <c r="AM17" s="684"/>
      <c r="AN17" s="684"/>
      <c r="AO17" s="715"/>
      <c r="AP17" s="677" t="s">
        <v>260</v>
      </c>
      <c r="AQ17" s="678"/>
      <c r="AR17" s="678"/>
      <c r="AS17" s="678"/>
      <c r="AT17" s="678"/>
      <c r="AU17" s="678"/>
      <c r="AV17" s="678"/>
      <c r="AW17" s="678"/>
      <c r="AX17" s="678"/>
      <c r="AY17" s="678"/>
      <c r="AZ17" s="678"/>
      <c r="BA17" s="678"/>
      <c r="BB17" s="678"/>
      <c r="BC17" s="678"/>
      <c r="BD17" s="678"/>
      <c r="BE17" s="678"/>
      <c r="BF17" s="679"/>
      <c r="BG17" s="680" t="s">
        <v>228</v>
      </c>
      <c r="BH17" s="681"/>
      <c r="BI17" s="681"/>
      <c r="BJ17" s="681"/>
      <c r="BK17" s="681"/>
      <c r="BL17" s="681"/>
      <c r="BM17" s="681"/>
      <c r="BN17" s="682"/>
      <c r="BO17" s="713" t="s">
        <v>228</v>
      </c>
      <c r="BP17" s="713"/>
      <c r="BQ17" s="713"/>
      <c r="BR17" s="713"/>
      <c r="BS17" s="686" t="s">
        <v>128</v>
      </c>
      <c r="BT17" s="681"/>
      <c r="BU17" s="681"/>
      <c r="BV17" s="681"/>
      <c r="BW17" s="681"/>
      <c r="BX17" s="681"/>
      <c r="BY17" s="681"/>
      <c r="BZ17" s="681"/>
      <c r="CA17" s="681"/>
      <c r="CB17" s="727"/>
      <c r="CD17" s="719" t="s">
        <v>261</v>
      </c>
      <c r="CE17" s="720"/>
      <c r="CF17" s="720"/>
      <c r="CG17" s="720"/>
      <c r="CH17" s="720"/>
      <c r="CI17" s="720"/>
      <c r="CJ17" s="720"/>
      <c r="CK17" s="720"/>
      <c r="CL17" s="720"/>
      <c r="CM17" s="720"/>
      <c r="CN17" s="720"/>
      <c r="CO17" s="720"/>
      <c r="CP17" s="720"/>
      <c r="CQ17" s="721"/>
      <c r="CR17" s="680">
        <v>2920575</v>
      </c>
      <c r="CS17" s="681"/>
      <c r="CT17" s="681"/>
      <c r="CU17" s="681"/>
      <c r="CV17" s="681"/>
      <c r="CW17" s="681"/>
      <c r="CX17" s="681"/>
      <c r="CY17" s="682"/>
      <c r="CZ17" s="713">
        <v>5.8</v>
      </c>
      <c r="DA17" s="713"/>
      <c r="DB17" s="713"/>
      <c r="DC17" s="713"/>
      <c r="DD17" s="686" t="s">
        <v>128</v>
      </c>
      <c r="DE17" s="681"/>
      <c r="DF17" s="681"/>
      <c r="DG17" s="681"/>
      <c r="DH17" s="681"/>
      <c r="DI17" s="681"/>
      <c r="DJ17" s="681"/>
      <c r="DK17" s="681"/>
      <c r="DL17" s="681"/>
      <c r="DM17" s="681"/>
      <c r="DN17" s="681"/>
      <c r="DO17" s="681"/>
      <c r="DP17" s="682"/>
      <c r="DQ17" s="686">
        <v>2920575</v>
      </c>
      <c r="DR17" s="681"/>
      <c r="DS17" s="681"/>
      <c r="DT17" s="681"/>
      <c r="DU17" s="681"/>
      <c r="DV17" s="681"/>
      <c r="DW17" s="681"/>
      <c r="DX17" s="681"/>
      <c r="DY17" s="681"/>
      <c r="DZ17" s="681"/>
      <c r="EA17" s="681"/>
      <c r="EB17" s="681"/>
      <c r="EC17" s="727"/>
    </row>
    <row r="18" spans="2:133" ht="11.25" customHeight="1">
      <c r="B18" s="677" t="s">
        <v>262</v>
      </c>
      <c r="C18" s="678"/>
      <c r="D18" s="678"/>
      <c r="E18" s="678"/>
      <c r="F18" s="678"/>
      <c r="G18" s="678"/>
      <c r="H18" s="678"/>
      <c r="I18" s="678"/>
      <c r="J18" s="678"/>
      <c r="K18" s="678"/>
      <c r="L18" s="678"/>
      <c r="M18" s="678"/>
      <c r="N18" s="678"/>
      <c r="O18" s="678"/>
      <c r="P18" s="678"/>
      <c r="Q18" s="679"/>
      <c r="R18" s="680">
        <v>114460</v>
      </c>
      <c r="S18" s="681"/>
      <c r="T18" s="681"/>
      <c r="U18" s="681"/>
      <c r="V18" s="681"/>
      <c r="W18" s="681"/>
      <c r="X18" s="681"/>
      <c r="Y18" s="682"/>
      <c r="Z18" s="713">
        <v>0.2</v>
      </c>
      <c r="AA18" s="713"/>
      <c r="AB18" s="713"/>
      <c r="AC18" s="713"/>
      <c r="AD18" s="714">
        <v>114460</v>
      </c>
      <c r="AE18" s="714"/>
      <c r="AF18" s="714"/>
      <c r="AG18" s="714"/>
      <c r="AH18" s="714"/>
      <c r="AI18" s="714"/>
      <c r="AJ18" s="714"/>
      <c r="AK18" s="714"/>
      <c r="AL18" s="683">
        <v>0.5</v>
      </c>
      <c r="AM18" s="684"/>
      <c r="AN18" s="684"/>
      <c r="AO18" s="715"/>
      <c r="AP18" s="677" t="s">
        <v>263</v>
      </c>
      <c r="AQ18" s="678"/>
      <c r="AR18" s="678"/>
      <c r="AS18" s="678"/>
      <c r="AT18" s="678"/>
      <c r="AU18" s="678"/>
      <c r="AV18" s="678"/>
      <c r="AW18" s="678"/>
      <c r="AX18" s="678"/>
      <c r="AY18" s="678"/>
      <c r="AZ18" s="678"/>
      <c r="BA18" s="678"/>
      <c r="BB18" s="678"/>
      <c r="BC18" s="678"/>
      <c r="BD18" s="678"/>
      <c r="BE18" s="678"/>
      <c r="BF18" s="679"/>
      <c r="BG18" s="680" t="s">
        <v>228</v>
      </c>
      <c r="BH18" s="681"/>
      <c r="BI18" s="681"/>
      <c r="BJ18" s="681"/>
      <c r="BK18" s="681"/>
      <c r="BL18" s="681"/>
      <c r="BM18" s="681"/>
      <c r="BN18" s="682"/>
      <c r="BO18" s="713" t="s">
        <v>228</v>
      </c>
      <c r="BP18" s="713"/>
      <c r="BQ18" s="713"/>
      <c r="BR18" s="713"/>
      <c r="BS18" s="686" t="s">
        <v>128</v>
      </c>
      <c r="BT18" s="681"/>
      <c r="BU18" s="681"/>
      <c r="BV18" s="681"/>
      <c r="BW18" s="681"/>
      <c r="BX18" s="681"/>
      <c r="BY18" s="681"/>
      <c r="BZ18" s="681"/>
      <c r="CA18" s="681"/>
      <c r="CB18" s="727"/>
      <c r="CD18" s="719" t="s">
        <v>264</v>
      </c>
      <c r="CE18" s="720"/>
      <c r="CF18" s="720"/>
      <c r="CG18" s="720"/>
      <c r="CH18" s="720"/>
      <c r="CI18" s="720"/>
      <c r="CJ18" s="720"/>
      <c r="CK18" s="720"/>
      <c r="CL18" s="720"/>
      <c r="CM18" s="720"/>
      <c r="CN18" s="720"/>
      <c r="CO18" s="720"/>
      <c r="CP18" s="720"/>
      <c r="CQ18" s="721"/>
      <c r="CR18" s="680" t="s">
        <v>128</v>
      </c>
      <c r="CS18" s="681"/>
      <c r="CT18" s="681"/>
      <c r="CU18" s="681"/>
      <c r="CV18" s="681"/>
      <c r="CW18" s="681"/>
      <c r="CX18" s="681"/>
      <c r="CY18" s="682"/>
      <c r="CZ18" s="713" t="s">
        <v>128</v>
      </c>
      <c r="DA18" s="713"/>
      <c r="DB18" s="713"/>
      <c r="DC18" s="713"/>
      <c r="DD18" s="686" t="s">
        <v>128</v>
      </c>
      <c r="DE18" s="681"/>
      <c r="DF18" s="681"/>
      <c r="DG18" s="681"/>
      <c r="DH18" s="681"/>
      <c r="DI18" s="681"/>
      <c r="DJ18" s="681"/>
      <c r="DK18" s="681"/>
      <c r="DL18" s="681"/>
      <c r="DM18" s="681"/>
      <c r="DN18" s="681"/>
      <c r="DO18" s="681"/>
      <c r="DP18" s="682"/>
      <c r="DQ18" s="686" t="s">
        <v>128</v>
      </c>
      <c r="DR18" s="681"/>
      <c r="DS18" s="681"/>
      <c r="DT18" s="681"/>
      <c r="DU18" s="681"/>
      <c r="DV18" s="681"/>
      <c r="DW18" s="681"/>
      <c r="DX18" s="681"/>
      <c r="DY18" s="681"/>
      <c r="DZ18" s="681"/>
      <c r="EA18" s="681"/>
      <c r="EB18" s="681"/>
      <c r="EC18" s="727"/>
    </row>
    <row r="19" spans="2:133" ht="11.25" customHeight="1">
      <c r="B19" s="677" t="s">
        <v>265</v>
      </c>
      <c r="C19" s="678"/>
      <c r="D19" s="678"/>
      <c r="E19" s="678"/>
      <c r="F19" s="678"/>
      <c r="G19" s="678"/>
      <c r="H19" s="678"/>
      <c r="I19" s="678"/>
      <c r="J19" s="678"/>
      <c r="K19" s="678"/>
      <c r="L19" s="678"/>
      <c r="M19" s="678"/>
      <c r="N19" s="678"/>
      <c r="O19" s="678"/>
      <c r="P19" s="678"/>
      <c r="Q19" s="679"/>
      <c r="R19" s="680">
        <v>98052</v>
      </c>
      <c r="S19" s="681"/>
      <c r="T19" s="681"/>
      <c r="U19" s="681"/>
      <c r="V19" s="681"/>
      <c r="W19" s="681"/>
      <c r="X19" s="681"/>
      <c r="Y19" s="682"/>
      <c r="Z19" s="713">
        <v>0.2</v>
      </c>
      <c r="AA19" s="713"/>
      <c r="AB19" s="713"/>
      <c r="AC19" s="713"/>
      <c r="AD19" s="714">
        <v>98052</v>
      </c>
      <c r="AE19" s="714"/>
      <c r="AF19" s="714"/>
      <c r="AG19" s="714"/>
      <c r="AH19" s="714"/>
      <c r="AI19" s="714"/>
      <c r="AJ19" s="714"/>
      <c r="AK19" s="714"/>
      <c r="AL19" s="683">
        <v>0.4</v>
      </c>
      <c r="AM19" s="684"/>
      <c r="AN19" s="684"/>
      <c r="AO19" s="715"/>
      <c r="AP19" s="677" t="s">
        <v>266</v>
      </c>
      <c r="AQ19" s="678"/>
      <c r="AR19" s="678"/>
      <c r="AS19" s="678"/>
      <c r="AT19" s="678"/>
      <c r="AU19" s="678"/>
      <c r="AV19" s="678"/>
      <c r="AW19" s="678"/>
      <c r="AX19" s="678"/>
      <c r="AY19" s="678"/>
      <c r="AZ19" s="678"/>
      <c r="BA19" s="678"/>
      <c r="BB19" s="678"/>
      <c r="BC19" s="678"/>
      <c r="BD19" s="678"/>
      <c r="BE19" s="678"/>
      <c r="BF19" s="679"/>
      <c r="BG19" s="680">
        <v>1294002</v>
      </c>
      <c r="BH19" s="681"/>
      <c r="BI19" s="681"/>
      <c r="BJ19" s="681"/>
      <c r="BK19" s="681"/>
      <c r="BL19" s="681"/>
      <c r="BM19" s="681"/>
      <c r="BN19" s="682"/>
      <c r="BO19" s="713">
        <v>7.6</v>
      </c>
      <c r="BP19" s="713"/>
      <c r="BQ19" s="713"/>
      <c r="BR19" s="713"/>
      <c r="BS19" s="686" t="s">
        <v>128</v>
      </c>
      <c r="BT19" s="681"/>
      <c r="BU19" s="681"/>
      <c r="BV19" s="681"/>
      <c r="BW19" s="681"/>
      <c r="BX19" s="681"/>
      <c r="BY19" s="681"/>
      <c r="BZ19" s="681"/>
      <c r="CA19" s="681"/>
      <c r="CB19" s="727"/>
      <c r="CD19" s="719" t="s">
        <v>267</v>
      </c>
      <c r="CE19" s="720"/>
      <c r="CF19" s="720"/>
      <c r="CG19" s="720"/>
      <c r="CH19" s="720"/>
      <c r="CI19" s="720"/>
      <c r="CJ19" s="720"/>
      <c r="CK19" s="720"/>
      <c r="CL19" s="720"/>
      <c r="CM19" s="720"/>
      <c r="CN19" s="720"/>
      <c r="CO19" s="720"/>
      <c r="CP19" s="720"/>
      <c r="CQ19" s="721"/>
      <c r="CR19" s="680" t="s">
        <v>228</v>
      </c>
      <c r="CS19" s="681"/>
      <c r="CT19" s="681"/>
      <c r="CU19" s="681"/>
      <c r="CV19" s="681"/>
      <c r="CW19" s="681"/>
      <c r="CX19" s="681"/>
      <c r="CY19" s="682"/>
      <c r="CZ19" s="713" t="s">
        <v>128</v>
      </c>
      <c r="DA19" s="713"/>
      <c r="DB19" s="713"/>
      <c r="DC19" s="713"/>
      <c r="DD19" s="686" t="s">
        <v>128</v>
      </c>
      <c r="DE19" s="681"/>
      <c r="DF19" s="681"/>
      <c r="DG19" s="681"/>
      <c r="DH19" s="681"/>
      <c r="DI19" s="681"/>
      <c r="DJ19" s="681"/>
      <c r="DK19" s="681"/>
      <c r="DL19" s="681"/>
      <c r="DM19" s="681"/>
      <c r="DN19" s="681"/>
      <c r="DO19" s="681"/>
      <c r="DP19" s="682"/>
      <c r="DQ19" s="686" t="s">
        <v>128</v>
      </c>
      <c r="DR19" s="681"/>
      <c r="DS19" s="681"/>
      <c r="DT19" s="681"/>
      <c r="DU19" s="681"/>
      <c r="DV19" s="681"/>
      <c r="DW19" s="681"/>
      <c r="DX19" s="681"/>
      <c r="DY19" s="681"/>
      <c r="DZ19" s="681"/>
      <c r="EA19" s="681"/>
      <c r="EB19" s="681"/>
      <c r="EC19" s="727"/>
    </row>
    <row r="20" spans="2:133" ht="11.25" customHeight="1">
      <c r="B20" s="677" t="s">
        <v>268</v>
      </c>
      <c r="C20" s="678"/>
      <c r="D20" s="678"/>
      <c r="E20" s="678"/>
      <c r="F20" s="678"/>
      <c r="G20" s="678"/>
      <c r="H20" s="678"/>
      <c r="I20" s="678"/>
      <c r="J20" s="678"/>
      <c r="K20" s="678"/>
      <c r="L20" s="678"/>
      <c r="M20" s="678"/>
      <c r="N20" s="678"/>
      <c r="O20" s="678"/>
      <c r="P20" s="678"/>
      <c r="Q20" s="679"/>
      <c r="R20" s="680">
        <v>12709</v>
      </c>
      <c r="S20" s="681"/>
      <c r="T20" s="681"/>
      <c r="U20" s="681"/>
      <c r="V20" s="681"/>
      <c r="W20" s="681"/>
      <c r="X20" s="681"/>
      <c r="Y20" s="682"/>
      <c r="Z20" s="713">
        <v>0</v>
      </c>
      <c r="AA20" s="713"/>
      <c r="AB20" s="713"/>
      <c r="AC20" s="713"/>
      <c r="AD20" s="714">
        <v>12709</v>
      </c>
      <c r="AE20" s="714"/>
      <c r="AF20" s="714"/>
      <c r="AG20" s="714"/>
      <c r="AH20" s="714"/>
      <c r="AI20" s="714"/>
      <c r="AJ20" s="714"/>
      <c r="AK20" s="714"/>
      <c r="AL20" s="683">
        <v>0.1</v>
      </c>
      <c r="AM20" s="684"/>
      <c r="AN20" s="684"/>
      <c r="AO20" s="715"/>
      <c r="AP20" s="677" t="s">
        <v>269</v>
      </c>
      <c r="AQ20" s="678"/>
      <c r="AR20" s="678"/>
      <c r="AS20" s="678"/>
      <c r="AT20" s="678"/>
      <c r="AU20" s="678"/>
      <c r="AV20" s="678"/>
      <c r="AW20" s="678"/>
      <c r="AX20" s="678"/>
      <c r="AY20" s="678"/>
      <c r="AZ20" s="678"/>
      <c r="BA20" s="678"/>
      <c r="BB20" s="678"/>
      <c r="BC20" s="678"/>
      <c r="BD20" s="678"/>
      <c r="BE20" s="678"/>
      <c r="BF20" s="679"/>
      <c r="BG20" s="680">
        <v>1294002</v>
      </c>
      <c r="BH20" s="681"/>
      <c r="BI20" s="681"/>
      <c r="BJ20" s="681"/>
      <c r="BK20" s="681"/>
      <c r="BL20" s="681"/>
      <c r="BM20" s="681"/>
      <c r="BN20" s="682"/>
      <c r="BO20" s="713">
        <v>7.6</v>
      </c>
      <c r="BP20" s="713"/>
      <c r="BQ20" s="713"/>
      <c r="BR20" s="713"/>
      <c r="BS20" s="686" t="s">
        <v>128</v>
      </c>
      <c r="BT20" s="681"/>
      <c r="BU20" s="681"/>
      <c r="BV20" s="681"/>
      <c r="BW20" s="681"/>
      <c r="BX20" s="681"/>
      <c r="BY20" s="681"/>
      <c r="BZ20" s="681"/>
      <c r="CA20" s="681"/>
      <c r="CB20" s="727"/>
      <c r="CD20" s="719" t="s">
        <v>270</v>
      </c>
      <c r="CE20" s="720"/>
      <c r="CF20" s="720"/>
      <c r="CG20" s="720"/>
      <c r="CH20" s="720"/>
      <c r="CI20" s="720"/>
      <c r="CJ20" s="720"/>
      <c r="CK20" s="720"/>
      <c r="CL20" s="720"/>
      <c r="CM20" s="720"/>
      <c r="CN20" s="720"/>
      <c r="CO20" s="720"/>
      <c r="CP20" s="720"/>
      <c r="CQ20" s="721"/>
      <c r="CR20" s="680">
        <v>50578212</v>
      </c>
      <c r="CS20" s="681"/>
      <c r="CT20" s="681"/>
      <c r="CU20" s="681"/>
      <c r="CV20" s="681"/>
      <c r="CW20" s="681"/>
      <c r="CX20" s="681"/>
      <c r="CY20" s="682"/>
      <c r="CZ20" s="713">
        <v>100</v>
      </c>
      <c r="DA20" s="713"/>
      <c r="DB20" s="713"/>
      <c r="DC20" s="713"/>
      <c r="DD20" s="686">
        <v>2269003</v>
      </c>
      <c r="DE20" s="681"/>
      <c r="DF20" s="681"/>
      <c r="DG20" s="681"/>
      <c r="DH20" s="681"/>
      <c r="DI20" s="681"/>
      <c r="DJ20" s="681"/>
      <c r="DK20" s="681"/>
      <c r="DL20" s="681"/>
      <c r="DM20" s="681"/>
      <c r="DN20" s="681"/>
      <c r="DO20" s="681"/>
      <c r="DP20" s="682"/>
      <c r="DQ20" s="686">
        <v>27030481</v>
      </c>
      <c r="DR20" s="681"/>
      <c r="DS20" s="681"/>
      <c r="DT20" s="681"/>
      <c r="DU20" s="681"/>
      <c r="DV20" s="681"/>
      <c r="DW20" s="681"/>
      <c r="DX20" s="681"/>
      <c r="DY20" s="681"/>
      <c r="DZ20" s="681"/>
      <c r="EA20" s="681"/>
      <c r="EB20" s="681"/>
      <c r="EC20" s="727"/>
    </row>
    <row r="21" spans="2:133" ht="11.25" customHeight="1">
      <c r="B21" s="677" t="s">
        <v>271</v>
      </c>
      <c r="C21" s="678"/>
      <c r="D21" s="678"/>
      <c r="E21" s="678"/>
      <c r="F21" s="678"/>
      <c r="G21" s="678"/>
      <c r="H21" s="678"/>
      <c r="I21" s="678"/>
      <c r="J21" s="678"/>
      <c r="K21" s="678"/>
      <c r="L21" s="678"/>
      <c r="M21" s="678"/>
      <c r="N21" s="678"/>
      <c r="O21" s="678"/>
      <c r="P21" s="678"/>
      <c r="Q21" s="679"/>
      <c r="R21" s="680">
        <v>3699</v>
      </c>
      <c r="S21" s="681"/>
      <c r="T21" s="681"/>
      <c r="U21" s="681"/>
      <c r="V21" s="681"/>
      <c r="W21" s="681"/>
      <c r="X21" s="681"/>
      <c r="Y21" s="682"/>
      <c r="Z21" s="713">
        <v>0</v>
      </c>
      <c r="AA21" s="713"/>
      <c r="AB21" s="713"/>
      <c r="AC21" s="713"/>
      <c r="AD21" s="714">
        <v>3699</v>
      </c>
      <c r="AE21" s="714"/>
      <c r="AF21" s="714"/>
      <c r="AG21" s="714"/>
      <c r="AH21" s="714"/>
      <c r="AI21" s="714"/>
      <c r="AJ21" s="714"/>
      <c r="AK21" s="714"/>
      <c r="AL21" s="683">
        <v>0</v>
      </c>
      <c r="AM21" s="684"/>
      <c r="AN21" s="684"/>
      <c r="AO21" s="715"/>
      <c r="AP21" s="774" t="s">
        <v>272</v>
      </c>
      <c r="AQ21" s="782"/>
      <c r="AR21" s="782"/>
      <c r="AS21" s="782"/>
      <c r="AT21" s="782"/>
      <c r="AU21" s="782"/>
      <c r="AV21" s="782"/>
      <c r="AW21" s="782"/>
      <c r="AX21" s="782"/>
      <c r="AY21" s="782"/>
      <c r="AZ21" s="782"/>
      <c r="BA21" s="782"/>
      <c r="BB21" s="782"/>
      <c r="BC21" s="782"/>
      <c r="BD21" s="782"/>
      <c r="BE21" s="782"/>
      <c r="BF21" s="776"/>
      <c r="BG21" s="680" t="s">
        <v>128</v>
      </c>
      <c r="BH21" s="681"/>
      <c r="BI21" s="681"/>
      <c r="BJ21" s="681"/>
      <c r="BK21" s="681"/>
      <c r="BL21" s="681"/>
      <c r="BM21" s="681"/>
      <c r="BN21" s="682"/>
      <c r="BO21" s="713" t="s">
        <v>228</v>
      </c>
      <c r="BP21" s="713"/>
      <c r="BQ21" s="713"/>
      <c r="BR21" s="713"/>
      <c r="BS21" s="686" t="s">
        <v>228</v>
      </c>
      <c r="BT21" s="681"/>
      <c r="BU21" s="681"/>
      <c r="BV21" s="681"/>
      <c r="BW21" s="681"/>
      <c r="BX21" s="681"/>
      <c r="BY21" s="681"/>
      <c r="BZ21" s="681"/>
      <c r="CA21" s="681"/>
      <c r="CB21" s="727"/>
      <c r="CD21" s="787"/>
      <c r="CE21" s="710"/>
      <c r="CF21" s="710"/>
      <c r="CG21" s="710"/>
      <c r="CH21" s="710"/>
      <c r="CI21" s="710"/>
      <c r="CJ21" s="710"/>
      <c r="CK21" s="710"/>
      <c r="CL21" s="710"/>
      <c r="CM21" s="710"/>
      <c r="CN21" s="710"/>
      <c r="CO21" s="710"/>
      <c r="CP21" s="710"/>
      <c r="CQ21" s="711"/>
      <c r="CR21" s="788"/>
      <c r="CS21" s="789"/>
      <c r="CT21" s="789"/>
      <c r="CU21" s="789"/>
      <c r="CV21" s="789"/>
      <c r="CW21" s="789"/>
      <c r="CX21" s="789"/>
      <c r="CY21" s="790"/>
      <c r="CZ21" s="791"/>
      <c r="DA21" s="791"/>
      <c r="DB21" s="791"/>
      <c r="DC21" s="791"/>
      <c r="DD21" s="792"/>
      <c r="DE21" s="789"/>
      <c r="DF21" s="789"/>
      <c r="DG21" s="789"/>
      <c r="DH21" s="789"/>
      <c r="DI21" s="789"/>
      <c r="DJ21" s="789"/>
      <c r="DK21" s="789"/>
      <c r="DL21" s="789"/>
      <c r="DM21" s="789"/>
      <c r="DN21" s="789"/>
      <c r="DO21" s="789"/>
      <c r="DP21" s="790"/>
      <c r="DQ21" s="792"/>
      <c r="DR21" s="789"/>
      <c r="DS21" s="789"/>
      <c r="DT21" s="789"/>
      <c r="DU21" s="789"/>
      <c r="DV21" s="789"/>
      <c r="DW21" s="789"/>
      <c r="DX21" s="789"/>
      <c r="DY21" s="789"/>
      <c r="DZ21" s="789"/>
      <c r="EA21" s="789"/>
      <c r="EB21" s="789"/>
      <c r="EC21" s="796"/>
    </row>
    <row r="22" spans="2:133" ht="11.25" customHeight="1">
      <c r="B22" s="677" t="s">
        <v>273</v>
      </c>
      <c r="C22" s="678"/>
      <c r="D22" s="678"/>
      <c r="E22" s="678"/>
      <c r="F22" s="678"/>
      <c r="G22" s="678"/>
      <c r="H22" s="678"/>
      <c r="I22" s="678"/>
      <c r="J22" s="678"/>
      <c r="K22" s="678"/>
      <c r="L22" s="678"/>
      <c r="M22" s="678"/>
      <c r="N22" s="678"/>
      <c r="O22" s="678"/>
      <c r="P22" s="678"/>
      <c r="Q22" s="679"/>
      <c r="R22" s="680">
        <v>4014822</v>
      </c>
      <c r="S22" s="681"/>
      <c r="T22" s="681"/>
      <c r="U22" s="681"/>
      <c r="V22" s="681"/>
      <c r="W22" s="681"/>
      <c r="X22" s="681"/>
      <c r="Y22" s="682"/>
      <c r="Z22" s="713">
        <v>7.7</v>
      </c>
      <c r="AA22" s="713"/>
      <c r="AB22" s="713"/>
      <c r="AC22" s="713"/>
      <c r="AD22" s="714">
        <v>3429276</v>
      </c>
      <c r="AE22" s="714"/>
      <c r="AF22" s="714"/>
      <c r="AG22" s="714"/>
      <c r="AH22" s="714"/>
      <c r="AI22" s="714"/>
      <c r="AJ22" s="714"/>
      <c r="AK22" s="714"/>
      <c r="AL22" s="683">
        <v>15.4</v>
      </c>
      <c r="AM22" s="684"/>
      <c r="AN22" s="684"/>
      <c r="AO22" s="715"/>
      <c r="AP22" s="774" t="s">
        <v>274</v>
      </c>
      <c r="AQ22" s="782"/>
      <c r="AR22" s="782"/>
      <c r="AS22" s="782"/>
      <c r="AT22" s="782"/>
      <c r="AU22" s="782"/>
      <c r="AV22" s="782"/>
      <c r="AW22" s="782"/>
      <c r="AX22" s="782"/>
      <c r="AY22" s="782"/>
      <c r="AZ22" s="782"/>
      <c r="BA22" s="782"/>
      <c r="BB22" s="782"/>
      <c r="BC22" s="782"/>
      <c r="BD22" s="782"/>
      <c r="BE22" s="782"/>
      <c r="BF22" s="776"/>
      <c r="BG22" s="680" t="s">
        <v>228</v>
      </c>
      <c r="BH22" s="681"/>
      <c r="BI22" s="681"/>
      <c r="BJ22" s="681"/>
      <c r="BK22" s="681"/>
      <c r="BL22" s="681"/>
      <c r="BM22" s="681"/>
      <c r="BN22" s="682"/>
      <c r="BO22" s="713" t="s">
        <v>128</v>
      </c>
      <c r="BP22" s="713"/>
      <c r="BQ22" s="713"/>
      <c r="BR22" s="713"/>
      <c r="BS22" s="686" t="s">
        <v>128</v>
      </c>
      <c r="BT22" s="681"/>
      <c r="BU22" s="681"/>
      <c r="BV22" s="681"/>
      <c r="BW22" s="681"/>
      <c r="BX22" s="681"/>
      <c r="BY22" s="681"/>
      <c r="BZ22" s="681"/>
      <c r="CA22" s="681"/>
      <c r="CB22" s="727"/>
      <c r="CD22" s="784" t="s">
        <v>275</v>
      </c>
      <c r="CE22" s="785"/>
      <c r="CF22" s="785"/>
      <c r="CG22" s="785"/>
      <c r="CH22" s="785"/>
      <c r="CI22" s="785"/>
      <c r="CJ22" s="785"/>
      <c r="CK22" s="785"/>
      <c r="CL22" s="785"/>
      <c r="CM22" s="785"/>
      <c r="CN22" s="785"/>
      <c r="CO22" s="785"/>
      <c r="CP22" s="785"/>
      <c r="CQ22" s="785"/>
      <c r="CR22" s="785"/>
      <c r="CS22" s="785"/>
      <c r="CT22" s="785"/>
      <c r="CU22" s="785"/>
      <c r="CV22" s="785"/>
      <c r="CW22" s="785"/>
      <c r="CX22" s="785"/>
      <c r="CY22" s="785"/>
      <c r="CZ22" s="785"/>
      <c r="DA22" s="785"/>
      <c r="DB22" s="785"/>
      <c r="DC22" s="785"/>
      <c r="DD22" s="785"/>
      <c r="DE22" s="785"/>
      <c r="DF22" s="785"/>
      <c r="DG22" s="785"/>
      <c r="DH22" s="785"/>
      <c r="DI22" s="785"/>
      <c r="DJ22" s="785"/>
      <c r="DK22" s="785"/>
      <c r="DL22" s="785"/>
      <c r="DM22" s="785"/>
      <c r="DN22" s="785"/>
      <c r="DO22" s="785"/>
      <c r="DP22" s="785"/>
      <c r="DQ22" s="785"/>
      <c r="DR22" s="785"/>
      <c r="DS22" s="785"/>
      <c r="DT22" s="785"/>
      <c r="DU22" s="785"/>
      <c r="DV22" s="785"/>
      <c r="DW22" s="785"/>
      <c r="DX22" s="785"/>
      <c r="DY22" s="785"/>
      <c r="DZ22" s="785"/>
      <c r="EA22" s="785"/>
      <c r="EB22" s="785"/>
      <c r="EC22" s="786"/>
    </row>
    <row r="23" spans="2:133" ht="11.25" customHeight="1">
      <c r="B23" s="677" t="s">
        <v>276</v>
      </c>
      <c r="C23" s="678"/>
      <c r="D23" s="678"/>
      <c r="E23" s="678"/>
      <c r="F23" s="678"/>
      <c r="G23" s="678"/>
      <c r="H23" s="678"/>
      <c r="I23" s="678"/>
      <c r="J23" s="678"/>
      <c r="K23" s="678"/>
      <c r="L23" s="678"/>
      <c r="M23" s="678"/>
      <c r="N23" s="678"/>
      <c r="O23" s="678"/>
      <c r="P23" s="678"/>
      <c r="Q23" s="679"/>
      <c r="R23" s="680">
        <v>3429276</v>
      </c>
      <c r="S23" s="681"/>
      <c r="T23" s="681"/>
      <c r="U23" s="681"/>
      <c r="V23" s="681"/>
      <c r="W23" s="681"/>
      <c r="X23" s="681"/>
      <c r="Y23" s="682"/>
      <c r="Z23" s="713">
        <v>6.5</v>
      </c>
      <c r="AA23" s="713"/>
      <c r="AB23" s="713"/>
      <c r="AC23" s="713"/>
      <c r="AD23" s="714">
        <v>3429276</v>
      </c>
      <c r="AE23" s="714"/>
      <c r="AF23" s="714"/>
      <c r="AG23" s="714"/>
      <c r="AH23" s="714"/>
      <c r="AI23" s="714"/>
      <c r="AJ23" s="714"/>
      <c r="AK23" s="714"/>
      <c r="AL23" s="683">
        <v>15.4</v>
      </c>
      <c r="AM23" s="684"/>
      <c r="AN23" s="684"/>
      <c r="AO23" s="715"/>
      <c r="AP23" s="774" t="s">
        <v>277</v>
      </c>
      <c r="AQ23" s="782"/>
      <c r="AR23" s="782"/>
      <c r="AS23" s="782"/>
      <c r="AT23" s="782"/>
      <c r="AU23" s="782"/>
      <c r="AV23" s="782"/>
      <c r="AW23" s="782"/>
      <c r="AX23" s="782"/>
      <c r="AY23" s="782"/>
      <c r="AZ23" s="782"/>
      <c r="BA23" s="782"/>
      <c r="BB23" s="782"/>
      <c r="BC23" s="782"/>
      <c r="BD23" s="782"/>
      <c r="BE23" s="782"/>
      <c r="BF23" s="776"/>
      <c r="BG23" s="680">
        <v>1294002</v>
      </c>
      <c r="BH23" s="681"/>
      <c r="BI23" s="681"/>
      <c r="BJ23" s="681"/>
      <c r="BK23" s="681"/>
      <c r="BL23" s="681"/>
      <c r="BM23" s="681"/>
      <c r="BN23" s="682"/>
      <c r="BO23" s="713">
        <v>7.6</v>
      </c>
      <c r="BP23" s="713"/>
      <c r="BQ23" s="713"/>
      <c r="BR23" s="713"/>
      <c r="BS23" s="686" t="s">
        <v>228</v>
      </c>
      <c r="BT23" s="681"/>
      <c r="BU23" s="681"/>
      <c r="BV23" s="681"/>
      <c r="BW23" s="681"/>
      <c r="BX23" s="681"/>
      <c r="BY23" s="681"/>
      <c r="BZ23" s="681"/>
      <c r="CA23" s="681"/>
      <c r="CB23" s="727"/>
      <c r="CD23" s="784" t="s">
        <v>216</v>
      </c>
      <c r="CE23" s="785"/>
      <c r="CF23" s="785"/>
      <c r="CG23" s="785"/>
      <c r="CH23" s="785"/>
      <c r="CI23" s="785"/>
      <c r="CJ23" s="785"/>
      <c r="CK23" s="785"/>
      <c r="CL23" s="785"/>
      <c r="CM23" s="785"/>
      <c r="CN23" s="785"/>
      <c r="CO23" s="785"/>
      <c r="CP23" s="785"/>
      <c r="CQ23" s="786"/>
      <c r="CR23" s="784" t="s">
        <v>278</v>
      </c>
      <c r="CS23" s="785"/>
      <c r="CT23" s="785"/>
      <c r="CU23" s="785"/>
      <c r="CV23" s="785"/>
      <c r="CW23" s="785"/>
      <c r="CX23" s="785"/>
      <c r="CY23" s="786"/>
      <c r="CZ23" s="784" t="s">
        <v>279</v>
      </c>
      <c r="DA23" s="785"/>
      <c r="DB23" s="785"/>
      <c r="DC23" s="786"/>
      <c r="DD23" s="784" t="s">
        <v>280</v>
      </c>
      <c r="DE23" s="785"/>
      <c r="DF23" s="785"/>
      <c r="DG23" s="785"/>
      <c r="DH23" s="785"/>
      <c r="DI23" s="785"/>
      <c r="DJ23" s="785"/>
      <c r="DK23" s="786"/>
      <c r="DL23" s="793" t="s">
        <v>281</v>
      </c>
      <c r="DM23" s="794"/>
      <c r="DN23" s="794"/>
      <c r="DO23" s="794"/>
      <c r="DP23" s="794"/>
      <c r="DQ23" s="794"/>
      <c r="DR23" s="794"/>
      <c r="DS23" s="794"/>
      <c r="DT23" s="794"/>
      <c r="DU23" s="794"/>
      <c r="DV23" s="795"/>
      <c r="DW23" s="784" t="s">
        <v>282</v>
      </c>
      <c r="DX23" s="785"/>
      <c r="DY23" s="785"/>
      <c r="DZ23" s="785"/>
      <c r="EA23" s="785"/>
      <c r="EB23" s="785"/>
      <c r="EC23" s="786"/>
    </row>
    <row r="24" spans="2:133" ht="11.25" customHeight="1">
      <c r="B24" s="677" t="s">
        <v>283</v>
      </c>
      <c r="C24" s="678"/>
      <c r="D24" s="678"/>
      <c r="E24" s="678"/>
      <c r="F24" s="678"/>
      <c r="G24" s="678"/>
      <c r="H24" s="678"/>
      <c r="I24" s="678"/>
      <c r="J24" s="678"/>
      <c r="K24" s="678"/>
      <c r="L24" s="678"/>
      <c r="M24" s="678"/>
      <c r="N24" s="678"/>
      <c r="O24" s="678"/>
      <c r="P24" s="678"/>
      <c r="Q24" s="679"/>
      <c r="R24" s="680">
        <v>585546</v>
      </c>
      <c r="S24" s="681"/>
      <c r="T24" s="681"/>
      <c r="U24" s="681"/>
      <c r="V24" s="681"/>
      <c r="W24" s="681"/>
      <c r="X24" s="681"/>
      <c r="Y24" s="682"/>
      <c r="Z24" s="713">
        <v>1.1000000000000001</v>
      </c>
      <c r="AA24" s="713"/>
      <c r="AB24" s="713"/>
      <c r="AC24" s="713"/>
      <c r="AD24" s="714" t="s">
        <v>128</v>
      </c>
      <c r="AE24" s="714"/>
      <c r="AF24" s="714"/>
      <c r="AG24" s="714"/>
      <c r="AH24" s="714"/>
      <c r="AI24" s="714"/>
      <c r="AJ24" s="714"/>
      <c r="AK24" s="714"/>
      <c r="AL24" s="683" t="s">
        <v>228</v>
      </c>
      <c r="AM24" s="684"/>
      <c r="AN24" s="684"/>
      <c r="AO24" s="715"/>
      <c r="AP24" s="774" t="s">
        <v>284</v>
      </c>
      <c r="AQ24" s="782"/>
      <c r="AR24" s="782"/>
      <c r="AS24" s="782"/>
      <c r="AT24" s="782"/>
      <c r="AU24" s="782"/>
      <c r="AV24" s="782"/>
      <c r="AW24" s="782"/>
      <c r="AX24" s="782"/>
      <c r="AY24" s="782"/>
      <c r="AZ24" s="782"/>
      <c r="BA24" s="782"/>
      <c r="BB24" s="782"/>
      <c r="BC24" s="782"/>
      <c r="BD24" s="782"/>
      <c r="BE24" s="782"/>
      <c r="BF24" s="776"/>
      <c r="BG24" s="680" t="s">
        <v>128</v>
      </c>
      <c r="BH24" s="681"/>
      <c r="BI24" s="681"/>
      <c r="BJ24" s="681"/>
      <c r="BK24" s="681"/>
      <c r="BL24" s="681"/>
      <c r="BM24" s="681"/>
      <c r="BN24" s="682"/>
      <c r="BO24" s="713" t="s">
        <v>128</v>
      </c>
      <c r="BP24" s="713"/>
      <c r="BQ24" s="713"/>
      <c r="BR24" s="713"/>
      <c r="BS24" s="686" t="s">
        <v>228</v>
      </c>
      <c r="BT24" s="681"/>
      <c r="BU24" s="681"/>
      <c r="BV24" s="681"/>
      <c r="BW24" s="681"/>
      <c r="BX24" s="681"/>
      <c r="BY24" s="681"/>
      <c r="BZ24" s="681"/>
      <c r="CA24" s="681"/>
      <c r="CB24" s="727"/>
      <c r="CD24" s="738" t="s">
        <v>285</v>
      </c>
      <c r="CE24" s="739"/>
      <c r="CF24" s="739"/>
      <c r="CG24" s="739"/>
      <c r="CH24" s="739"/>
      <c r="CI24" s="739"/>
      <c r="CJ24" s="739"/>
      <c r="CK24" s="739"/>
      <c r="CL24" s="739"/>
      <c r="CM24" s="739"/>
      <c r="CN24" s="739"/>
      <c r="CO24" s="739"/>
      <c r="CP24" s="739"/>
      <c r="CQ24" s="740"/>
      <c r="CR24" s="735">
        <v>19125390</v>
      </c>
      <c r="CS24" s="736"/>
      <c r="CT24" s="736"/>
      <c r="CU24" s="736"/>
      <c r="CV24" s="736"/>
      <c r="CW24" s="736"/>
      <c r="CX24" s="736"/>
      <c r="CY24" s="779"/>
      <c r="CZ24" s="780">
        <v>37.799999999999997</v>
      </c>
      <c r="DA24" s="751"/>
      <c r="DB24" s="751"/>
      <c r="DC24" s="783"/>
      <c r="DD24" s="778">
        <v>12836218</v>
      </c>
      <c r="DE24" s="736"/>
      <c r="DF24" s="736"/>
      <c r="DG24" s="736"/>
      <c r="DH24" s="736"/>
      <c r="DI24" s="736"/>
      <c r="DJ24" s="736"/>
      <c r="DK24" s="779"/>
      <c r="DL24" s="778">
        <v>11947114</v>
      </c>
      <c r="DM24" s="736"/>
      <c r="DN24" s="736"/>
      <c r="DO24" s="736"/>
      <c r="DP24" s="736"/>
      <c r="DQ24" s="736"/>
      <c r="DR24" s="736"/>
      <c r="DS24" s="736"/>
      <c r="DT24" s="736"/>
      <c r="DU24" s="736"/>
      <c r="DV24" s="779"/>
      <c r="DW24" s="780">
        <v>50.2</v>
      </c>
      <c r="DX24" s="751"/>
      <c r="DY24" s="751"/>
      <c r="DZ24" s="751"/>
      <c r="EA24" s="751"/>
      <c r="EB24" s="751"/>
      <c r="EC24" s="781"/>
    </row>
    <row r="25" spans="2:133" ht="11.25" customHeight="1">
      <c r="B25" s="677" t="s">
        <v>286</v>
      </c>
      <c r="C25" s="678"/>
      <c r="D25" s="678"/>
      <c r="E25" s="678"/>
      <c r="F25" s="678"/>
      <c r="G25" s="678"/>
      <c r="H25" s="678"/>
      <c r="I25" s="678"/>
      <c r="J25" s="678"/>
      <c r="K25" s="678"/>
      <c r="L25" s="678"/>
      <c r="M25" s="678"/>
      <c r="N25" s="678"/>
      <c r="O25" s="678"/>
      <c r="P25" s="678"/>
      <c r="Q25" s="679"/>
      <c r="R25" s="680" t="s">
        <v>228</v>
      </c>
      <c r="S25" s="681"/>
      <c r="T25" s="681"/>
      <c r="U25" s="681"/>
      <c r="V25" s="681"/>
      <c r="W25" s="681"/>
      <c r="X25" s="681"/>
      <c r="Y25" s="682"/>
      <c r="Z25" s="713" t="s">
        <v>128</v>
      </c>
      <c r="AA25" s="713"/>
      <c r="AB25" s="713"/>
      <c r="AC25" s="713"/>
      <c r="AD25" s="714" t="s">
        <v>128</v>
      </c>
      <c r="AE25" s="714"/>
      <c r="AF25" s="714"/>
      <c r="AG25" s="714"/>
      <c r="AH25" s="714"/>
      <c r="AI25" s="714"/>
      <c r="AJ25" s="714"/>
      <c r="AK25" s="714"/>
      <c r="AL25" s="683" t="s">
        <v>128</v>
      </c>
      <c r="AM25" s="684"/>
      <c r="AN25" s="684"/>
      <c r="AO25" s="715"/>
      <c r="AP25" s="774" t="s">
        <v>287</v>
      </c>
      <c r="AQ25" s="782"/>
      <c r="AR25" s="782"/>
      <c r="AS25" s="782"/>
      <c r="AT25" s="782"/>
      <c r="AU25" s="782"/>
      <c r="AV25" s="782"/>
      <c r="AW25" s="782"/>
      <c r="AX25" s="782"/>
      <c r="AY25" s="782"/>
      <c r="AZ25" s="782"/>
      <c r="BA25" s="782"/>
      <c r="BB25" s="782"/>
      <c r="BC25" s="782"/>
      <c r="BD25" s="782"/>
      <c r="BE25" s="782"/>
      <c r="BF25" s="776"/>
      <c r="BG25" s="680" t="s">
        <v>128</v>
      </c>
      <c r="BH25" s="681"/>
      <c r="BI25" s="681"/>
      <c r="BJ25" s="681"/>
      <c r="BK25" s="681"/>
      <c r="BL25" s="681"/>
      <c r="BM25" s="681"/>
      <c r="BN25" s="682"/>
      <c r="BO25" s="713" t="s">
        <v>128</v>
      </c>
      <c r="BP25" s="713"/>
      <c r="BQ25" s="713"/>
      <c r="BR25" s="713"/>
      <c r="BS25" s="686" t="s">
        <v>128</v>
      </c>
      <c r="BT25" s="681"/>
      <c r="BU25" s="681"/>
      <c r="BV25" s="681"/>
      <c r="BW25" s="681"/>
      <c r="BX25" s="681"/>
      <c r="BY25" s="681"/>
      <c r="BZ25" s="681"/>
      <c r="CA25" s="681"/>
      <c r="CB25" s="727"/>
      <c r="CD25" s="719" t="s">
        <v>288</v>
      </c>
      <c r="CE25" s="720"/>
      <c r="CF25" s="720"/>
      <c r="CG25" s="720"/>
      <c r="CH25" s="720"/>
      <c r="CI25" s="720"/>
      <c r="CJ25" s="720"/>
      <c r="CK25" s="720"/>
      <c r="CL25" s="720"/>
      <c r="CM25" s="720"/>
      <c r="CN25" s="720"/>
      <c r="CO25" s="720"/>
      <c r="CP25" s="720"/>
      <c r="CQ25" s="721"/>
      <c r="CR25" s="680">
        <v>7591408</v>
      </c>
      <c r="CS25" s="699"/>
      <c r="CT25" s="699"/>
      <c r="CU25" s="699"/>
      <c r="CV25" s="699"/>
      <c r="CW25" s="699"/>
      <c r="CX25" s="699"/>
      <c r="CY25" s="700"/>
      <c r="CZ25" s="683">
        <v>15</v>
      </c>
      <c r="DA25" s="701"/>
      <c r="DB25" s="701"/>
      <c r="DC25" s="702"/>
      <c r="DD25" s="686">
        <v>7253731</v>
      </c>
      <c r="DE25" s="699"/>
      <c r="DF25" s="699"/>
      <c r="DG25" s="699"/>
      <c r="DH25" s="699"/>
      <c r="DI25" s="699"/>
      <c r="DJ25" s="699"/>
      <c r="DK25" s="700"/>
      <c r="DL25" s="686">
        <v>6632807</v>
      </c>
      <c r="DM25" s="699"/>
      <c r="DN25" s="699"/>
      <c r="DO25" s="699"/>
      <c r="DP25" s="699"/>
      <c r="DQ25" s="699"/>
      <c r="DR25" s="699"/>
      <c r="DS25" s="699"/>
      <c r="DT25" s="699"/>
      <c r="DU25" s="699"/>
      <c r="DV25" s="700"/>
      <c r="DW25" s="683">
        <v>27.9</v>
      </c>
      <c r="DX25" s="701"/>
      <c r="DY25" s="701"/>
      <c r="DZ25" s="701"/>
      <c r="EA25" s="701"/>
      <c r="EB25" s="701"/>
      <c r="EC25" s="722"/>
    </row>
    <row r="26" spans="2:133" ht="11.25" customHeight="1">
      <c r="B26" s="677" t="s">
        <v>289</v>
      </c>
      <c r="C26" s="678"/>
      <c r="D26" s="678"/>
      <c r="E26" s="678"/>
      <c r="F26" s="678"/>
      <c r="G26" s="678"/>
      <c r="H26" s="678"/>
      <c r="I26" s="678"/>
      <c r="J26" s="678"/>
      <c r="K26" s="678"/>
      <c r="L26" s="678"/>
      <c r="M26" s="678"/>
      <c r="N26" s="678"/>
      <c r="O26" s="678"/>
      <c r="P26" s="678"/>
      <c r="Q26" s="679"/>
      <c r="R26" s="680">
        <v>24014783</v>
      </c>
      <c r="S26" s="681"/>
      <c r="T26" s="681"/>
      <c r="U26" s="681"/>
      <c r="V26" s="681"/>
      <c r="W26" s="681"/>
      <c r="X26" s="681"/>
      <c r="Y26" s="682"/>
      <c r="Z26" s="713">
        <v>45.8</v>
      </c>
      <c r="AA26" s="713"/>
      <c r="AB26" s="713"/>
      <c r="AC26" s="713"/>
      <c r="AD26" s="714">
        <v>22135235</v>
      </c>
      <c r="AE26" s="714"/>
      <c r="AF26" s="714"/>
      <c r="AG26" s="714"/>
      <c r="AH26" s="714"/>
      <c r="AI26" s="714"/>
      <c r="AJ26" s="714"/>
      <c r="AK26" s="714"/>
      <c r="AL26" s="683">
        <v>99.6</v>
      </c>
      <c r="AM26" s="684"/>
      <c r="AN26" s="684"/>
      <c r="AO26" s="715"/>
      <c r="AP26" s="774" t="s">
        <v>290</v>
      </c>
      <c r="AQ26" s="775"/>
      <c r="AR26" s="775"/>
      <c r="AS26" s="775"/>
      <c r="AT26" s="775"/>
      <c r="AU26" s="775"/>
      <c r="AV26" s="775"/>
      <c r="AW26" s="775"/>
      <c r="AX26" s="775"/>
      <c r="AY26" s="775"/>
      <c r="AZ26" s="775"/>
      <c r="BA26" s="775"/>
      <c r="BB26" s="775"/>
      <c r="BC26" s="775"/>
      <c r="BD26" s="775"/>
      <c r="BE26" s="775"/>
      <c r="BF26" s="776"/>
      <c r="BG26" s="680" t="s">
        <v>128</v>
      </c>
      <c r="BH26" s="681"/>
      <c r="BI26" s="681"/>
      <c r="BJ26" s="681"/>
      <c r="BK26" s="681"/>
      <c r="BL26" s="681"/>
      <c r="BM26" s="681"/>
      <c r="BN26" s="682"/>
      <c r="BO26" s="713" t="s">
        <v>128</v>
      </c>
      <c r="BP26" s="713"/>
      <c r="BQ26" s="713"/>
      <c r="BR26" s="713"/>
      <c r="BS26" s="686" t="s">
        <v>128</v>
      </c>
      <c r="BT26" s="681"/>
      <c r="BU26" s="681"/>
      <c r="BV26" s="681"/>
      <c r="BW26" s="681"/>
      <c r="BX26" s="681"/>
      <c r="BY26" s="681"/>
      <c r="BZ26" s="681"/>
      <c r="CA26" s="681"/>
      <c r="CB26" s="727"/>
      <c r="CD26" s="719" t="s">
        <v>291</v>
      </c>
      <c r="CE26" s="720"/>
      <c r="CF26" s="720"/>
      <c r="CG26" s="720"/>
      <c r="CH26" s="720"/>
      <c r="CI26" s="720"/>
      <c r="CJ26" s="720"/>
      <c r="CK26" s="720"/>
      <c r="CL26" s="720"/>
      <c r="CM26" s="720"/>
      <c r="CN26" s="720"/>
      <c r="CO26" s="720"/>
      <c r="CP26" s="720"/>
      <c r="CQ26" s="721"/>
      <c r="CR26" s="680">
        <v>4900881</v>
      </c>
      <c r="CS26" s="681"/>
      <c r="CT26" s="681"/>
      <c r="CU26" s="681"/>
      <c r="CV26" s="681"/>
      <c r="CW26" s="681"/>
      <c r="CX26" s="681"/>
      <c r="CY26" s="682"/>
      <c r="CZ26" s="683">
        <v>9.6999999999999993</v>
      </c>
      <c r="DA26" s="701"/>
      <c r="DB26" s="701"/>
      <c r="DC26" s="702"/>
      <c r="DD26" s="686">
        <v>4680873</v>
      </c>
      <c r="DE26" s="681"/>
      <c r="DF26" s="681"/>
      <c r="DG26" s="681"/>
      <c r="DH26" s="681"/>
      <c r="DI26" s="681"/>
      <c r="DJ26" s="681"/>
      <c r="DK26" s="682"/>
      <c r="DL26" s="686" t="s">
        <v>128</v>
      </c>
      <c r="DM26" s="681"/>
      <c r="DN26" s="681"/>
      <c r="DO26" s="681"/>
      <c r="DP26" s="681"/>
      <c r="DQ26" s="681"/>
      <c r="DR26" s="681"/>
      <c r="DS26" s="681"/>
      <c r="DT26" s="681"/>
      <c r="DU26" s="681"/>
      <c r="DV26" s="682"/>
      <c r="DW26" s="683" t="s">
        <v>228</v>
      </c>
      <c r="DX26" s="701"/>
      <c r="DY26" s="701"/>
      <c r="DZ26" s="701"/>
      <c r="EA26" s="701"/>
      <c r="EB26" s="701"/>
      <c r="EC26" s="722"/>
    </row>
    <row r="27" spans="2:133" ht="11.25" customHeight="1">
      <c r="B27" s="677" t="s">
        <v>292</v>
      </c>
      <c r="C27" s="678"/>
      <c r="D27" s="678"/>
      <c r="E27" s="678"/>
      <c r="F27" s="678"/>
      <c r="G27" s="678"/>
      <c r="H27" s="678"/>
      <c r="I27" s="678"/>
      <c r="J27" s="678"/>
      <c r="K27" s="678"/>
      <c r="L27" s="678"/>
      <c r="M27" s="678"/>
      <c r="N27" s="678"/>
      <c r="O27" s="678"/>
      <c r="P27" s="678"/>
      <c r="Q27" s="679"/>
      <c r="R27" s="680">
        <v>12164</v>
      </c>
      <c r="S27" s="681"/>
      <c r="T27" s="681"/>
      <c r="U27" s="681"/>
      <c r="V27" s="681"/>
      <c r="W27" s="681"/>
      <c r="X27" s="681"/>
      <c r="Y27" s="682"/>
      <c r="Z27" s="713">
        <v>0</v>
      </c>
      <c r="AA27" s="713"/>
      <c r="AB27" s="713"/>
      <c r="AC27" s="713"/>
      <c r="AD27" s="714">
        <v>12164</v>
      </c>
      <c r="AE27" s="714"/>
      <c r="AF27" s="714"/>
      <c r="AG27" s="714"/>
      <c r="AH27" s="714"/>
      <c r="AI27" s="714"/>
      <c r="AJ27" s="714"/>
      <c r="AK27" s="714"/>
      <c r="AL27" s="683">
        <v>0.1</v>
      </c>
      <c r="AM27" s="684"/>
      <c r="AN27" s="684"/>
      <c r="AO27" s="715"/>
      <c r="AP27" s="677" t="s">
        <v>293</v>
      </c>
      <c r="AQ27" s="678"/>
      <c r="AR27" s="678"/>
      <c r="AS27" s="678"/>
      <c r="AT27" s="678"/>
      <c r="AU27" s="678"/>
      <c r="AV27" s="678"/>
      <c r="AW27" s="678"/>
      <c r="AX27" s="678"/>
      <c r="AY27" s="678"/>
      <c r="AZ27" s="678"/>
      <c r="BA27" s="678"/>
      <c r="BB27" s="678"/>
      <c r="BC27" s="678"/>
      <c r="BD27" s="678"/>
      <c r="BE27" s="678"/>
      <c r="BF27" s="679"/>
      <c r="BG27" s="680">
        <v>17031768</v>
      </c>
      <c r="BH27" s="681"/>
      <c r="BI27" s="681"/>
      <c r="BJ27" s="681"/>
      <c r="BK27" s="681"/>
      <c r="BL27" s="681"/>
      <c r="BM27" s="681"/>
      <c r="BN27" s="682"/>
      <c r="BO27" s="713">
        <v>100</v>
      </c>
      <c r="BP27" s="713"/>
      <c r="BQ27" s="713"/>
      <c r="BR27" s="713"/>
      <c r="BS27" s="686">
        <v>74917</v>
      </c>
      <c r="BT27" s="681"/>
      <c r="BU27" s="681"/>
      <c r="BV27" s="681"/>
      <c r="BW27" s="681"/>
      <c r="BX27" s="681"/>
      <c r="BY27" s="681"/>
      <c r="BZ27" s="681"/>
      <c r="CA27" s="681"/>
      <c r="CB27" s="727"/>
      <c r="CD27" s="719" t="s">
        <v>294</v>
      </c>
      <c r="CE27" s="720"/>
      <c r="CF27" s="720"/>
      <c r="CG27" s="720"/>
      <c r="CH27" s="720"/>
      <c r="CI27" s="720"/>
      <c r="CJ27" s="720"/>
      <c r="CK27" s="720"/>
      <c r="CL27" s="720"/>
      <c r="CM27" s="720"/>
      <c r="CN27" s="720"/>
      <c r="CO27" s="720"/>
      <c r="CP27" s="720"/>
      <c r="CQ27" s="721"/>
      <c r="CR27" s="680">
        <v>8613407</v>
      </c>
      <c r="CS27" s="699"/>
      <c r="CT27" s="699"/>
      <c r="CU27" s="699"/>
      <c r="CV27" s="699"/>
      <c r="CW27" s="699"/>
      <c r="CX27" s="699"/>
      <c r="CY27" s="700"/>
      <c r="CZ27" s="683">
        <v>17</v>
      </c>
      <c r="DA27" s="701"/>
      <c r="DB27" s="701"/>
      <c r="DC27" s="702"/>
      <c r="DD27" s="686">
        <v>2661912</v>
      </c>
      <c r="DE27" s="699"/>
      <c r="DF27" s="699"/>
      <c r="DG27" s="699"/>
      <c r="DH27" s="699"/>
      <c r="DI27" s="699"/>
      <c r="DJ27" s="699"/>
      <c r="DK27" s="700"/>
      <c r="DL27" s="686">
        <v>2393732</v>
      </c>
      <c r="DM27" s="699"/>
      <c r="DN27" s="699"/>
      <c r="DO27" s="699"/>
      <c r="DP27" s="699"/>
      <c r="DQ27" s="699"/>
      <c r="DR27" s="699"/>
      <c r="DS27" s="699"/>
      <c r="DT27" s="699"/>
      <c r="DU27" s="699"/>
      <c r="DV27" s="700"/>
      <c r="DW27" s="683">
        <v>10.1</v>
      </c>
      <c r="DX27" s="701"/>
      <c r="DY27" s="701"/>
      <c r="DZ27" s="701"/>
      <c r="EA27" s="701"/>
      <c r="EB27" s="701"/>
      <c r="EC27" s="722"/>
    </row>
    <row r="28" spans="2:133" ht="11.25" customHeight="1">
      <c r="B28" s="677" t="s">
        <v>295</v>
      </c>
      <c r="C28" s="678"/>
      <c r="D28" s="678"/>
      <c r="E28" s="678"/>
      <c r="F28" s="678"/>
      <c r="G28" s="678"/>
      <c r="H28" s="678"/>
      <c r="I28" s="678"/>
      <c r="J28" s="678"/>
      <c r="K28" s="678"/>
      <c r="L28" s="678"/>
      <c r="M28" s="678"/>
      <c r="N28" s="678"/>
      <c r="O28" s="678"/>
      <c r="P28" s="678"/>
      <c r="Q28" s="679"/>
      <c r="R28" s="680">
        <v>176847</v>
      </c>
      <c r="S28" s="681"/>
      <c r="T28" s="681"/>
      <c r="U28" s="681"/>
      <c r="V28" s="681"/>
      <c r="W28" s="681"/>
      <c r="X28" s="681"/>
      <c r="Y28" s="682"/>
      <c r="Z28" s="713">
        <v>0.3</v>
      </c>
      <c r="AA28" s="713"/>
      <c r="AB28" s="713"/>
      <c r="AC28" s="713"/>
      <c r="AD28" s="714" t="s">
        <v>228</v>
      </c>
      <c r="AE28" s="714"/>
      <c r="AF28" s="714"/>
      <c r="AG28" s="714"/>
      <c r="AH28" s="714"/>
      <c r="AI28" s="714"/>
      <c r="AJ28" s="714"/>
      <c r="AK28" s="714"/>
      <c r="AL28" s="683" t="s">
        <v>128</v>
      </c>
      <c r="AM28" s="684"/>
      <c r="AN28" s="684"/>
      <c r="AO28" s="715"/>
      <c r="AP28" s="677"/>
      <c r="AQ28" s="678"/>
      <c r="AR28" s="678"/>
      <c r="AS28" s="678"/>
      <c r="AT28" s="678"/>
      <c r="AU28" s="678"/>
      <c r="AV28" s="678"/>
      <c r="AW28" s="678"/>
      <c r="AX28" s="678"/>
      <c r="AY28" s="678"/>
      <c r="AZ28" s="678"/>
      <c r="BA28" s="678"/>
      <c r="BB28" s="678"/>
      <c r="BC28" s="678"/>
      <c r="BD28" s="678"/>
      <c r="BE28" s="678"/>
      <c r="BF28" s="679"/>
      <c r="BG28" s="680"/>
      <c r="BH28" s="681"/>
      <c r="BI28" s="681"/>
      <c r="BJ28" s="681"/>
      <c r="BK28" s="681"/>
      <c r="BL28" s="681"/>
      <c r="BM28" s="681"/>
      <c r="BN28" s="682"/>
      <c r="BO28" s="713"/>
      <c r="BP28" s="713"/>
      <c r="BQ28" s="713"/>
      <c r="BR28" s="713"/>
      <c r="BS28" s="686"/>
      <c r="BT28" s="681"/>
      <c r="BU28" s="681"/>
      <c r="BV28" s="681"/>
      <c r="BW28" s="681"/>
      <c r="BX28" s="681"/>
      <c r="BY28" s="681"/>
      <c r="BZ28" s="681"/>
      <c r="CA28" s="681"/>
      <c r="CB28" s="727"/>
      <c r="CD28" s="719" t="s">
        <v>296</v>
      </c>
      <c r="CE28" s="720"/>
      <c r="CF28" s="720"/>
      <c r="CG28" s="720"/>
      <c r="CH28" s="720"/>
      <c r="CI28" s="720"/>
      <c r="CJ28" s="720"/>
      <c r="CK28" s="720"/>
      <c r="CL28" s="720"/>
      <c r="CM28" s="720"/>
      <c r="CN28" s="720"/>
      <c r="CO28" s="720"/>
      <c r="CP28" s="720"/>
      <c r="CQ28" s="721"/>
      <c r="CR28" s="680">
        <v>2920575</v>
      </c>
      <c r="CS28" s="681"/>
      <c r="CT28" s="681"/>
      <c r="CU28" s="681"/>
      <c r="CV28" s="681"/>
      <c r="CW28" s="681"/>
      <c r="CX28" s="681"/>
      <c r="CY28" s="682"/>
      <c r="CZ28" s="683">
        <v>5.8</v>
      </c>
      <c r="DA28" s="701"/>
      <c r="DB28" s="701"/>
      <c r="DC28" s="702"/>
      <c r="DD28" s="686">
        <v>2920575</v>
      </c>
      <c r="DE28" s="681"/>
      <c r="DF28" s="681"/>
      <c r="DG28" s="681"/>
      <c r="DH28" s="681"/>
      <c r="DI28" s="681"/>
      <c r="DJ28" s="681"/>
      <c r="DK28" s="682"/>
      <c r="DL28" s="686">
        <v>2920575</v>
      </c>
      <c r="DM28" s="681"/>
      <c r="DN28" s="681"/>
      <c r="DO28" s="681"/>
      <c r="DP28" s="681"/>
      <c r="DQ28" s="681"/>
      <c r="DR28" s="681"/>
      <c r="DS28" s="681"/>
      <c r="DT28" s="681"/>
      <c r="DU28" s="681"/>
      <c r="DV28" s="682"/>
      <c r="DW28" s="683">
        <v>12.3</v>
      </c>
      <c r="DX28" s="701"/>
      <c r="DY28" s="701"/>
      <c r="DZ28" s="701"/>
      <c r="EA28" s="701"/>
      <c r="EB28" s="701"/>
      <c r="EC28" s="722"/>
    </row>
    <row r="29" spans="2:133" ht="11.25" customHeight="1">
      <c r="B29" s="677" t="s">
        <v>297</v>
      </c>
      <c r="C29" s="678"/>
      <c r="D29" s="678"/>
      <c r="E29" s="678"/>
      <c r="F29" s="678"/>
      <c r="G29" s="678"/>
      <c r="H29" s="678"/>
      <c r="I29" s="678"/>
      <c r="J29" s="678"/>
      <c r="K29" s="678"/>
      <c r="L29" s="678"/>
      <c r="M29" s="678"/>
      <c r="N29" s="678"/>
      <c r="O29" s="678"/>
      <c r="P29" s="678"/>
      <c r="Q29" s="679"/>
      <c r="R29" s="680">
        <v>357913</v>
      </c>
      <c r="S29" s="681"/>
      <c r="T29" s="681"/>
      <c r="U29" s="681"/>
      <c r="V29" s="681"/>
      <c r="W29" s="681"/>
      <c r="X29" s="681"/>
      <c r="Y29" s="682"/>
      <c r="Z29" s="713">
        <v>0.7</v>
      </c>
      <c r="AA29" s="713"/>
      <c r="AB29" s="713"/>
      <c r="AC29" s="713"/>
      <c r="AD29" s="714">
        <v>47272</v>
      </c>
      <c r="AE29" s="714"/>
      <c r="AF29" s="714"/>
      <c r="AG29" s="714"/>
      <c r="AH29" s="714"/>
      <c r="AI29" s="714"/>
      <c r="AJ29" s="714"/>
      <c r="AK29" s="714"/>
      <c r="AL29" s="683">
        <v>0.2</v>
      </c>
      <c r="AM29" s="684"/>
      <c r="AN29" s="684"/>
      <c r="AO29" s="715"/>
      <c r="AP29" s="661"/>
      <c r="AQ29" s="662"/>
      <c r="AR29" s="662"/>
      <c r="AS29" s="662"/>
      <c r="AT29" s="662"/>
      <c r="AU29" s="662"/>
      <c r="AV29" s="662"/>
      <c r="AW29" s="662"/>
      <c r="AX29" s="662"/>
      <c r="AY29" s="662"/>
      <c r="AZ29" s="662"/>
      <c r="BA29" s="662"/>
      <c r="BB29" s="662"/>
      <c r="BC29" s="662"/>
      <c r="BD29" s="662"/>
      <c r="BE29" s="662"/>
      <c r="BF29" s="663"/>
      <c r="BG29" s="680"/>
      <c r="BH29" s="681"/>
      <c r="BI29" s="681"/>
      <c r="BJ29" s="681"/>
      <c r="BK29" s="681"/>
      <c r="BL29" s="681"/>
      <c r="BM29" s="681"/>
      <c r="BN29" s="682"/>
      <c r="BO29" s="713"/>
      <c r="BP29" s="713"/>
      <c r="BQ29" s="713"/>
      <c r="BR29" s="713"/>
      <c r="BS29" s="714"/>
      <c r="BT29" s="714"/>
      <c r="BU29" s="714"/>
      <c r="BV29" s="714"/>
      <c r="BW29" s="714"/>
      <c r="BX29" s="714"/>
      <c r="BY29" s="714"/>
      <c r="BZ29" s="714"/>
      <c r="CA29" s="714"/>
      <c r="CB29" s="777"/>
      <c r="CD29" s="765" t="s">
        <v>298</v>
      </c>
      <c r="CE29" s="766"/>
      <c r="CF29" s="719" t="s">
        <v>299</v>
      </c>
      <c r="CG29" s="720"/>
      <c r="CH29" s="720"/>
      <c r="CI29" s="720"/>
      <c r="CJ29" s="720"/>
      <c r="CK29" s="720"/>
      <c r="CL29" s="720"/>
      <c r="CM29" s="720"/>
      <c r="CN29" s="720"/>
      <c r="CO29" s="720"/>
      <c r="CP29" s="720"/>
      <c r="CQ29" s="721"/>
      <c r="CR29" s="680">
        <v>2920575</v>
      </c>
      <c r="CS29" s="699"/>
      <c r="CT29" s="699"/>
      <c r="CU29" s="699"/>
      <c r="CV29" s="699"/>
      <c r="CW29" s="699"/>
      <c r="CX29" s="699"/>
      <c r="CY29" s="700"/>
      <c r="CZ29" s="683">
        <v>5.8</v>
      </c>
      <c r="DA29" s="701"/>
      <c r="DB29" s="701"/>
      <c r="DC29" s="702"/>
      <c r="DD29" s="686">
        <v>2920575</v>
      </c>
      <c r="DE29" s="699"/>
      <c r="DF29" s="699"/>
      <c r="DG29" s="699"/>
      <c r="DH29" s="699"/>
      <c r="DI29" s="699"/>
      <c r="DJ29" s="699"/>
      <c r="DK29" s="700"/>
      <c r="DL29" s="686">
        <v>2920575</v>
      </c>
      <c r="DM29" s="699"/>
      <c r="DN29" s="699"/>
      <c r="DO29" s="699"/>
      <c r="DP29" s="699"/>
      <c r="DQ29" s="699"/>
      <c r="DR29" s="699"/>
      <c r="DS29" s="699"/>
      <c r="DT29" s="699"/>
      <c r="DU29" s="699"/>
      <c r="DV29" s="700"/>
      <c r="DW29" s="683">
        <v>12.3</v>
      </c>
      <c r="DX29" s="701"/>
      <c r="DY29" s="701"/>
      <c r="DZ29" s="701"/>
      <c r="EA29" s="701"/>
      <c r="EB29" s="701"/>
      <c r="EC29" s="722"/>
    </row>
    <row r="30" spans="2:133" ht="11.25" customHeight="1">
      <c r="B30" s="677" t="s">
        <v>300</v>
      </c>
      <c r="C30" s="678"/>
      <c r="D30" s="678"/>
      <c r="E30" s="678"/>
      <c r="F30" s="678"/>
      <c r="G30" s="678"/>
      <c r="H30" s="678"/>
      <c r="I30" s="678"/>
      <c r="J30" s="678"/>
      <c r="K30" s="678"/>
      <c r="L30" s="678"/>
      <c r="M30" s="678"/>
      <c r="N30" s="678"/>
      <c r="O30" s="678"/>
      <c r="P30" s="678"/>
      <c r="Q30" s="679"/>
      <c r="R30" s="680">
        <v>344846</v>
      </c>
      <c r="S30" s="681"/>
      <c r="T30" s="681"/>
      <c r="U30" s="681"/>
      <c r="V30" s="681"/>
      <c r="W30" s="681"/>
      <c r="X30" s="681"/>
      <c r="Y30" s="682"/>
      <c r="Z30" s="713">
        <v>0.7</v>
      </c>
      <c r="AA30" s="713"/>
      <c r="AB30" s="713"/>
      <c r="AC30" s="713"/>
      <c r="AD30" s="714" t="s">
        <v>228</v>
      </c>
      <c r="AE30" s="714"/>
      <c r="AF30" s="714"/>
      <c r="AG30" s="714"/>
      <c r="AH30" s="714"/>
      <c r="AI30" s="714"/>
      <c r="AJ30" s="714"/>
      <c r="AK30" s="714"/>
      <c r="AL30" s="683" t="s">
        <v>128</v>
      </c>
      <c r="AM30" s="684"/>
      <c r="AN30" s="684"/>
      <c r="AO30" s="715"/>
      <c r="AP30" s="741" t="s">
        <v>216</v>
      </c>
      <c r="AQ30" s="742"/>
      <c r="AR30" s="742"/>
      <c r="AS30" s="742"/>
      <c r="AT30" s="742"/>
      <c r="AU30" s="742"/>
      <c r="AV30" s="742"/>
      <c r="AW30" s="742"/>
      <c r="AX30" s="742"/>
      <c r="AY30" s="742"/>
      <c r="AZ30" s="742"/>
      <c r="BA30" s="742"/>
      <c r="BB30" s="742"/>
      <c r="BC30" s="742"/>
      <c r="BD30" s="742"/>
      <c r="BE30" s="742"/>
      <c r="BF30" s="743"/>
      <c r="BG30" s="741" t="s">
        <v>301</v>
      </c>
      <c r="BH30" s="754"/>
      <c r="BI30" s="754"/>
      <c r="BJ30" s="754"/>
      <c r="BK30" s="754"/>
      <c r="BL30" s="754"/>
      <c r="BM30" s="754"/>
      <c r="BN30" s="754"/>
      <c r="BO30" s="754"/>
      <c r="BP30" s="754"/>
      <c r="BQ30" s="755"/>
      <c r="BR30" s="741" t="s">
        <v>302</v>
      </c>
      <c r="BS30" s="754"/>
      <c r="BT30" s="754"/>
      <c r="BU30" s="754"/>
      <c r="BV30" s="754"/>
      <c r="BW30" s="754"/>
      <c r="BX30" s="754"/>
      <c r="BY30" s="754"/>
      <c r="BZ30" s="754"/>
      <c r="CA30" s="754"/>
      <c r="CB30" s="755"/>
      <c r="CD30" s="767"/>
      <c r="CE30" s="768"/>
      <c r="CF30" s="719" t="s">
        <v>303</v>
      </c>
      <c r="CG30" s="720"/>
      <c r="CH30" s="720"/>
      <c r="CI30" s="720"/>
      <c r="CJ30" s="720"/>
      <c r="CK30" s="720"/>
      <c r="CL30" s="720"/>
      <c r="CM30" s="720"/>
      <c r="CN30" s="720"/>
      <c r="CO30" s="720"/>
      <c r="CP30" s="720"/>
      <c r="CQ30" s="721"/>
      <c r="CR30" s="680">
        <v>2870670</v>
      </c>
      <c r="CS30" s="681"/>
      <c r="CT30" s="681"/>
      <c r="CU30" s="681"/>
      <c r="CV30" s="681"/>
      <c r="CW30" s="681"/>
      <c r="CX30" s="681"/>
      <c r="CY30" s="682"/>
      <c r="CZ30" s="683">
        <v>5.7</v>
      </c>
      <c r="DA30" s="701"/>
      <c r="DB30" s="701"/>
      <c r="DC30" s="702"/>
      <c r="DD30" s="686">
        <v>2870670</v>
      </c>
      <c r="DE30" s="681"/>
      <c r="DF30" s="681"/>
      <c r="DG30" s="681"/>
      <c r="DH30" s="681"/>
      <c r="DI30" s="681"/>
      <c r="DJ30" s="681"/>
      <c r="DK30" s="682"/>
      <c r="DL30" s="686">
        <v>2870670</v>
      </c>
      <c r="DM30" s="681"/>
      <c r="DN30" s="681"/>
      <c r="DO30" s="681"/>
      <c r="DP30" s="681"/>
      <c r="DQ30" s="681"/>
      <c r="DR30" s="681"/>
      <c r="DS30" s="681"/>
      <c r="DT30" s="681"/>
      <c r="DU30" s="681"/>
      <c r="DV30" s="682"/>
      <c r="DW30" s="683">
        <v>12.1</v>
      </c>
      <c r="DX30" s="701"/>
      <c r="DY30" s="701"/>
      <c r="DZ30" s="701"/>
      <c r="EA30" s="701"/>
      <c r="EB30" s="701"/>
      <c r="EC30" s="722"/>
    </row>
    <row r="31" spans="2:133" ht="11.25" customHeight="1">
      <c r="B31" s="677" t="s">
        <v>304</v>
      </c>
      <c r="C31" s="678"/>
      <c r="D31" s="678"/>
      <c r="E31" s="678"/>
      <c r="F31" s="678"/>
      <c r="G31" s="678"/>
      <c r="H31" s="678"/>
      <c r="I31" s="678"/>
      <c r="J31" s="678"/>
      <c r="K31" s="678"/>
      <c r="L31" s="678"/>
      <c r="M31" s="678"/>
      <c r="N31" s="678"/>
      <c r="O31" s="678"/>
      <c r="P31" s="678"/>
      <c r="Q31" s="679"/>
      <c r="R31" s="680">
        <v>18889458</v>
      </c>
      <c r="S31" s="681"/>
      <c r="T31" s="681"/>
      <c r="U31" s="681"/>
      <c r="V31" s="681"/>
      <c r="W31" s="681"/>
      <c r="X31" s="681"/>
      <c r="Y31" s="682"/>
      <c r="Z31" s="713">
        <v>36</v>
      </c>
      <c r="AA31" s="713"/>
      <c r="AB31" s="713"/>
      <c r="AC31" s="713"/>
      <c r="AD31" s="714" t="s">
        <v>228</v>
      </c>
      <c r="AE31" s="714"/>
      <c r="AF31" s="714"/>
      <c r="AG31" s="714"/>
      <c r="AH31" s="714"/>
      <c r="AI31" s="714"/>
      <c r="AJ31" s="714"/>
      <c r="AK31" s="714"/>
      <c r="AL31" s="683" t="s">
        <v>128</v>
      </c>
      <c r="AM31" s="684"/>
      <c r="AN31" s="684"/>
      <c r="AO31" s="715"/>
      <c r="AP31" s="756" t="s">
        <v>305</v>
      </c>
      <c r="AQ31" s="757"/>
      <c r="AR31" s="757"/>
      <c r="AS31" s="757"/>
      <c r="AT31" s="762" t="s">
        <v>306</v>
      </c>
      <c r="AU31" s="231"/>
      <c r="AV31" s="231"/>
      <c r="AW31" s="231"/>
      <c r="AX31" s="746" t="s">
        <v>182</v>
      </c>
      <c r="AY31" s="747"/>
      <c r="AZ31" s="747"/>
      <c r="BA31" s="747"/>
      <c r="BB31" s="747"/>
      <c r="BC31" s="747"/>
      <c r="BD31" s="747"/>
      <c r="BE31" s="747"/>
      <c r="BF31" s="748"/>
      <c r="BG31" s="749">
        <v>99</v>
      </c>
      <c r="BH31" s="750"/>
      <c r="BI31" s="750"/>
      <c r="BJ31" s="750"/>
      <c r="BK31" s="750"/>
      <c r="BL31" s="750"/>
      <c r="BM31" s="751">
        <v>96.2</v>
      </c>
      <c r="BN31" s="750"/>
      <c r="BO31" s="750"/>
      <c r="BP31" s="750"/>
      <c r="BQ31" s="752"/>
      <c r="BR31" s="749">
        <v>99.4</v>
      </c>
      <c r="BS31" s="750"/>
      <c r="BT31" s="750"/>
      <c r="BU31" s="750"/>
      <c r="BV31" s="750"/>
      <c r="BW31" s="750"/>
      <c r="BX31" s="751">
        <v>96.2</v>
      </c>
      <c r="BY31" s="750"/>
      <c r="BZ31" s="750"/>
      <c r="CA31" s="750"/>
      <c r="CB31" s="752"/>
      <c r="CD31" s="767"/>
      <c r="CE31" s="768"/>
      <c r="CF31" s="719" t="s">
        <v>307</v>
      </c>
      <c r="CG31" s="720"/>
      <c r="CH31" s="720"/>
      <c r="CI31" s="720"/>
      <c r="CJ31" s="720"/>
      <c r="CK31" s="720"/>
      <c r="CL31" s="720"/>
      <c r="CM31" s="720"/>
      <c r="CN31" s="720"/>
      <c r="CO31" s="720"/>
      <c r="CP31" s="720"/>
      <c r="CQ31" s="721"/>
      <c r="CR31" s="680">
        <v>49905</v>
      </c>
      <c r="CS31" s="699"/>
      <c r="CT31" s="699"/>
      <c r="CU31" s="699"/>
      <c r="CV31" s="699"/>
      <c r="CW31" s="699"/>
      <c r="CX31" s="699"/>
      <c r="CY31" s="700"/>
      <c r="CZ31" s="683">
        <v>0.1</v>
      </c>
      <c r="DA31" s="701"/>
      <c r="DB31" s="701"/>
      <c r="DC31" s="702"/>
      <c r="DD31" s="686">
        <v>49905</v>
      </c>
      <c r="DE31" s="699"/>
      <c r="DF31" s="699"/>
      <c r="DG31" s="699"/>
      <c r="DH31" s="699"/>
      <c r="DI31" s="699"/>
      <c r="DJ31" s="699"/>
      <c r="DK31" s="700"/>
      <c r="DL31" s="686">
        <v>49905</v>
      </c>
      <c r="DM31" s="699"/>
      <c r="DN31" s="699"/>
      <c r="DO31" s="699"/>
      <c r="DP31" s="699"/>
      <c r="DQ31" s="699"/>
      <c r="DR31" s="699"/>
      <c r="DS31" s="699"/>
      <c r="DT31" s="699"/>
      <c r="DU31" s="699"/>
      <c r="DV31" s="700"/>
      <c r="DW31" s="683">
        <v>0.2</v>
      </c>
      <c r="DX31" s="701"/>
      <c r="DY31" s="701"/>
      <c r="DZ31" s="701"/>
      <c r="EA31" s="701"/>
      <c r="EB31" s="701"/>
      <c r="EC31" s="722"/>
    </row>
    <row r="32" spans="2:133" ht="11.25" customHeight="1">
      <c r="B32" s="771" t="s">
        <v>308</v>
      </c>
      <c r="C32" s="772"/>
      <c r="D32" s="772"/>
      <c r="E32" s="772"/>
      <c r="F32" s="772"/>
      <c r="G32" s="772"/>
      <c r="H32" s="772"/>
      <c r="I32" s="772"/>
      <c r="J32" s="772"/>
      <c r="K32" s="772"/>
      <c r="L32" s="772"/>
      <c r="M32" s="772"/>
      <c r="N32" s="772"/>
      <c r="O32" s="772"/>
      <c r="P32" s="772"/>
      <c r="Q32" s="773"/>
      <c r="R32" s="680" t="s">
        <v>228</v>
      </c>
      <c r="S32" s="681"/>
      <c r="T32" s="681"/>
      <c r="U32" s="681"/>
      <c r="V32" s="681"/>
      <c r="W32" s="681"/>
      <c r="X32" s="681"/>
      <c r="Y32" s="682"/>
      <c r="Z32" s="713" t="s">
        <v>228</v>
      </c>
      <c r="AA32" s="713"/>
      <c r="AB32" s="713"/>
      <c r="AC32" s="713"/>
      <c r="AD32" s="714" t="s">
        <v>228</v>
      </c>
      <c r="AE32" s="714"/>
      <c r="AF32" s="714"/>
      <c r="AG32" s="714"/>
      <c r="AH32" s="714"/>
      <c r="AI32" s="714"/>
      <c r="AJ32" s="714"/>
      <c r="AK32" s="714"/>
      <c r="AL32" s="683" t="s">
        <v>128</v>
      </c>
      <c r="AM32" s="684"/>
      <c r="AN32" s="684"/>
      <c r="AO32" s="715"/>
      <c r="AP32" s="758"/>
      <c r="AQ32" s="759"/>
      <c r="AR32" s="759"/>
      <c r="AS32" s="759"/>
      <c r="AT32" s="763"/>
      <c r="AU32" s="230" t="s">
        <v>309</v>
      </c>
      <c r="AV32" s="230"/>
      <c r="AW32" s="230"/>
      <c r="AX32" s="677" t="s">
        <v>310</v>
      </c>
      <c r="AY32" s="678"/>
      <c r="AZ32" s="678"/>
      <c r="BA32" s="678"/>
      <c r="BB32" s="678"/>
      <c r="BC32" s="678"/>
      <c r="BD32" s="678"/>
      <c r="BE32" s="678"/>
      <c r="BF32" s="679"/>
      <c r="BG32" s="753">
        <v>99.6</v>
      </c>
      <c r="BH32" s="699"/>
      <c r="BI32" s="699"/>
      <c r="BJ32" s="699"/>
      <c r="BK32" s="699"/>
      <c r="BL32" s="699"/>
      <c r="BM32" s="684">
        <v>97.6</v>
      </c>
      <c r="BN32" s="745"/>
      <c r="BO32" s="745"/>
      <c r="BP32" s="745"/>
      <c r="BQ32" s="726"/>
      <c r="BR32" s="753">
        <v>99.4</v>
      </c>
      <c r="BS32" s="699"/>
      <c r="BT32" s="699"/>
      <c r="BU32" s="699"/>
      <c r="BV32" s="699"/>
      <c r="BW32" s="699"/>
      <c r="BX32" s="684">
        <v>97.3</v>
      </c>
      <c r="BY32" s="745"/>
      <c r="BZ32" s="745"/>
      <c r="CA32" s="745"/>
      <c r="CB32" s="726"/>
      <c r="CD32" s="769"/>
      <c r="CE32" s="770"/>
      <c r="CF32" s="719" t="s">
        <v>311</v>
      </c>
      <c r="CG32" s="720"/>
      <c r="CH32" s="720"/>
      <c r="CI32" s="720"/>
      <c r="CJ32" s="720"/>
      <c r="CK32" s="720"/>
      <c r="CL32" s="720"/>
      <c r="CM32" s="720"/>
      <c r="CN32" s="720"/>
      <c r="CO32" s="720"/>
      <c r="CP32" s="720"/>
      <c r="CQ32" s="721"/>
      <c r="CR32" s="680" t="s">
        <v>128</v>
      </c>
      <c r="CS32" s="681"/>
      <c r="CT32" s="681"/>
      <c r="CU32" s="681"/>
      <c r="CV32" s="681"/>
      <c r="CW32" s="681"/>
      <c r="CX32" s="681"/>
      <c r="CY32" s="682"/>
      <c r="CZ32" s="683" t="s">
        <v>128</v>
      </c>
      <c r="DA32" s="701"/>
      <c r="DB32" s="701"/>
      <c r="DC32" s="702"/>
      <c r="DD32" s="686" t="s">
        <v>128</v>
      </c>
      <c r="DE32" s="681"/>
      <c r="DF32" s="681"/>
      <c r="DG32" s="681"/>
      <c r="DH32" s="681"/>
      <c r="DI32" s="681"/>
      <c r="DJ32" s="681"/>
      <c r="DK32" s="682"/>
      <c r="DL32" s="686" t="s">
        <v>128</v>
      </c>
      <c r="DM32" s="681"/>
      <c r="DN32" s="681"/>
      <c r="DO32" s="681"/>
      <c r="DP32" s="681"/>
      <c r="DQ32" s="681"/>
      <c r="DR32" s="681"/>
      <c r="DS32" s="681"/>
      <c r="DT32" s="681"/>
      <c r="DU32" s="681"/>
      <c r="DV32" s="682"/>
      <c r="DW32" s="683" t="s">
        <v>228</v>
      </c>
      <c r="DX32" s="701"/>
      <c r="DY32" s="701"/>
      <c r="DZ32" s="701"/>
      <c r="EA32" s="701"/>
      <c r="EB32" s="701"/>
      <c r="EC32" s="722"/>
    </row>
    <row r="33" spans="2:133" ht="11.25" customHeight="1">
      <c r="B33" s="677" t="s">
        <v>312</v>
      </c>
      <c r="C33" s="678"/>
      <c r="D33" s="678"/>
      <c r="E33" s="678"/>
      <c r="F33" s="678"/>
      <c r="G33" s="678"/>
      <c r="H33" s="678"/>
      <c r="I33" s="678"/>
      <c r="J33" s="678"/>
      <c r="K33" s="678"/>
      <c r="L33" s="678"/>
      <c r="M33" s="678"/>
      <c r="N33" s="678"/>
      <c r="O33" s="678"/>
      <c r="P33" s="678"/>
      <c r="Q33" s="679"/>
      <c r="R33" s="680">
        <v>3323949</v>
      </c>
      <c r="S33" s="681"/>
      <c r="T33" s="681"/>
      <c r="U33" s="681"/>
      <c r="V33" s="681"/>
      <c r="W33" s="681"/>
      <c r="X33" s="681"/>
      <c r="Y33" s="682"/>
      <c r="Z33" s="713">
        <v>6.3</v>
      </c>
      <c r="AA33" s="713"/>
      <c r="AB33" s="713"/>
      <c r="AC33" s="713"/>
      <c r="AD33" s="714" t="s">
        <v>128</v>
      </c>
      <c r="AE33" s="714"/>
      <c r="AF33" s="714"/>
      <c r="AG33" s="714"/>
      <c r="AH33" s="714"/>
      <c r="AI33" s="714"/>
      <c r="AJ33" s="714"/>
      <c r="AK33" s="714"/>
      <c r="AL33" s="683" t="s">
        <v>228</v>
      </c>
      <c r="AM33" s="684"/>
      <c r="AN33" s="684"/>
      <c r="AO33" s="715"/>
      <c r="AP33" s="760"/>
      <c r="AQ33" s="761"/>
      <c r="AR33" s="761"/>
      <c r="AS33" s="761"/>
      <c r="AT33" s="764"/>
      <c r="AU33" s="232"/>
      <c r="AV33" s="232"/>
      <c r="AW33" s="232"/>
      <c r="AX33" s="661" t="s">
        <v>313</v>
      </c>
      <c r="AY33" s="662"/>
      <c r="AZ33" s="662"/>
      <c r="BA33" s="662"/>
      <c r="BB33" s="662"/>
      <c r="BC33" s="662"/>
      <c r="BD33" s="662"/>
      <c r="BE33" s="662"/>
      <c r="BF33" s="663"/>
      <c r="BG33" s="744">
        <v>98.2</v>
      </c>
      <c r="BH33" s="665"/>
      <c r="BI33" s="665"/>
      <c r="BJ33" s="665"/>
      <c r="BK33" s="665"/>
      <c r="BL33" s="665"/>
      <c r="BM33" s="707">
        <v>94.2</v>
      </c>
      <c r="BN33" s="665"/>
      <c r="BO33" s="665"/>
      <c r="BP33" s="665"/>
      <c r="BQ33" s="709"/>
      <c r="BR33" s="744">
        <v>99.5</v>
      </c>
      <c r="BS33" s="665"/>
      <c r="BT33" s="665"/>
      <c r="BU33" s="665"/>
      <c r="BV33" s="665"/>
      <c r="BW33" s="665"/>
      <c r="BX33" s="707">
        <v>94.7</v>
      </c>
      <c r="BY33" s="665"/>
      <c r="BZ33" s="665"/>
      <c r="CA33" s="665"/>
      <c r="CB33" s="709"/>
      <c r="CD33" s="719" t="s">
        <v>314</v>
      </c>
      <c r="CE33" s="720"/>
      <c r="CF33" s="720"/>
      <c r="CG33" s="720"/>
      <c r="CH33" s="720"/>
      <c r="CI33" s="720"/>
      <c r="CJ33" s="720"/>
      <c r="CK33" s="720"/>
      <c r="CL33" s="720"/>
      <c r="CM33" s="720"/>
      <c r="CN33" s="720"/>
      <c r="CO33" s="720"/>
      <c r="CP33" s="720"/>
      <c r="CQ33" s="721"/>
      <c r="CR33" s="680">
        <v>29175025</v>
      </c>
      <c r="CS33" s="699"/>
      <c r="CT33" s="699"/>
      <c r="CU33" s="699"/>
      <c r="CV33" s="699"/>
      <c r="CW33" s="699"/>
      <c r="CX33" s="699"/>
      <c r="CY33" s="700"/>
      <c r="CZ33" s="683">
        <v>57.7</v>
      </c>
      <c r="DA33" s="701"/>
      <c r="DB33" s="701"/>
      <c r="DC33" s="702"/>
      <c r="DD33" s="686">
        <v>13038103</v>
      </c>
      <c r="DE33" s="699"/>
      <c r="DF33" s="699"/>
      <c r="DG33" s="699"/>
      <c r="DH33" s="699"/>
      <c r="DI33" s="699"/>
      <c r="DJ33" s="699"/>
      <c r="DK33" s="700"/>
      <c r="DL33" s="686">
        <v>9379346</v>
      </c>
      <c r="DM33" s="699"/>
      <c r="DN33" s="699"/>
      <c r="DO33" s="699"/>
      <c r="DP33" s="699"/>
      <c r="DQ33" s="699"/>
      <c r="DR33" s="699"/>
      <c r="DS33" s="699"/>
      <c r="DT33" s="699"/>
      <c r="DU33" s="699"/>
      <c r="DV33" s="700"/>
      <c r="DW33" s="683">
        <v>39.4</v>
      </c>
      <c r="DX33" s="701"/>
      <c r="DY33" s="701"/>
      <c r="DZ33" s="701"/>
      <c r="EA33" s="701"/>
      <c r="EB33" s="701"/>
      <c r="EC33" s="722"/>
    </row>
    <row r="34" spans="2:133" ht="11.25" customHeight="1">
      <c r="B34" s="677" t="s">
        <v>315</v>
      </c>
      <c r="C34" s="678"/>
      <c r="D34" s="678"/>
      <c r="E34" s="678"/>
      <c r="F34" s="678"/>
      <c r="G34" s="678"/>
      <c r="H34" s="678"/>
      <c r="I34" s="678"/>
      <c r="J34" s="678"/>
      <c r="K34" s="678"/>
      <c r="L34" s="678"/>
      <c r="M34" s="678"/>
      <c r="N34" s="678"/>
      <c r="O34" s="678"/>
      <c r="P34" s="678"/>
      <c r="Q34" s="679"/>
      <c r="R34" s="680">
        <v>57280</v>
      </c>
      <c r="S34" s="681"/>
      <c r="T34" s="681"/>
      <c r="U34" s="681"/>
      <c r="V34" s="681"/>
      <c r="W34" s="681"/>
      <c r="X34" s="681"/>
      <c r="Y34" s="682"/>
      <c r="Z34" s="713">
        <v>0.1</v>
      </c>
      <c r="AA34" s="713"/>
      <c r="AB34" s="713"/>
      <c r="AC34" s="713"/>
      <c r="AD34" s="714">
        <v>26352</v>
      </c>
      <c r="AE34" s="714"/>
      <c r="AF34" s="714"/>
      <c r="AG34" s="714"/>
      <c r="AH34" s="714"/>
      <c r="AI34" s="714"/>
      <c r="AJ34" s="714"/>
      <c r="AK34" s="714"/>
      <c r="AL34" s="683">
        <v>0.1</v>
      </c>
      <c r="AM34" s="684"/>
      <c r="AN34" s="684"/>
      <c r="AO34" s="715"/>
      <c r="AP34" s="233"/>
      <c r="AQ34" s="234"/>
      <c r="AR34" s="230"/>
      <c r="AS34" s="231"/>
      <c r="AT34" s="231"/>
      <c r="AU34" s="231"/>
      <c r="AV34" s="231"/>
      <c r="AW34" s="231"/>
      <c r="AX34" s="231"/>
      <c r="AY34" s="231"/>
      <c r="AZ34" s="231"/>
      <c r="BA34" s="231"/>
      <c r="BB34" s="231"/>
      <c r="BC34" s="231"/>
      <c r="BD34" s="231"/>
      <c r="BE34" s="231"/>
      <c r="BF34" s="231"/>
      <c r="BG34" s="234"/>
      <c r="BH34" s="234"/>
      <c r="BI34" s="234"/>
      <c r="BJ34" s="234"/>
      <c r="BK34" s="234"/>
      <c r="BL34" s="234"/>
      <c r="BM34" s="234"/>
      <c r="BN34" s="234"/>
      <c r="BO34" s="234"/>
      <c r="BP34" s="234"/>
      <c r="BQ34" s="234"/>
      <c r="BR34" s="234"/>
      <c r="BS34" s="234"/>
      <c r="BT34" s="234"/>
      <c r="BU34" s="234"/>
      <c r="BV34" s="234"/>
      <c r="BW34" s="234"/>
      <c r="BX34" s="234"/>
      <c r="BY34" s="234"/>
      <c r="BZ34" s="234"/>
      <c r="CA34" s="234"/>
      <c r="CB34" s="234"/>
      <c r="CD34" s="719" t="s">
        <v>316</v>
      </c>
      <c r="CE34" s="720"/>
      <c r="CF34" s="720"/>
      <c r="CG34" s="720"/>
      <c r="CH34" s="720"/>
      <c r="CI34" s="720"/>
      <c r="CJ34" s="720"/>
      <c r="CK34" s="720"/>
      <c r="CL34" s="720"/>
      <c r="CM34" s="720"/>
      <c r="CN34" s="720"/>
      <c r="CO34" s="720"/>
      <c r="CP34" s="720"/>
      <c r="CQ34" s="721"/>
      <c r="CR34" s="680">
        <v>7887358</v>
      </c>
      <c r="CS34" s="681"/>
      <c r="CT34" s="681"/>
      <c r="CU34" s="681"/>
      <c r="CV34" s="681"/>
      <c r="CW34" s="681"/>
      <c r="CX34" s="681"/>
      <c r="CY34" s="682"/>
      <c r="CZ34" s="683">
        <v>15.6</v>
      </c>
      <c r="DA34" s="701"/>
      <c r="DB34" s="701"/>
      <c r="DC34" s="702"/>
      <c r="DD34" s="686">
        <v>5955595</v>
      </c>
      <c r="DE34" s="681"/>
      <c r="DF34" s="681"/>
      <c r="DG34" s="681"/>
      <c r="DH34" s="681"/>
      <c r="DI34" s="681"/>
      <c r="DJ34" s="681"/>
      <c r="DK34" s="682"/>
      <c r="DL34" s="686">
        <v>4997523</v>
      </c>
      <c r="DM34" s="681"/>
      <c r="DN34" s="681"/>
      <c r="DO34" s="681"/>
      <c r="DP34" s="681"/>
      <c r="DQ34" s="681"/>
      <c r="DR34" s="681"/>
      <c r="DS34" s="681"/>
      <c r="DT34" s="681"/>
      <c r="DU34" s="681"/>
      <c r="DV34" s="682"/>
      <c r="DW34" s="683">
        <v>21</v>
      </c>
      <c r="DX34" s="701"/>
      <c r="DY34" s="701"/>
      <c r="DZ34" s="701"/>
      <c r="EA34" s="701"/>
      <c r="EB34" s="701"/>
      <c r="EC34" s="722"/>
    </row>
    <row r="35" spans="2:133" ht="11.25" customHeight="1">
      <c r="B35" s="677" t="s">
        <v>317</v>
      </c>
      <c r="C35" s="678"/>
      <c r="D35" s="678"/>
      <c r="E35" s="678"/>
      <c r="F35" s="678"/>
      <c r="G35" s="678"/>
      <c r="H35" s="678"/>
      <c r="I35" s="678"/>
      <c r="J35" s="678"/>
      <c r="K35" s="678"/>
      <c r="L35" s="678"/>
      <c r="M35" s="678"/>
      <c r="N35" s="678"/>
      <c r="O35" s="678"/>
      <c r="P35" s="678"/>
      <c r="Q35" s="679"/>
      <c r="R35" s="680">
        <v>167419</v>
      </c>
      <c r="S35" s="681"/>
      <c r="T35" s="681"/>
      <c r="U35" s="681"/>
      <c r="V35" s="681"/>
      <c r="W35" s="681"/>
      <c r="X35" s="681"/>
      <c r="Y35" s="682"/>
      <c r="Z35" s="713">
        <v>0.3</v>
      </c>
      <c r="AA35" s="713"/>
      <c r="AB35" s="713"/>
      <c r="AC35" s="713"/>
      <c r="AD35" s="714" t="s">
        <v>228</v>
      </c>
      <c r="AE35" s="714"/>
      <c r="AF35" s="714"/>
      <c r="AG35" s="714"/>
      <c r="AH35" s="714"/>
      <c r="AI35" s="714"/>
      <c r="AJ35" s="714"/>
      <c r="AK35" s="714"/>
      <c r="AL35" s="683" t="s">
        <v>128</v>
      </c>
      <c r="AM35" s="684"/>
      <c r="AN35" s="684"/>
      <c r="AO35" s="715"/>
      <c r="AP35" s="235"/>
      <c r="AQ35" s="741" t="s">
        <v>318</v>
      </c>
      <c r="AR35" s="742"/>
      <c r="AS35" s="742"/>
      <c r="AT35" s="742"/>
      <c r="AU35" s="742"/>
      <c r="AV35" s="742"/>
      <c r="AW35" s="742"/>
      <c r="AX35" s="742"/>
      <c r="AY35" s="742"/>
      <c r="AZ35" s="742"/>
      <c r="BA35" s="742"/>
      <c r="BB35" s="742"/>
      <c r="BC35" s="742"/>
      <c r="BD35" s="742"/>
      <c r="BE35" s="742"/>
      <c r="BF35" s="743"/>
      <c r="BG35" s="741" t="s">
        <v>319</v>
      </c>
      <c r="BH35" s="742"/>
      <c r="BI35" s="742"/>
      <c r="BJ35" s="742"/>
      <c r="BK35" s="742"/>
      <c r="BL35" s="742"/>
      <c r="BM35" s="742"/>
      <c r="BN35" s="742"/>
      <c r="BO35" s="742"/>
      <c r="BP35" s="742"/>
      <c r="BQ35" s="742"/>
      <c r="BR35" s="742"/>
      <c r="BS35" s="742"/>
      <c r="BT35" s="742"/>
      <c r="BU35" s="742"/>
      <c r="BV35" s="742"/>
      <c r="BW35" s="742"/>
      <c r="BX35" s="742"/>
      <c r="BY35" s="742"/>
      <c r="BZ35" s="742"/>
      <c r="CA35" s="742"/>
      <c r="CB35" s="743"/>
      <c r="CD35" s="719" t="s">
        <v>320</v>
      </c>
      <c r="CE35" s="720"/>
      <c r="CF35" s="720"/>
      <c r="CG35" s="720"/>
      <c r="CH35" s="720"/>
      <c r="CI35" s="720"/>
      <c r="CJ35" s="720"/>
      <c r="CK35" s="720"/>
      <c r="CL35" s="720"/>
      <c r="CM35" s="720"/>
      <c r="CN35" s="720"/>
      <c r="CO35" s="720"/>
      <c r="CP35" s="720"/>
      <c r="CQ35" s="721"/>
      <c r="CR35" s="680">
        <v>68804</v>
      </c>
      <c r="CS35" s="699"/>
      <c r="CT35" s="699"/>
      <c r="CU35" s="699"/>
      <c r="CV35" s="699"/>
      <c r="CW35" s="699"/>
      <c r="CX35" s="699"/>
      <c r="CY35" s="700"/>
      <c r="CZ35" s="683">
        <v>0.1</v>
      </c>
      <c r="DA35" s="701"/>
      <c r="DB35" s="701"/>
      <c r="DC35" s="702"/>
      <c r="DD35" s="686">
        <v>61178</v>
      </c>
      <c r="DE35" s="699"/>
      <c r="DF35" s="699"/>
      <c r="DG35" s="699"/>
      <c r="DH35" s="699"/>
      <c r="DI35" s="699"/>
      <c r="DJ35" s="699"/>
      <c r="DK35" s="700"/>
      <c r="DL35" s="686">
        <v>60763</v>
      </c>
      <c r="DM35" s="699"/>
      <c r="DN35" s="699"/>
      <c r="DO35" s="699"/>
      <c r="DP35" s="699"/>
      <c r="DQ35" s="699"/>
      <c r="DR35" s="699"/>
      <c r="DS35" s="699"/>
      <c r="DT35" s="699"/>
      <c r="DU35" s="699"/>
      <c r="DV35" s="700"/>
      <c r="DW35" s="683">
        <v>0.3</v>
      </c>
      <c r="DX35" s="701"/>
      <c r="DY35" s="701"/>
      <c r="DZ35" s="701"/>
      <c r="EA35" s="701"/>
      <c r="EB35" s="701"/>
      <c r="EC35" s="722"/>
    </row>
    <row r="36" spans="2:133" ht="11.25" customHeight="1">
      <c r="B36" s="677" t="s">
        <v>321</v>
      </c>
      <c r="C36" s="678"/>
      <c r="D36" s="678"/>
      <c r="E36" s="678"/>
      <c r="F36" s="678"/>
      <c r="G36" s="678"/>
      <c r="H36" s="678"/>
      <c r="I36" s="678"/>
      <c r="J36" s="678"/>
      <c r="K36" s="678"/>
      <c r="L36" s="678"/>
      <c r="M36" s="678"/>
      <c r="N36" s="678"/>
      <c r="O36" s="678"/>
      <c r="P36" s="678"/>
      <c r="Q36" s="679"/>
      <c r="R36" s="680">
        <v>603175</v>
      </c>
      <c r="S36" s="681"/>
      <c r="T36" s="681"/>
      <c r="U36" s="681"/>
      <c r="V36" s="681"/>
      <c r="W36" s="681"/>
      <c r="X36" s="681"/>
      <c r="Y36" s="682"/>
      <c r="Z36" s="713">
        <v>1.2</v>
      </c>
      <c r="AA36" s="713"/>
      <c r="AB36" s="713"/>
      <c r="AC36" s="713"/>
      <c r="AD36" s="714" t="s">
        <v>128</v>
      </c>
      <c r="AE36" s="714"/>
      <c r="AF36" s="714"/>
      <c r="AG36" s="714"/>
      <c r="AH36" s="714"/>
      <c r="AI36" s="714"/>
      <c r="AJ36" s="714"/>
      <c r="AK36" s="714"/>
      <c r="AL36" s="683" t="s">
        <v>228</v>
      </c>
      <c r="AM36" s="684"/>
      <c r="AN36" s="684"/>
      <c r="AO36" s="715"/>
      <c r="AP36" s="235"/>
      <c r="AQ36" s="732" t="s">
        <v>322</v>
      </c>
      <c r="AR36" s="733"/>
      <c r="AS36" s="733"/>
      <c r="AT36" s="733"/>
      <c r="AU36" s="733"/>
      <c r="AV36" s="733"/>
      <c r="AW36" s="733"/>
      <c r="AX36" s="733"/>
      <c r="AY36" s="734"/>
      <c r="AZ36" s="735">
        <v>5962003</v>
      </c>
      <c r="BA36" s="736"/>
      <c r="BB36" s="736"/>
      <c r="BC36" s="736"/>
      <c r="BD36" s="736"/>
      <c r="BE36" s="736"/>
      <c r="BF36" s="737"/>
      <c r="BG36" s="738" t="s">
        <v>323</v>
      </c>
      <c r="BH36" s="739"/>
      <c r="BI36" s="739"/>
      <c r="BJ36" s="739"/>
      <c r="BK36" s="739"/>
      <c r="BL36" s="739"/>
      <c r="BM36" s="739"/>
      <c r="BN36" s="739"/>
      <c r="BO36" s="739"/>
      <c r="BP36" s="739"/>
      <c r="BQ36" s="739"/>
      <c r="BR36" s="739"/>
      <c r="BS36" s="739"/>
      <c r="BT36" s="739"/>
      <c r="BU36" s="740"/>
      <c r="BV36" s="735" t="s">
        <v>228</v>
      </c>
      <c r="BW36" s="736"/>
      <c r="BX36" s="736"/>
      <c r="BY36" s="736"/>
      <c r="BZ36" s="736"/>
      <c r="CA36" s="736"/>
      <c r="CB36" s="737"/>
      <c r="CD36" s="719" t="s">
        <v>324</v>
      </c>
      <c r="CE36" s="720"/>
      <c r="CF36" s="720"/>
      <c r="CG36" s="720"/>
      <c r="CH36" s="720"/>
      <c r="CI36" s="720"/>
      <c r="CJ36" s="720"/>
      <c r="CK36" s="720"/>
      <c r="CL36" s="720"/>
      <c r="CM36" s="720"/>
      <c r="CN36" s="720"/>
      <c r="CO36" s="720"/>
      <c r="CP36" s="720"/>
      <c r="CQ36" s="721"/>
      <c r="CR36" s="680">
        <v>16118691</v>
      </c>
      <c r="CS36" s="681"/>
      <c r="CT36" s="681"/>
      <c r="CU36" s="681"/>
      <c r="CV36" s="681"/>
      <c r="CW36" s="681"/>
      <c r="CX36" s="681"/>
      <c r="CY36" s="682"/>
      <c r="CZ36" s="683">
        <v>31.9</v>
      </c>
      <c r="DA36" s="701"/>
      <c r="DB36" s="701"/>
      <c r="DC36" s="702"/>
      <c r="DD36" s="686">
        <v>2826742</v>
      </c>
      <c r="DE36" s="681"/>
      <c r="DF36" s="681"/>
      <c r="DG36" s="681"/>
      <c r="DH36" s="681"/>
      <c r="DI36" s="681"/>
      <c r="DJ36" s="681"/>
      <c r="DK36" s="682"/>
      <c r="DL36" s="686">
        <v>1550807</v>
      </c>
      <c r="DM36" s="681"/>
      <c r="DN36" s="681"/>
      <c r="DO36" s="681"/>
      <c r="DP36" s="681"/>
      <c r="DQ36" s="681"/>
      <c r="DR36" s="681"/>
      <c r="DS36" s="681"/>
      <c r="DT36" s="681"/>
      <c r="DU36" s="681"/>
      <c r="DV36" s="682"/>
      <c r="DW36" s="683">
        <v>6.5</v>
      </c>
      <c r="DX36" s="701"/>
      <c r="DY36" s="701"/>
      <c r="DZ36" s="701"/>
      <c r="EA36" s="701"/>
      <c r="EB36" s="701"/>
      <c r="EC36" s="722"/>
    </row>
    <row r="37" spans="2:133" ht="11.25" customHeight="1">
      <c r="B37" s="677" t="s">
        <v>325</v>
      </c>
      <c r="C37" s="678"/>
      <c r="D37" s="678"/>
      <c r="E37" s="678"/>
      <c r="F37" s="678"/>
      <c r="G37" s="678"/>
      <c r="H37" s="678"/>
      <c r="I37" s="678"/>
      <c r="J37" s="678"/>
      <c r="K37" s="678"/>
      <c r="L37" s="678"/>
      <c r="M37" s="678"/>
      <c r="N37" s="678"/>
      <c r="O37" s="678"/>
      <c r="P37" s="678"/>
      <c r="Q37" s="679"/>
      <c r="R37" s="680">
        <v>1625451</v>
      </c>
      <c r="S37" s="681"/>
      <c r="T37" s="681"/>
      <c r="U37" s="681"/>
      <c r="V37" s="681"/>
      <c r="W37" s="681"/>
      <c r="X37" s="681"/>
      <c r="Y37" s="682"/>
      <c r="Z37" s="713">
        <v>3.1</v>
      </c>
      <c r="AA37" s="713"/>
      <c r="AB37" s="713"/>
      <c r="AC37" s="713"/>
      <c r="AD37" s="714" t="s">
        <v>128</v>
      </c>
      <c r="AE37" s="714"/>
      <c r="AF37" s="714"/>
      <c r="AG37" s="714"/>
      <c r="AH37" s="714"/>
      <c r="AI37" s="714"/>
      <c r="AJ37" s="714"/>
      <c r="AK37" s="714"/>
      <c r="AL37" s="683" t="s">
        <v>128</v>
      </c>
      <c r="AM37" s="684"/>
      <c r="AN37" s="684"/>
      <c r="AO37" s="715"/>
      <c r="AQ37" s="723" t="s">
        <v>326</v>
      </c>
      <c r="AR37" s="724"/>
      <c r="AS37" s="724"/>
      <c r="AT37" s="724"/>
      <c r="AU37" s="724"/>
      <c r="AV37" s="724"/>
      <c r="AW37" s="724"/>
      <c r="AX37" s="724"/>
      <c r="AY37" s="725"/>
      <c r="AZ37" s="680">
        <v>1470677</v>
      </c>
      <c r="BA37" s="681"/>
      <c r="BB37" s="681"/>
      <c r="BC37" s="681"/>
      <c r="BD37" s="699"/>
      <c r="BE37" s="699"/>
      <c r="BF37" s="726"/>
      <c r="BG37" s="719" t="s">
        <v>327</v>
      </c>
      <c r="BH37" s="720"/>
      <c r="BI37" s="720"/>
      <c r="BJ37" s="720"/>
      <c r="BK37" s="720"/>
      <c r="BL37" s="720"/>
      <c r="BM37" s="720"/>
      <c r="BN37" s="720"/>
      <c r="BO37" s="720"/>
      <c r="BP37" s="720"/>
      <c r="BQ37" s="720"/>
      <c r="BR37" s="720"/>
      <c r="BS37" s="720"/>
      <c r="BT37" s="720"/>
      <c r="BU37" s="721"/>
      <c r="BV37" s="680" t="s">
        <v>128</v>
      </c>
      <c r="BW37" s="681"/>
      <c r="BX37" s="681"/>
      <c r="BY37" s="681"/>
      <c r="BZ37" s="681"/>
      <c r="CA37" s="681"/>
      <c r="CB37" s="727"/>
      <c r="CD37" s="719" t="s">
        <v>328</v>
      </c>
      <c r="CE37" s="720"/>
      <c r="CF37" s="720"/>
      <c r="CG37" s="720"/>
      <c r="CH37" s="720"/>
      <c r="CI37" s="720"/>
      <c r="CJ37" s="720"/>
      <c r="CK37" s="720"/>
      <c r="CL37" s="720"/>
      <c r="CM37" s="720"/>
      <c r="CN37" s="720"/>
      <c r="CO37" s="720"/>
      <c r="CP37" s="720"/>
      <c r="CQ37" s="721"/>
      <c r="CR37" s="680">
        <v>7461</v>
      </c>
      <c r="CS37" s="699"/>
      <c r="CT37" s="699"/>
      <c r="CU37" s="699"/>
      <c r="CV37" s="699"/>
      <c r="CW37" s="699"/>
      <c r="CX37" s="699"/>
      <c r="CY37" s="700"/>
      <c r="CZ37" s="683">
        <v>0</v>
      </c>
      <c r="DA37" s="701"/>
      <c r="DB37" s="701"/>
      <c r="DC37" s="702"/>
      <c r="DD37" s="686">
        <v>7461</v>
      </c>
      <c r="DE37" s="699"/>
      <c r="DF37" s="699"/>
      <c r="DG37" s="699"/>
      <c r="DH37" s="699"/>
      <c r="DI37" s="699"/>
      <c r="DJ37" s="699"/>
      <c r="DK37" s="700"/>
      <c r="DL37" s="686">
        <v>6801</v>
      </c>
      <c r="DM37" s="699"/>
      <c r="DN37" s="699"/>
      <c r="DO37" s="699"/>
      <c r="DP37" s="699"/>
      <c r="DQ37" s="699"/>
      <c r="DR37" s="699"/>
      <c r="DS37" s="699"/>
      <c r="DT37" s="699"/>
      <c r="DU37" s="699"/>
      <c r="DV37" s="700"/>
      <c r="DW37" s="683">
        <v>0</v>
      </c>
      <c r="DX37" s="701"/>
      <c r="DY37" s="701"/>
      <c r="DZ37" s="701"/>
      <c r="EA37" s="701"/>
      <c r="EB37" s="701"/>
      <c r="EC37" s="722"/>
    </row>
    <row r="38" spans="2:133" ht="11.25" customHeight="1">
      <c r="B38" s="677" t="s">
        <v>329</v>
      </c>
      <c r="C38" s="678"/>
      <c r="D38" s="678"/>
      <c r="E38" s="678"/>
      <c r="F38" s="678"/>
      <c r="G38" s="678"/>
      <c r="H38" s="678"/>
      <c r="I38" s="678"/>
      <c r="J38" s="678"/>
      <c r="K38" s="678"/>
      <c r="L38" s="678"/>
      <c r="M38" s="678"/>
      <c r="N38" s="678"/>
      <c r="O38" s="678"/>
      <c r="P38" s="678"/>
      <c r="Q38" s="679"/>
      <c r="R38" s="680">
        <v>631472</v>
      </c>
      <c r="S38" s="681"/>
      <c r="T38" s="681"/>
      <c r="U38" s="681"/>
      <c r="V38" s="681"/>
      <c r="W38" s="681"/>
      <c r="X38" s="681"/>
      <c r="Y38" s="682"/>
      <c r="Z38" s="713">
        <v>1.2</v>
      </c>
      <c r="AA38" s="713"/>
      <c r="AB38" s="713"/>
      <c r="AC38" s="713"/>
      <c r="AD38" s="714">
        <v>2794</v>
      </c>
      <c r="AE38" s="714"/>
      <c r="AF38" s="714"/>
      <c r="AG38" s="714"/>
      <c r="AH38" s="714"/>
      <c r="AI38" s="714"/>
      <c r="AJ38" s="714"/>
      <c r="AK38" s="714"/>
      <c r="AL38" s="683">
        <v>0</v>
      </c>
      <c r="AM38" s="684"/>
      <c r="AN38" s="684"/>
      <c r="AO38" s="715"/>
      <c r="AQ38" s="723" t="s">
        <v>330</v>
      </c>
      <c r="AR38" s="724"/>
      <c r="AS38" s="724"/>
      <c r="AT38" s="724"/>
      <c r="AU38" s="724"/>
      <c r="AV38" s="724"/>
      <c r="AW38" s="724"/>
      <c r="AX38" s="724"/>
      <c r="AY38" s="725"/>
      <c r="AZ38" s="680">
        <v>905881</v>
      </c>
      <c r="BA38" s="681"/>
      <c r="BB38" s="681"/>
      <c r="BC38" s="681"/>
      <c r="BD38" s="699"/>
      <c r="BE38" s="699"/>
      <c r="BF38" s="726"/>
      <c r="BG38" s="719" t="s">
        <v>331</v>
      </c>
      <c r="BH38" s="720"/>
      <c r="BI38" s="720"/>
      <c r="BJ38" s="720"/>
      <c r="BK38" s="720"/>
      <c r="BL38" s="720"/>
      <c r="BM38" s="720"/>
      <c r="BN38" s="720"/>
      <c r="BO38" s="720"/>
      <c r="BP38" s="720"/>
      <c r="BQ38" s="720"/>
      <c r="BR38" s="720"/>
      <c r="BS38" s="720"/>
      <c r="BT38" s="720"/>
      <c r="BU38" s="721"/>
      <c r="BV38" s="680">
        <v>14208</v>
      </c>
      <c r="BW38" s="681"/>
      <c r="BX38" s="681"/>
      <c r="BY38" s="681"/>
      <c r="BZ38" s="681"/>
      <c r="CA38" s="681"/>
      <c r="CB38" s="727"/>
      <c r="CD38" s="719" t="s">
        <v>332</v>
      </c>
      <c r="CE38" s="720"/>
      <c r="CF38" s="720"/>
      <c r="CG38" s="720"/>
      <c r="CH38" s="720"/>
      <c r="CI38" s="720"/>
      <c r="CJ38" s="720"/>
      <c r="CK38" s="720"/>
      <c r="CL38" s="720"/>
      <c r="CM38" s="720"/>
      <c r="CN38" s="720"/>
      <c r="CO38" s="720"/>
      <c r="CP38" s="720"/>
      <c r="CQ38" s="721"/>
      <c r="CR38" s="680">
        <v>3489036</v>
      </c>
      <c r="CS38" s="681"/>
      <c r="CT38" s="681"/>
      <c r="CU38" s="681"/>
      <c r="CV38" s="681"/>
      <c r="CW38" s="681"/>
      <c r="CX38" s="681"/>
      <c r="CY38" s="682"/>
      <c r="CZ38" s="683">
        <v>6.9</v>
      </c>
      <c r="DA38" s="701"/>
      <c r="DB38" s="701"/>
      <c r="DC38" s="702"/>
      <c r="DD38" s="686">
        <v>2783306</v>
      </c>
      <c r="DE38" s="681"/>
      <c r="DF38" s="681"/>
      <c r="DG38" s="681"/>
      <c r="DH38" s="681"/>
      <c r="DI38" s="681"/>
      <c r="DJ38" s="681"/>
      <c r="DK38" s="682"/>
      <c r="DL38" s="686">
        <v>2770253</v>
      </c>
      <c r="DM38" s="681"/>
      <c r="DN38" s="681"/>
      <c r="DO38" s="681"/>
      <c r="DP38" s="681"/>
      <c r="DQ38" s="681"/>
      <c r="DR38" s="681"/>
      <c r="DS38" s="681"/>
      <c r="DT38" s="681"/>
      <c r="DU38" s="681"/>
      <c r="DV38" s="682"/>
      <c r="DW38" s="683">
        <v>11.7</v>
      </c>
      <c r="DX38" s="701"/>
      <c r="DY38" s="701"/>
      <c r="DZ38" s="701"/>
      <c r="EA38" s="701"/>
      <c r="EB38" s="701"/>
      <c r="EC38" s="722"/>
    </row>
    <row r="39" spans="2:133" ht="11.25" customHeight="1">
      <c r="B39" s="677" t="s">
        <v>333</v>
      </c>
      <c r="C39" s="678"/>
      <c r="D39" s="678"/>
      <c r="E39" s="678"/>
      <c r="F39" s="678"/>
      <c r="G39" s="678"/>
      <c r="H39" s="678"/>
      <c r="I39" s="678"/>
      <c r="J39" s="678"/>
      <c r="K39" s="678"/>
      <c r="L39" s="678"/>
      <c r="M39" s="678"/>
      <c r="N39" s="678"/>
      <c r="O39" s="678"/>
      <c r="P39" s="678"/>
      <c r="Q39" s="679"/>
      <c r="R39" s="680">
        <v>2244900</v>
      </c>
      <c r="S39" s="681"/>
      <c r="T39" s="681"/>
      <c r="U39" s="681"/>
      <c r="V39" s="681"/>
      <c r="W39" s="681"/>
      <c r="X39" s="681"/>
      <c r="Y39" s="682"/>
      <c r="Z39" s="713">
        <v>4.3</v>
      </c>
      <c r="AA39" s="713"/>
      <c r="AB39" s="713"/>
      <c r="AC39" s="713"/>
      <c r="AD39" s="714" t="s">
        <v>128</v>
      </c>
      <c r="AE39" s="714"/>
      <c r="AF39" s="714"/>
      <c r="AG39" s="714"/>
      <c r="AH39" s="714"/>
      <c r="AI39" s="714"/>
      <c r="AJ39" s="714"/>
      <c r="AK39" s="714"/>
      <c r="AL39" s="683" t="s">
        <v>128</v>
      </c>
      <c r="AM39" s="684"/>
      <c r="AN39" s="684"/>
      <c r="AO39" s="715"/>
      <c r="AQ39" s="723" t="s">
        <v>334</v>
      </c>
      <c r="AR39" s="724"/>
      <c r="AS39" s="724"/>
      <c r="AT39" s="724"/>
      <c r="AU39" s="724"/>
      <c r="AV39" s="724"/>
      <c r="AW39" s="724"/>
      <c r="AX39" s="724"/>
      <c r="AY39" s="725"/>
      <c r="AZ39" s="680">
        <v>96409</v>
      </c>
      <c r="BA39" s="681"/>
      <c r="BB39" s="681"/>
      <c r="BC39" s="681"/>
      <c r="BD39" s="699"/>
      <c r="BE39" s="699"/>
      <c r="BF39" s="726"/>
      <c r="BG39" s="719" t="s">
        <v>335</v>
      </c>
      <c r="BH39" s="720"/>
      <c r="BI39" s="720"/>
      <c r="BJ39" s="720"/>
      <c r="BK39" s="720"/>
      <c r="BL39" s="720"/>
      <c r="BM39" s="720"/>
      <c r="BN39" s="720"/>
      <c r="BO39" s="720"/>
      <c r="BP39" s="720"/>
      <c r="BQ39" s="720"/>
      <c r="BR39" s="720"/>
      <c r="BS39" s="720"/>
      <c r="BT39" s="720"/>
      <c r="BU39" s="721"/>
      <c r="BV39" s="680">
        <v>21915</v>
      </c>
      <c r="BW39" s="681"/>
      <c r="BX39" s="681"/>
      <c r="BY39" s="681"/>
      <c r="BZ39" s="681"/>
      <c r="CA39" s="681"/>
      <c r="CB39" s="727"/>
      <c r="CD39" s="719" t="s">
        <v>336</v>
      </c>
      <c r="CE39" s="720"/>
      <c r="CF39" s="720"/>
      <c r="CG39" s="720"/>
      <c r="CH39" s="720"/>
      <c r="CI39" s="720"/>
      <c r="CJ39" s="720"/>
      <c r="CK39" s="720"/>
      <c r="CL39" s="720"/>
      <c r="CM39" s="720"/>
      <c r="CN39" s="720"/>
      <c r="CO39" s="720"/>
      <c r="CP39" s="720"/>
      <c r="CQ39" s="721"/>
      <c r="CR39" s="680">
        <v>1269051</v>
      </c>
      <c r="CS39" s="699"/>
      <c r="CT39" s="699"/>
      <c r="CU39" s="699"/>
      <c r="CV39" s="699"/>
      <c r="CW39" s="699"/>
      <c r="CX39" s="699"/>
      <c r="CY39" s="700"/>
      <c r="CZ39" s="683">
        <v>2.5</v>
      </c>
      <c r="DA39" s="701"/>
      <c r="DB39" s="701"/>
      <c r="DC39" s="702"/>
      <c r="DD39" s="686">
        <v>1070640</v>
      </c>
      <c r="DE39" s="699"/>
      <c r="DF39" s="699"/>
      <c r="DG39" s="699"/>
      <c r="DH39" s="699"/>
      <c r="DI39" s="699"/>
      <c r="DJ39" s="699"/>
      <c r="DK39" s="700"/>
      <c r="DL39" s="686" t="s">
        <v>128</v>
      </c>
      <c r="DM39" s="699"/>
      <c r="DN39" s="699"/>
      <c r="DO39" s="699"/>
      <c r="DP39" s="699"/>
      <c r="DQ39" s="699"/>
      <c r="DR39" s="699"/>
      <c r="DS39" s="699"/>
      <c r="DT39" s="699"/>
      <c r="DU39" s="699"/>
      <c r="DV39" s="700"/>
      <c r="DW39" s="683" t="s">
        <v>228</v>
      </c>
      <c r="DX39" s="701"/>
      <c r="DY39" s="701"/>
      <c r="DZ39" s="701"/>
      <c r="EA39" s="701"/>
      <c r="EB39" s="701"/>
      <c r="EC39" s="722"/>
    </row>
    <row r="40" spans="2:133" ht="11.25" customHeight="1">
      <c r="B40" s="677" t="s">
        <v>337</v>
      </c>
      <c r="C40" s="678"/>
      <c r="D40" s="678"/>
      <c r="E40" s="678"/>
      <c r="F40" s="678"/>
      <c r="G40" s="678"/>
      <c r="H40" s="678"/>
      <c r="I40" s="678"/>
      <c r="J40" s="678"/>
      <c r="K40" s="678"/>
      <c r="L40" s="678"/>
      <c r="M40" s="678"/>
      <c r="N40" s="678"/>
      <c r="O40" s="678"/>
      <c r="P40" s="678"/>
      <c r="Q40" s="679"/>
      <c r="R40" s="680" t="s">
        <v>228</v>
      </c>
      <c r="S40" s="681"/>
      <c r="T40" s="681"/>
      <c r="U40" s="681"/>
      <c r="V40" s="681"/>
      <c r="W40" s="681"/>
      <c r="X40" s="681"/>
      <c r="Y40" s="682"/>
      <c r="Z40" s="713" t="s">
        <v>128</v>
      </c>
      <c r="AA40" s="713"/>
      <c r="AB40" s="713"/>
      <c r="AC40" s="713"/>
      <c r="AD40" s="714" t="s">
        <v>228</v>
      </c>
      <c r="AE40" s="714"/>
      <c r="AF40" s="714"/>
      <c r="AG40" s="714"/>
      <c r="AH40" s="714"/>
      <c r="AI40" s="714"/>
      <c r="AJ40" s="714"/>
      <c r="AK40" s="714"/>
      <c r="AL40" s="683" t="s">
        <v>228</v>
      </c>
      <c r="AM40" s="684"/>
      <c r="AN40" s="684"/>
      <c r="AO40" s="715"/>
      <c r="AQ40" s="723" t="s">
        <v>338</v>
      </c>
      <c r="AR40" s="724"/>
      <c r="AS40" s="724"/>
      <c r="AT40" s="724"/>
      <c r="AU40" s="724"/>
      <c r="AV40" s="724"/>
      <c r="AW40" s="724"/>
      <c r="AX40" s="724"/>
      <c r="AY40" s="725"/>
      <c r="AZ40" s="680">
        <v>23502</v>
      </c>
      <c r="BA40" s="681"/>
      <c r="BB40" s="681"/>
      <c r="BC40" s="681"/>
      <c r="BD40" s="699"/>
      <c r="BE40" s="699"/>
      <c r="BF40" s="726"/>
      <c r="BG40" s="728" t="s">
        <v>339</v>
      </c>
      <c r="BH40" s="729"/>
      <c r="BI40" s="729"/>
      <c r="BJ40" s="729"/>
      <c r="BK40" s="729"/>
      <c r="BL40" s="236"/>
      <c r="BM40" s="720" t="s">
        <v>340</v>
      </c>
      <c r="BN40" s="720"/>
      <c r="BO40" s="720"/>
      <c r="BP40" s="720"/>
      <c r="BQ40" s="720"/>
      <c r="BR40" s="720"/>
      <c r="BS40" s="720"/>
      <c r="BT40" s="720"/>
      <c r="BU40" s="721"/>
      <c r="BV40" s="680">
        <v>109</v>
      </c>
      <c r="BW40" s="681"/>
      <c r="BX40" s="681"/>
      <c r="BY40" s="681"/>
      <c r="BZ40" s="681"/>
      <c r="CA40" s="681"/>
      <c r="CB40" s="727"/>
      <c r="CD40" s="719" t="s">
        <v>341</v>
      </c>
      <c r="CE40" s="720"/>
      <c r="CF40" s="720"/>
      <c r="CG40" s="720"/>
      <c r="CH40" s="720"/>
      <c r="CI40" s="720"/>
      <c r="CJ40" s="720"/>
      <c r="CK40" s="720"/>
      <c r="CL40" s="720"/>
      <c r="CM40" s="720"/>
      <c r="CN40" s="720"/>
      <c r="CO40" s="720"/>
      <c r="CP40" s="720"/>
      <c r="CQ40" s="721"/>
      <c r="CR40" s="680">
        <v>342085</v>
      </c>
      <c r="CS40" s="681"/>
      <c r="CT40" s="681"/>
      <c r="CU40" s="681"/>
      <c r="CV40" s="681"/>
      <c r="CW40" s="681"/>
      <c r="CX40" s="681"/>
      <c r="CY40" s="682"/>
      <c r="CZ40" s="683">
        <v>0.7</v>
      </c>
      <c r="DA40" s="701"/>
      <c r="DB40" s="701"/>
      <c r="DC40" s="702"/>
      <c r="DD40" s="686">
        <v>340642</v>
      </c>
      <c r="DE40" s="681"/>
      <c r="DF40" s="681"/>
      <c r="DG40" s="681"/>
      <c r="DH40" s="681"/>
      <c r="DI40" s="681"/>
      <c r="DJ40" s="681"/>
      <c r="DK40" s="682"/>
      <c r="DL40" s="686" t="s">
        <v>128</v>
      </c>
      <c r="DM40" s="681"/>
      <c r="DN40" s="681"/>
      <c r="DO40" s="681"/>
      <c r="DP40" s="681"/>
      <c r="DQ40" s="681"/>
      <c r="DR40" s="681"/>
      <c r="DS40" s="681"/>
      <c r="DT40" s="681"/>
      <c r="DU40" s="681"/>
      <c r="DV40" s="682"/>
      <c r="DW40" s="683" t="s">
        <v>128</v>
      </c>
      <c r="DX40" s="701"/>
      <c r="DY40" s="701"/>
      <c r="DZ40" s="701"/>
      <c r="EA40" s="701"/>
      <c r="EB40" s="701"/>
      <c r="EC40" s="722"/>
    </row>
    <row r="41" spans="2:133" ht="11.25" customHeight="1">
      <c r="B41" s="677" t="s">
        <v>342</v>
      </c>
      <c r="C41" s="678"/>
      <c r="D41" s="678"/>
      <c r="E41" s="678"/>
      <c r="F41" s="678"/>
      <c r="G41" s="678"/>
      <c r="H41" s="678"/>
      <c r="I41" s="678"/>
      <c r="J41" s="678"/>
      <c r="K41" s="678"/>
      <c r="L41" s="678"/>
      <c r="M41" s="678"/>
      <c r="N41" s="678"/>
      <c r="O41" s="678"/>
      <c r="P41" s="678"/>
      <c r="Q41" s="679"/>
      <c r="R41" s="680" t="s">
        <v>128</v>
      </c>
      <c r="S41" s="681"/>
      <c r="T41" s="681"/>
      <c r="U41" s="681"/>
      <c r="V41" s="681"/>
      <c r="W41" s="681"/>
      <c r="X41" s="681"/>
      <c r="Y41" s="682"/>
      <c r="Z41" s="713" t="s">
        <v>228</v>
      </c>
      <c r="AA41" s="713"/>
      <c r="AB41" s="713"/>
      <c r="AC41" s="713"/>
      <c r="AD41" s="714" t="s">
        <v>228</v>
      </c>
      <c r="AE41" s="714"/>
      <c r="AF41" s="714"/>
      <c r="AG41" s="714"/>
      <c r="AH41" s="714"/>
      <c r="AI41" s="714"/>
      <c r="AJ41" s="714"/>
      <c r="AK41" s="714"/>
      <c r="AL41" s="683" t="s">
        <v>128</v>
      </c>
      <c r="AM41" s="684"/>
      <c r="AN41" s="684"/>
      <c r="AO41" s="715"/>
      <c r="AQ41" s="723" t="s">
        <v>343</v>
      </c>
      <c r="AR41" s="724"/>
      <c r="AS41" s="724"/>
      <c r="AT41" s="724"/>
      <c r="AU41" s="724"/>
      <c r="AV41" s="724"/>
      <c r="AW41" s="724"/>
      <c r="AX41" s="724"/>
      <c r="AY41" s="725"/>
      <c r="AZ41" s="680">
        <v>625492</v>
      </c>
      <c r="BA41" s="681"/>
      <c r="BB41" s="681"/>
      <c r="BC41" s="681"/>
      <c r="BD41" s="699"/>
      <c r="BE41" s="699"/>
      <c r="BF41" s="726"/>
      <c r="BG41" s="728"/>
      <c r="BH41" s="729"/>
      <c r="BI41" s="729"/>
      <c r="BJ41" s="729"/>
      <c r="BK41" s="729"/>
      <c r="BL41" s="236"/>
      <c r="BM41" s="720" t="s">
        <v>344</v>
      </c>
      <c r="BN41" s="720"/>
      <c r="BO41" s="720"/>
      <c r="BP41" s="720"/>
      <c r="BQ41" s="720"/>
      <c r="BR41" s="720"/>
      <c r="BS41" s="720"/>
      <c r="BT41" s="720"/>
      <c r="BU41" s="721"/>
      <c r="BV41" s="680">
        <v>2</v>
      </c>
      <c r="BW41" s="681"/>
      <c r="BX41" s="681"/>
      <c r="BY41" s="681"/>
      <c r="BZ41" s="681"/>
      <c r="CA41" s="681"/>
      <c r="CB41" s="727"/>
      <c r="CD41" s="719" t="s">
        <v>345</v>
      </c>
      <c r="CE41" s="720"/>
      <c r="CF41" s="720"/>
      <c r="CG41" s="720"/>
      <c r="CH41" s="720"/>
      <c r="CI41" s="720"/>
      <c r="CJ41" s="720"/>
      <c r="CK41" s="720"/>
      <c r="CL41" s="720"/>
      <c r="CM41" s="720"/>
      <c r="CN41" s="720"/>
      <c r="CO41" s="720"/>
      <c r="CP41" s="720"/>
      <c r="CQ41" s="721"/>
      <c r="CR41" s="680" t="s">
        <v>128</v>
      </c>
      <c r="CS41" s="699"/>
      <c r="CT41" s="699"/>
      <c r="CU41" s="699"/>
      <c r="CV41" s="699"/>
      <c r="CW41" s="699"/>
      <c r="CX41" s="699"/>
      <c r="CY41" s="700"/>
      <c r="CZ41" s="683" t="s">
        <v>228</v>
      </c>
      <c r="DA41" s="701"/>
      <c r="DB41" s="701"/>
      <c r="DC41" s="702"/>
      <c r="DD41" s="686" t="s">
        <v>128</v>
      </c>
      <c r="DE41" s="699"/>
      <c r="DF41" s="699"/>
      <c r="DG41" s="699"/>
      <c r="DH41" s="699"/>
      <c r="DI41" s="699"/>
      <c r="DJ41" s="699"/>
      <c r="DK41" s="700"/>
      <c r="DL41" s="687"/>
      <c r="DM41" s="688"/>
      <c r="DN41" s="688"/>
      <c r="DO41" s="688"/>
      <c r="DP41" s="688"/>
      <c r="DQ41" s="688"/>
      <c r="DR41" s="688"/>
      <c r="DS41" s="688"/>
      <c r="DT41" s="688"/>
      <c r="DU41" s="688"/>
      <c r="DV41" s="689"/>
      <c r="DW41" s="690"/>
      <c r="DX41" s="691"/>
      <c r="DY41" s="691"/>
      <c r="DZ41" s="691"/>
      <c r="EA41" s="691"/>
      <c r="EB41" s="691"/>
      <c r="EC41" s="692"/>
    </row>
    <row r="42" spans="2:133" ht="11.25" customHeight="1">
      <c r="B42" s="677" t="s">
        <v>346</v>
      </c>
      <c r="C42" s="678"/>
      <c r="D42" s="678"/>
      <c r="E42" s="678"/>
      <c r="F42" s="678"/>
      <c r="G42" s="678"/>
      <c r="H42" s="678"/>
      <c r="I42" s="678"/>
      <c r="J42" s="678"/>
      <c r="K42" s="678"/>
      <c r="L42" s="678"/>
      <c r="M42" s="678"/>
      <c r="N42" s="678"/>
      <c r="O42" s="678"/>
      <c r="P42" s="678"/>
      <c r="Q42" s="679"/>
      <c r="R42" s="680">
        <v>1553200</v>
      </c>
      <c r="S42" s="681"/>
      <c r="T42" s="681"/>
      <c r="U42" s="681"/>
      <c r="V42" s="681"/>
      <c r="W42" s="681"/>
      <c r="X42" s="681"/>
      <c r="Y42" s="682"/>
      <c r="Z42" s="713">
        <v>3</v>
      </c>
      <c r="AA42" s="713"/>
      <c r="AB42" s="713"/>
      <c r="AC42" s="713"/>
      <c r="AD42" s="714" t="s">
        <v>128</v>
      </c>
      <c r="AE42" s="714"/>
      <c r="AF42" s="714"/>
      <c r="AG42" s="714"/>
      <c r="AH42" s="714"/>
      <c r="AI42" s="714"/>
      <c r="AJ42" s="714"/>
      <c r="AK42" s="714"/>
      <c r="AL42" s="683" t="s">
        <v>128</v>
      </c>
      <c r="AM42" s="684"/>
      <c r="AN42" s="684"/>
      <c r="AO42" s="715"/>
      <c r="AQ42" s="716" t="s">
        <v>347</v>
      </c>
      <c r="AR42" s="717"/>
      <c r="AS42" s="717"/>
      <c r="AT42" s="717"/>
      <c r="AU42" s="717"/>
      <c r="AV42" s="717"/>
      <c r="AW42" s="717"/>
      <c r="AX42" s="717"/>
      <c r="AY42" s="718"/>
      <c r="AZ42" s="664">
        <v>2840042</v>
      </c>
      <c r="BA42" s="703"/>
      <c r="BB42" s="703"/>
      <c r="BC42" s="703"/>
      <c r="BD42" s="665"/>
      <c r="BE42" s="665"/>
      <c r="BF42" s="709"/>
      <c r="BG42" s="730"/>
      <c r="BH42" s="731"/>
      <c r="BI42" s="731"/>
      <c r="BJ42" s="731"/>
      <c r="BK42" s="731"/>
      <c r="BL42" s="237"/>
      <c r="BM42" s="710" t="s">
        <v>348</v>
      </c>
      <c r="BN42" s="710"/>
      <c r="BO42" s="710"/>
      <c r="BP42" s="710"/>
      <c r="BQ42" s="710"/>
      <c r="BR42" s="710"/>
      <c r="BS42" s="710"/>
      <c r="BT42" s="710"/>
      <c r="BU42" s="711"/>
      <c r="BV42" s="664">
        <v>316</v>
      </c>
      <c r="BW42" s="703"/>
      <c r="BX42" s="703"/>
      <c r="BY42" s="703"/>
      <c r="BZ42" s="703"/>
      <c r="CA42" s="703"/>
      <c r="CB42" s="712"/>
      <c r="CD42" s="677" t="s">
        <v>349</v>
      </c>
      <c r="CE42" s="678"/>
      <c r="CF42" s="678"/>
      <c r="CG42" s="678"/>
      <c r="CH42" s="678"/>
      <c r="CI42" s="678"/>
      <c r="CJ42" s="678"/>
      <c r="CK42" s="678"/>
      <c r="CL42" s="678"/>
      <c r="CM42" s="678"/>
      <c r="CN42" s="678"/>
      <c r="CO42" s="678"/>
      <c r="CP42" s="678"/>
      <c r="CQ42" s="679"/>
      <c r="CR42" s="680">
        <v>2277797</v>
      </c>
      <c r="CS42" s="681"/>
      <c r="CT42" s="681"/>
      <c r="CU42" s="681"/>
      <c r="CV42" s="681"/>
      <c r="CW42" s="681"/>
      <c r="CX42" s="681"/>
      <c r="CY42" s="682"/>
      <c r="CZ42" s="683">
        <v>4.5</v>
      </c>
      <c r="DA42" s="684"/>
      <c r="DB42" s="684"/>
      <c r="DC42" s="685"/>
      <c r="DD42" s="686">
        <v>1156160</v>
      </c>
      <c r="DE42" s="681"/>
      <c r="DF42" s="681"/>
      <c r="DG42" s="681"/>
      <c r="DH42" s="681"/>
      <c r="DI42" s="681"/>
      <c r="DJ42" s="681"/>
      <c r="DK42" s="682"/>
      <c r="DL42" s="687"/>
      <c r="DM42" s="688"/>
      <c r="DN42" s="688"/>
      <c r="DO42" s="688"/>
      <c r="DP42" s="688"/>
      <c r="DQ42" s="688"/>
      <c r="DR42" s="688"/>
      <c r="DS42" s="688"/>
      <c r="DT42" s="688"/>
      <c r="DU42" s="688"/>
      <c r="DV42" s="689"/>
      <c r="DW42" s="690"/>
      <c r="DX42" s="691"/>
      <c r="DY42" s="691"/>
      <c r="DZ42" s="691"/>
      <c r="EA42" s="691"/>
      <c r="EB42" s="691"/>
      <c r="EC42" s="692"/>
    </row>
    <row r="43" spans="2:133" ht="11.25" customHeight="1">
      <c r="B43" s="661" t="s">
        <v>350</v>
      </c>
      <c r="C43" s="662"/>
      <c r="D43" s="662"/>
      <c r="E43" s="662"/>
      <c r="F43" s="662"/>
      <c r="G43" s="662"/>
      <c r="H43" s="662"/>
      <c r="I43" s="662"/>
      <c r="J43" s="662"/>
      <c r="K43" s="662"/>
      <c r="L43" s="662"/>
      <c r="M43" s="662"/>
      <c r="N43" s="662"/>
      <c r="O43" s="662"/>
      <c r="P43" s="662"/>
      <c r="Q43" s="663"/>
      <c r="R43" s="664">
        <v>52449657</v>
      </c>
      <c r="S43" s="703"/>
      <c r="T43" s="703"/>
      <c r="U43" s="703"/>
      <c r="V43" s="703"/>
      <c r="W43" s="703"/>
      <c r="X43" s="703"/>
      <c r="Y43" s="704"/>
      <c r="Z43" s="705">
        <v>100</v>
      </c>
      <c r="AA43" s="705"/>
      <c r="AB43" s="705"/>
      <c r="AC43" s="705"/>
      <c r="AD43" s="706">
        <v>22223817</v>
      </c>
      <c r="AE43" s="706"/>
      <c r="AF43" s="706"/>
      <c r="AG43" s="706"/>
      <c r="AH43" s="706"/>
      <c r="AI43" s="706"/>
      <c r="AJ43" s="706"/>
      <c r="AK43" s="706"/>
      <c r="AL43" s="667">
        <v>100</v>
      </c>
      <c r="AM43" s="707"/>
      <c r="AN43" s="707"/>
      <c r="AO43" s="708"/>
      <c r="BV43" s="238"/>
      <c r="BW43" s="238"/>
      <c r="BX43" s="238"/>
      <c r="BY43" s="238"/>
      <c r="BZ43" s="238"/>
      <c r="CA43" s="238"/>
      <c r="CB43" s="238"/>
      <c r="CD43" s="677" t="s">
        <v>351</v>
      </c>
      <c r="CE43" s="678"/>
      <c r="CF43" s="678"/>
      <c r="CG43" s="678"/>
      <c r="CH43" s="678"/>
      <c r="CI43" s="678"/>
      <c r="CJ43" s="678"/>
      <c r="CK43" s="678"/>
      <c r="CL43" s="678"/>
      <c r="CM43" s="678"/>
      <c r="CN43" s="678"/>
      <c r="CO43" s="678"/>
      <c r="CP43" s="678"/>
      <c r="CQ43" s="679"/>
      <c r="CR43" s="680">
        <v>141264</v>
      </c>
      <c r="CS43" s="699"/>
      <c r="CT43" s="699"/>
      <c r="CU43" s="699"/>
      <c r="CV43" s="699"/>
      <c r="CW43" s="699"/>
      <c r="CX43" s="699"/>
      <c r="CY43" s="700"/>
      <c r="CZ43" s="683">
        <v>0.3</v>
      </c>
      <c r="DA43" s="701"/>
      <c r="DB43" s="701"/>
      <c r="DC43" s="702"/>
      <c r="DD43" s="686">
        <v>141264</v>
      </c>
      <c r="DE43" s="699"/>
      <c r="DF43" s="699"/>
      <c r="DG43" s="699"/>
      <c r="DH43" s="699"/>
      <c r="DI43" s="699"/>
      <c r="DJ43" s="699"/>
      <c r="DK43" s="700"/>
      <c r="DL43" s="687"/>
      <c r="DM43" s="688"/>
      <c r="DN43" s="688"/>
      <c r="DO43" s="688"/>
      <c r="DP43" s="688"/>
      <c r="DQ43" s="688"/>
      <c r="DR43" s="688"/>
      <c r="DS43" s="688"/>
      <c r="DT43" s="688"/>
      <c r="DU43" s="688"/>
      <c r="DV43" s="689"/>
      <c r="DW43" s="690"/>
      <c r="DX43" s="691"/>
      <c r="DY43" s="691"/>
      <c r="DZ43" s="691"/>
      <c r="EA43" s="691"/>
      <c r="EB43" s="691"/>
      <c r="EC43" s="692"/>
    </row>
    <row r="44" spans="2:133" ht="11.25" customHeight="1">
      <c r="B44" s="239"/>
      <c r="C44" s="239"/>
      <c r="D44" s="239"/>
      <c r="E44" s="239"/>
      <c r="F44" s="239"/>
      <c r="G44" s="239"/>
      <c r="H44" s="239"/>
      <c r="I44" s="239"/>
      <c r="J44" s="239"/>
      <c r="K44" s="239"/>
      <c r="L44" s="239"/>
      <c r="M44" s="239"/>
      <c r="N44" s="239"/>
      <c r="O44" s="239"/>
      <c r="P44" s="239"/>
      <c r="Q44" s="239"/>
      <c r="R44" s="239"/>
      <c r="S44" s="239"/>
      <c r="T44" s="239"/>
      <c r="U44" s="239"/>
      <c r="V44" s="239"/>
      <c r="W44" s="239"/>
      <c r="X44" s="239"/>
      <c r="Y44" s="239"/>
      <c r="Z44" s="239"/>
      <c r="AA44" s="239"/>
      <c r="AB44" s="239"/>
      <c r="AC44" s="239"/>
      <c r="AD44" s="239"/>
      <c r="AE44" s="239"/>
      <c r="AF44" s="239"/>
      <c r="AG44" s="239"/>
      <c r="AH44" s="239"/>
      <c r="AI44" s="239"/>
      <c r="AJ44" s="239"/>
      <c r="AK44" s="239"/>
      <c r="AL44" s="239"/>
      <c r="AM44" s="239"/>
      <c r="AN44" s="239"/>
      <c r="AO44" s="239"/>
      <c r="CD44" s="693" t="s">
        <v>298</v>
      </c>
      <c r="CE44" s="694"/>
      <c r="CF44" s="677" t="s">
        <v>352</v>
      </c>
      <c r="CG44" s="678"/>
      <c r="CH44" s="678"/>
      <c r="CI44" s="678"/>
      <c r="CJ44" s="678"/>
      <c r="CK44" s="678"/>
      <c r="CL44" s="678"/>
      <c r="CM44" s="678"/>
      <c r="CN44" s="678"/>
      <c r="CO44" s="678"/>
      <c r="CP44" s="678"/>
      <c r="CQ44" s="679"/>
      <c r="CR44" s="680">
        <v>2269003</v>
      </c>
      <c r="CS44" s="681"/>
      <c r="CT44" s="681"/>
      <c r="CU44" s="681"/>
      <c r="CV44" s="681"/>
      <c r="CW44" s="681"/>
      <c r="CX44" s="681"/>
      <c r="CY44" s="682"/>
      <c r="CZ44" s="683">
        <v>4.5</v>
      </c>
      <c r="DA44" s="684"/>
      <c r="DB44" s="684"/>
      <c r="DC44" s="685"/>
      <c r="DD44" s="686">
        <v>1152066</v>
      </c>
      <c r="DE44" s="681"/>
      <c r="DF44" s="681"/>
      <c r="DG44" s="681"/>
      <c r="DH44" s="681"/>
      <c r="DI44" s="681"/>
      <c r="DJ44" s="681"/>
      <c r="DK44" s="682"/>
      <c r="DL44" s="687"/>
      <c r="DM44" s="688"/>
      <c r="DN44" s="688"/>
      <c r="DO44" s="688"/>
      <c r="DP44" s="688"/>
      <c r="DQ44" s="688"/>
      <c r="DR44" s="688"/>
      <c r="DS44" s="688"/>
      <c r="DT44" s="688"/>
      <c r="DU44" s="688"/>
      <c r="DV44" s="689"/>
      <c r="DW44" s="690"/>
      <c r="DX44" s="691"/>
      <c r="DY44" s="691"/>
      <c r="DZ44" s="691"/>
      <c r="EA44" s="691"/>
      <c r="EB44" s="691"/>
      <c r="EC44" s="692"/>
    </row>
    <row r="45" spans="2:133" ht="11.25" customHeight="1">
      <c r="B45" s="240" t="s">
        <v>353</v>
      </c>
      <c r="C45" s="240"/>
      <c r="D45" s="240"/>
      <c r="E45" s="240"/>
      <c r="F45" s="240"/>
      <c r="G45" s="240"/>
      <c r="H45" s="240"/>
      <c r="I45" s="240"/>
      <c r="J45" s="240"/>
      <c r="K45" s="240"/>
      <c r="L45" s="240"/>
      <c r="M45" s="240"/>
      <c r="N45" s="240"/>
      <c r="O45" s="240"/>
      <c r="P45" s="240"/>
      <c r="Q45" s="240"/>
      <c r="R45" s="240"/>
      <c r="S45" s="240"/>
      <c r="T45" s="240"/>
      <c r="U45" s="240"/>
      <c r="V45" s="240"/>
      <c r="W45" s="240"/>
      <c r="X45" s="240"/>
      <c r="Y45" s="240"/>
      <c r="Z45" s="240"/>
      <c r="AA45" s="240"/>
      <c r="AB45" s="240"/>
      <c r="AC45" s="240"/>
      <c r="AD45" s="240"/>
      <c r="AE45" s="240"/>
      <c r="AF45" s="240"/>
      <c r="AG45" s="240"/>
      <c r="AH45" s="240"/>
      <c r="AI45" s="240"/>
      <c r="AJ45" s="240"/>
      <c r="AK45" s="240"/>
      <c r="AL45" s="240"/>
      <c r="AM45" s="240"/>
      <c r="AN45" s="240"/>
      <c r="AO45" s="240"/>
      <c r="CD45" s="695"/>
      <c r="CE45" s="696"/>
      <c r="CF45" s="677" t="s">
        <v>354</v>
      </c>
      <c r="CG45" s="678"/>
      <c r="CH45" s="678"/>
      <c r="CI45" s="678"/>
      <c r="CJ45" s="678"/>
      <c r="CK45" s="678"/>
      <c r="CL45" s="678"/>
      <c r="CM45" s="678"/>
      <c r="CN45" s="678"/>
      <c r="CO45" s="678"/>
      <c r="CP45" s="678"/>
      <c r="CQ45" s="679"/>
      <c r="CR45" s="680">
        <v>852278</v>
      </c>
      <c r="CS45" s="699"/>
      <c r="CT45" s="699"/>
      <c r="CU45" s="699"/>
      <c r="CV45" s="699"/>
      <c r="CW45" s="699"/>
      <c r="CX45" s="699"/>
      <c r="CY45" s="700"/>
      <c r="CZ45" s="683">
        <v>1.7</v>
      </c>
      <c r="DA45" s="701"/>
      <c r="DB45" s="701"/>
      <c r="DC45" s="702"/>
      <c r="DD45" s="686">
        <v>39030</v>
      </c>
      <c r="DE45" s="699"/>
      <c r="DF45" s="699"/>
      <c r="DG45" s="699"/>
      <c r="DH45" s="699"/>
      <c r="DI45" s="699"/>
      <c r="DJ45" s="699"/>
      <c r="DK45" s="700"/>
      <c r="DL45" s="687"/>
      <c r="DM45" s="688"/>
      <c r="DN45" s="688"/>
      <c r="DO45" s="688"/>
      <c r="DP45" s="688"/>
      <c r="DQ45" s="688"/>
      <c r="DR45" s="688"/>
      <c r="DS45" s="688"/>
      <c r="DT45" s="688"/>
      <c r="DU45" s="688"/>
      <c r="DV45" s="689"/>
      <c r="DW45" s="690"/>
      <c r="DX45" s="691"/>
      <c r="DY45" s="691"/>
      <c r="DZ45" s="691"/>
      <c r="EA45" s="691"/>
      <c r="EB45" s="691"/>
      <c r="EC45" s="692"/>
    </row>
    <row r="46" spans="2:133" ht="11.25" customHeight="1">
      <c r="B46" s="241" t="s">
        <v>355</v>
      </c>
      <c r="C46" s="240"/>
      <c r="D46" s="240"/>
      <c r="E46" s="240"/>
      <c r="F46" s="240"/>
      <c r="G46" s="240"/>
      <c r="H46" s="240"/>
      <c r="I46" s="240"/>
      <c r="J46" s="240"/>
      <c r="K46" s="240"/>
      <c r="L46" s="240"/>
      <c r="M46" s="240"/>
      <c r="N46" s="240"/>
      <c r="O46" s="240"/>
      <c r="P46" s="240"/>
      <c r="Q46" s="240"/>
      <c r="R46" s="240"/>
      <c r="S46" s="240"/>
      <c r="T46" s="240"/>
      <c r="U46" s="240"/>
      <c r="V46" s="240"/>
      <c r="W46" s="240"/>
      <c r="X46" s="240"/>
      <c r="Y46" s="240"/>
      <c r="Z46" s="240"/>
      <c r="AA46" s="240"/>
      <c r="AB46" s="240"/>
      <c r="AC46" s="240"/>
      <c r="AD46" s="240"/>
      <c r="AE46" s="240"/>
      <c r="AF46" s="240"/>
      <c r="AG46" s="240"/>
      <c r="AH46" s="240"/>
      <c r="AI46" s="240"/>
      <c r="AJ46" s="240"/>
      <c r="AK46" s="240"/>
      <c r="AL46" s="240"/>
      <c r="AM46" s="240"/>
      <c r="AN46" s="240"/>
      <c r="AO46" s="240"/>
      <c r="CD46" s="695"/>
      <c r="CE46" s="696"/>
      <c r="CF46" s="677" t="s">
        <v>356</v>
      </c>
      <c r="CG46" s="678"/>
      <c r="CH46" s="678"/>
      <c r="CI46" s="678"/>
      <c r="CJ46" s="678"/>
      <c r="CK46" s="678"/>
      <c r="CL46" s="678"/>
      <c r="CM46" s="678"/>
      <c r="CN46" s="678"/>
      <c r="CO46" s="678"/>
      <c r="CP46" s="678"/>
      <c r="CQ46" s="679"/>
      <c r="CR46" s="680">
        <v>1411464</v>
      </c>
      <c r="CS46" s="681"/>
      <c r="CT46" s="681"/>
      <c r="CU46" s="681"/>
      <c r="CV46" s="681"/>
      <c r="CW46" s="681"/>
      <c r="CX46" s="681"/>
      <c r="CY46" s="682"/>
      <c r="CZ46" s="683">
        <v>2.8</v>
      </c>
      <c r="DA46" s="684"/>
      <c r="DB46" s="684"/>
      <c r="DC46" s="685"/>
      <c r="DD46" s="686">
        <v>1110159</v>
      </c>
      <c r="DE46" s="681"/>
      <c r="DF46" s="681"/>
      <c r="DG46" s="681"/>
      <c r="DH46" s="681"/>
      <c r="DI46" s="681"/>
      <c r="DJ46" s="681"/>
      <c r="DK46" s="682"/>
      <c r="DL46" s="687"/>
      <c r="DM46" s="688"/>
      <c r="DN46" s="688"/>
      <c r="DO46" s="688"/>
      <c r="DP46" s="688"/>
      <c r="DQ46" s="688"/>
      <c r="DR46" s="688"/>
      <c r="DS46" s="688"/>
      <c r="DT46" s="688"/>
      <c r="DU46" s="688"/>
      <c r="DV46" s="689"/>
      <c r="DW46" s="690"/>
      <c r="DX46" s="691"/>
      <c r="DY46" s="691"/>
      <c r="DZ46" s="691"/>
      <c r="EA46" s="691"/>
      <c r="EB46" s="691"/>
      <c r="EC46" s="692"/>
    </row>
    <row r="47" spans="2:133" ht="11.25" customHeight="1">
      <c r="B47" s="242" t="s">
        <v>357</v>
      </c>
      <c r="C47" s="239"/>
      <c r="D47" s="239"/>
      <c r="E47" s="239"/>
      <c r="F47" s="239"/>
      <c r="G47" s="239"/>
      <c r="H47" s="239"/>
      <c r="I47" s="239"/>
      <c r="J47" s="239"/>
      <c r="K47" s="239"/>
      <c r="L47" s="239"/>
      <c r="M47" s="239"/>
      <c r="N47" s="239"/>
      <c r="O47" s="239"/>
      <c r="P47" s="239"/>
      <c r="Q47" s="239"/>
      <c r="R47" s="239"/>
      <c r="S47" s="239"/>
      <c r="T47" s="239"/>
      <c r="U47" s="239"/>
      <c r="V47" s="239"/>
      <c r="W47" s="239"/>
      <c r="X47" s="239"/>
      <c r="Y47" s="239"/>
      <c r="Z47" s="239"/>
      <c r="AA47" s="239"/>
      <c r="AB47" s="239"/>
      <c r="AC47" s="239"/>
      <c r="AD47" s="239"/>
      <c r="AE47" s="239"/>
      <c r="AF47" s="239"/>
      <c r="AG47" s="239"/>
      <c r="AH47" s="239"/>
      <c r="AI47" s="239"/>
      <c r="AJ47" s="239"/>
      <c r="AK47" s="239"/>
      <c r="AL47" s="239"/>
      <c r="AM47" s="239"/>
      <c r="AN47" s="239"/>
      <c r="AO47" s="239"/>
      <c r="CD47" s="695"/>
      <c r="CE47" s="696"/>
      <c r="CF47" s="677" t="s">
        <v>358</v>
      </c>
      <c r="CG47" s="678"/>
      <c r="CH47" s="678"/>
      <c r="CI47" s="678"/>
      <c r="CJ47" s="678"/>
      <c r="CK47" s="678"/>
      <c r="CL47" s="678"/>
      <c r="CM47" s="678"/>
      <c r="CN47" s="678"/>
      <c r="CO47" s="678"/>
      <c r="CP47" s="678"/>
      <c r="CQ47" s="679"/>
      <c r="CR47" s="680">
        <v>8794</v>
      </c>
      <c r="CS47" s="699"/>
      <c r="CT47" s="699"/>
      <c r="CU47" s="699"/>
      <c r="CV47" s="699"/>
      <c r="CW47" s="699"/>
      <c r="CX47" s="699"/>
      <c r="CY47" s="700"/>
      <c r="CZ47" s="683">
        <v>0</v>
      </c>
      <c r="DA47" s="701"/>
      <c r="DB47" s="701"/>
      <c r="DC47" s="702"/>
      <c r="DD47" s="686">
        <v>4094</v>
      </c>
      <c r="DE47" s="699"/>
      <c r="DF47" s="699"/>
      <c r="DG47" s="699"/>
      <c r="DH47" s="699"/>
      <c r="DI47" s="699"/>
      <c r="DJ47" s="699"/>
      <c r="DK47" s="700"/>
      <c r="DL47" s="687"/>
      <c r="DM47" s="688"/>
      <c r="DN47" s="688"/>
      <c r="DO47" s="688"/>
      <c r="DP47" s="688"/>
      <c r="DQ47" s="688"/>
      <c r="DR47" s="688"/>
      <c r="DS47" s="688"/>
      <c r="DT47" s="688"/>
      <c r="DU47" s="688"/>
      <c r="DV47" s="689"/>
      <c r="DW47" s="690"/>
      <c r="DX47" s="691"/>
      <c r="DY47" s="691"/>
      <c r="DZ47" s="691"/>
      <c r="EA47" s="691"/>
      <c r="EB47" s="691"/>
      <c r="EC47" s="692"/>
    </row>
    <row r="48" spans="2:133">
      <c r="B48" s="241"/>
      <c r="C48" s="240"/>
      <c r="D48" s="240"/>
      <c r="E48" s="240"/>
      <c r="F48" s="240"/>
      <c r="G48" s="240"/>
      <c r="H48" s="240"/>
      <c r="I48" s="240"/>
      <c r="J48" s="240"/>
      <c r="K48" s="240"/>
      <c r="L48" s="240"/>
      <c r="M48" s="240"/>
      <c r="N48" s="240"/>
      <c r="O48" s="240"/>
      <c r="P48" s="240"/>
      <c r="Q48" s="240"/>
      <c r="R48" s="240"/>
      <c r="S48" s="240"/>
      <c r="T48" s="240"/>
      <c r="U48" s="240"/>
      <c r="V48" s="240"/>
      <c r="W48" s="240"/>
      <c r="X48" s="240"/>
      <c r="Y48" s="240"/>
      <c r="Z48" s="240"/>
      <c r="AA48" s="240"/>
      <c r="AB48" s="240"/>
      <c r="AC48" s="240"/>
      <c r="AD48" s="240"/>
      <c r="AE48" s="240"/>
      <c r="AF48" s="240"/>
      <c r="AG48" s="240"/>
      <c r="AH48" s="240"/>
      <c r="AI48" s="240"/>
      <c r="AJ48" s="240"/>
      <c r="AK48" s="240"/>
      <c r="AL48" s="240"/>
      <c r="AM48" s="240"/>
      <c r="AN48" s="240"/>
      <c r="AO48" s="240"/>
      <c r="CD48" s="697"/>
      <c r="CE48" s="698"/>
      <c r="CF48" s="677" t="s">
        <v>359</v>
      </c>
      <c r="CG48" s="678"/>
      <c r="CH48" s="678"/>
      <c r="CI48" s="678"/>
      <c r="CJ48" s="678"/>
      <c r="CK48" s="678"/>
      <c r="CL48" s="678"/>
      <c r="CM48" s="678"/>
      <c r="CN48" s="678"/>
      <c r="CO48" s="678"/>
      <c r="CP48" s="678"/>
      <c r="CQ48" s="679"/>
      <c r="CR48" s="680" t="s">
        <v>128</v>
      </c>
      <c r="CS48" s="681"/>
      <c r="CT48" s="681"/>
      <c r="CU48" s="681"/>
      <c r="CV48" s="681"/>
      <c r="CW48" s="681"/>
      <c r="CX48" s="681"/>
      <c r="CY48" s="682"/>
      <c r="CZ48" s="683" t="s">
        <v>228</v>
      </c>
      <c r="DA48" s="684"/>
      <c r="DB48" s="684"/>
      <c r="DC48" s="685"/>
      <c r="DD48" s="686" t="s">
        <v>228</v>
      </c>
      <c r="DE48" s="681"/>
      <c r="DF48" s="681"/>
      <c r="DG48" s="681"/>
      <c r="DH48" s="681"/>
      <c r="DI48" s="681"/>
      <c r="DJ48" s="681"/>
      <c r="DK48" s="682"/>
      <c r="DL48" s="687"/>
      <c r="DM48" s="688"/>
      <c r="DN48" s="688"/>
      <c r="DO48" s="688"/>
      <c r="DP48" s="688"/>
      <c r="DQ48" s="688"/>
      <c r="DR48" s="688"/>
      <c r="DS48" s="688"/>
      <c r="DT48" s="688"/>
      <c r="DU48" s="688"/>
      <c r="DV48" s="689"/>
      <c r="DW48" s="690"/>
      <c r="DX48" s="691"/>
      <c r="DY48" s="691"/>
      <c r="DZ48" s="691"/>
      <c r="EA48" s="691"/>
      <c r="EB48" s="691"/>
      <c r="EC48" s="692"/>
    </row>
    <row r="49" spans="2:133" ht="11.25" customHeight="1">
      <c r="B49" s="242"/>
      <c r="C49" s="239"/>
      <c r="D49" s="239"/>
      <c r="E49" s="239"/>
      <c r="F49" s="239"/>
      <c r="G49" s="239"/>
      <c r="H49" s="239"/>
      <c r="I49" s="239"/>
      <c r="J49" s="239"/>
      <c r="K49" s="239"/>
      <c r="L49" s="239"/>
      <c r="M49" s="239"/>
      <c r="N49" s="239"/>
      <c r="O49" s="239"/>
      <c r="P49" s="239"/>
      <c r="Q49" s="239"/>
      <c r="R49" s="239"/>
      <c r="S49" s="239"/>
      <c r="T49" s="239"/>
      <c r="U49" s="239"/>
      <c r="V49" s="239"/>
      <c r="W49" s="239"/>
      <c r="X49" s="239"/>
      <c r="Y49" s="239"/>
      <c r="Z49" s="239"/>
      <c r="AA49" s="239"/>
      <c r="AB49" s="239"/>
      <c r="AC49" s="239"/>
      <c r="AD49" s="239"/>
      <c r="AE49" s="239"/>
      <c r="AF49" s="239"/>
      <c r="AG49" s="239"/>
      <c r="AH49" s="239"/>
      <c r="AI49" s="239"/>
      <c r="AJ49" s="239"/>
      <c r="AK49" s="239"/>
      <c r="AL49" s="239"/>
      <c r="AM49" s="239"/>
      <c r="AN49" s="239"/>
      <c r="AO49" s="239"/>
      <c r="CD49" s="661" t="s">
        <v>360</v>
      </c>
      <c r="CE49" s="662"/>
      <c r="CF49" s="662"/>
      <c r="CG49" s="662"/>
      <c r="CH49" s="662"/>
      <c r="CI49" s="662"/>
      <c r="CJ49" s="662"/>
      <c r="CK49" s="662"/>
      <c r="CL49" s="662"/>
      <c r="CM49" s="662"/>
      <c r="CN49" s="662"/>
      <c r="CO49" s="662"/>
      <c r="CP49" s="662"/>
      <c r="CQ49" s="663"/>
      <c r="CR49" s="664">
        <v>50578212</v>
      </c>
      <c r="CS49" s="665"/>
      <c r="CT49" s="665"/>
      <c r="CU49" s="665"/>
      <c r="CV49" s="665"/>
      <c r="CW49" s="665"/>
      <c r="CX49" s="665"/>
      <c r="CY49" s="666"/>
      <c r="CZ49" s="667">
        <v>100</v>
      </c>
      <c r="DA49" s="668"/>
      <c r="DB49" s="668"/>
      <c r="DC49" s="669"/>
      <c r="DD49" s="670">
        <v>27030481</v>
      </c>
      <c r="DE49" s="665"/>
      <c r="DF49" s="665"/>
      <c r="DG49" s="665"/>
      <c r="DH49" s="665"/>
      <c r="DI49" s="665"/>
      <c r="DJ49" s="665"/>
      <c r="DK49" s="666"/>
      <c r="DL49" s="671"/>
      <c r="DM49" s="672"/>
      <c r="DN49" s="672"/>
      <c r="DO49" s="672"/>
      <c r="DP49" s="672"/>
      <c r="DQ49" s="672"/>
      <c r="DR49" s="672"/>
      <c r="DS49" s="672"/>
      <c r="DT49" s="672"/>
      <c r="DU49" s="672"/>
      <c r="DV49" s="673"/>
      <c r="DW49" s="674"/>
      <c r="DX49" s="675"/>
      <c r="DY49" s="675"/>
      <c r="DZ49" s="675"/>
      <c r="EA49" s="675"/>
      <c r="EB49" s="675"/>
      <c r="EC49" s="676"/>
    </row>
  </sheetData>
  <sheetProtection algorithmName="SHA-512" hashValue="5IrOsmF07570MVPvvdvoSRvPzTsvvyKkzgnr7WhOWxpJmB5esgpjDYJ+ENeNpaYrDilGn1B+HthP+PZnGl1Sgg==" saltValue="CxMqpmmqdBmKO7KwnAN5mw==" spinCount="100000" sheet="1" objects="1" scenarios="1"/>
  <mergeCells count="611">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B7:Q7"/>
    <mergeCell ref="R7:Y7"/>
    <mergeCell ref="Z7:AC7"/>
    <mergeCell ref="AD7:AK7"/>
    <mergeCell ref="AL7:AO7"/>
    <mergeCell ref="AP7:BF7"/>
    <mergeCell ref="BG7:BN7"/>
    <mergeCell ref="BO7:BR7"/>
    <mergeCell ref="BS7:CB7"/>
    <mergeCell ref="CD6:CQ6"/>
    <mergeCell ref="CR6:CY6"/>
    <mergeCell ref="CZ6:DC6"/>
    <mergeCell ref="DD6:DP6"/>
    <mergeCell ref="CD7:CQ7"/>
    <mergeCell ref="CR7:CY7"/>
    <mergeCell ref="CZ7:DC7"/>
    <mergeCell ref="DD7:DP7"/>
    <mergeCell ref="DQ7:EC7"/>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B10:Q10"/>
    <mergeCell ref="R10:Y10"/>
    <mergeCell ref="Z10:AC10"/>
    <mergeCell ref="AD10:AK10"/>
    <mergeCell ref="AL10:AO10"/>
    <mergeCell ref="AP10:BF10"/>
    <mergeCell ref="BG10:BN10"/>
    <mergeCell ref="BO10:BR10"/>
    <mergeCell ref="BS10:CB10"/>
    <mergeCell ref="CD9:CQ9"/>
    <mergeCell ref="CR9:CY9"/>
    <mergeCell ref="CZ9:DC9"/>
    <mergeCell ref="DD9:DP9"/>
    <mergeCell ref="CD10:CQ10"/>
    <mergeCell ref="CR10:CY10"/>
    <mergeCell ref="CZ10:DC10"/>
    <mergeCell ref="DD10:DP10"/>
    <mergeCell ref="DQ10:EC10"/>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B13:Q13"/>
    <mergeCell ref="R13:Y13"/>
    <mergeCell ref="Z13:AC13"/>
    <mergeCell ref="AD13:AK13"/>
    <mergeCell ref="AL13:AO13"/>
    <mergeCell ref="AP13:BF13"/>
    <mergeCell ref="BG13:BN13"/>
    <mergeCell ref="BO13:BR13"/>
    <mergeCell ref="BS13:CB13"/>
    <mergeCell ref="CD12:CQ12"/>
    <mergeCell ref="CR12:CY12"/>
    <mergeCell ref="CZ12:DC12"/>
    <mergeCell ref="DD12:DP12"/>
    <mergeCell ref="CD13:CQ13"/>
    <mergeCell ref="CR13:CY13"/>
    <mergeCell ref="CZ13:DC13"/>
    <mergeCell ref="DD13:DP13"/>
    <mergeCell ref="DQ13:EC13"/>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B16:Q16"/>
    <mergeCell ref="R16:Y16"/>
    <mergeCell ref="Z16:AC16"/>
    <mergeCell ref="AD16:AK16"/>
    <mergeCell ref="AL16:AO16"/>
    <mergeCell ref="AP16:BF16"/>
    <mergeCell ref="BG16:BN16"/>
    <mergeCell ref="BO16:BR16"/>
    <mergeCell ref="BS16:CB16"/>
    <mergeCell ref="CD15:CQ15"/>
    <mergeCell ref="CR15:CY15"/>
    <mergeCell ref="CZ15:DC15"/>
    <mergeCell ref="DD15:DP15"/>
    <mergeCell ref="CD16:CQ16"/>
    <mergeCell ref="CR16:CY16"/>
    <mergeCell ref="CZ16:DC16"/>
    <mergeCell ref="DD16:DP16"/>
    <mergeCell ref="DQ16:EC16"/>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B19:Q19"/>
    <mergeCell ref="R19:Y19"/>
    <mergeCell ref="Z19:AC19"/>
    <mergeCell ref="AD19:AK19"/>
    <mergeCell ref="AL19:AO19"/>
    <mergeCell ref="AP19:BF19"/>
    <mergeCell ref="BG19:BN19"/>
    <mergeCell ref="BO19:BR19"/>
    <mergeCell ref="BS19:CB19"/>
    <mergeCell ref="CD18:CQ18"/>
    <mergeCell ref="CR18:CY18"/>
    <mergeCell ref="CZ18:DC18"/>
    <mergeCell ref="DD18:DP18"/>
    <mergeCell ref="CD19:CQ19"/>
    <mergeCell ref="CR19:CY19"/>
    <mergeCell ref="CZ19:DC19"/>
    <mergeCell ref="DD19:DP19"/>
    <mergeCell ref="DQ19:EC19"/>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BO22:BR22"/>
    <mergeCell ref="BS22:CB22"/>
    <mergeCell ref="CD21:CQ21"/>
    <mergeCell ref="CR21:CY21"/>
    <mergeCell ref="CZ21:DC21"/>
    <mergeCell ref="DD21:DP21"/>
    <mergeCell ref="CD23:CQ23"/>
    <mergeCell ref="CR23:CY23"/>
    <mergeCell ref="CZ23:DC23"/>
    <mergeCell ref="DD23:DK23"/>
    <mergeCell ref="DL23:DV23"/>
    <mergeCell ref="Z24:AC24"/>
    <mergeCell ref="AD24:AK24"/>
    <mergeCell ref="AL24:AO24"/>
    <mergeCell ref="AP24:BF24"/>
    <mergeCell ref="DW25:EC25"/>
    <mergeCell ref="BS25:CB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26:Q26"/>
    <mergeCell ref="BO25:BR25"/>
    <mergeCell ref="CD25:CQ25"/>
    <mergeCell ref="CR25:CY25"/>
    <mergeCell ref="CZ25:DC25"/>
    <mergeCell ref="DD25:DK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DD29:DK29"/>
    <mergeCell ref="DL29:DV29"/>
    <mergeCell ref="B27:Q27"/>
    <mergeCell ref="R27:Y27"/>
    <mergeCell ref="Z27:AC27"/>
    <mergeCell ref="AD27:AK27"/>
    <mergeCell ref="AL27:AO27"/>
    <mergeCell ref="AP27:BF27"/>
    <mergeCell ref="BG27:BN27"/>
    <mergeCell ref="BO27:BR27"/>
    <mergeCell ref="BS27:CB27"/>
    <mergeCell ref="DL25:DV25"/>
    <mergeCell ref="DW27:EC27"/>
    <mergeCell ref="DW26:EC26"/>
    <mergeCell ref="BS26:CB26"/>
    <mergeCell ref="CD26:CQ26"/>
    <mergeCell ref="CR26:CY26"/>
    <mergeCell ref="CZ26:DC26"/>
    <mergeCell ref="DD26:DK26"/>
    <mergeCell ref="DL26:DV26"/>
    <mergeCell ref="DW29:EC29"/>
    <mergeCell ref="CD29:CE32"/>
    <mergeCell ref="B32:Q32"/>
    <mergeCell ref="R32:Y32"/>
    <mergeCell ref="R26:Y26"/>
    <mergeCell ref="Z26:AC26"/>
    <mergeCell ref="AD26:AK26"/>
    <mergeCell ref="AL26:AO26"/>
    <mergeCell ref="AP26:BF26"/>
    <mergeCell ref="BG26:BN26"/>
    <mergeCell ref="BO26:BR26"/>
    <mergeCell ref="DD28:DK28"/>
    <mergeCell ref="DL28:DV28"/>
    <mergeCell ref="CD27:CQ27"/>
    <mergeCell ref="CR27:CY27"/>
    <mergeCell ref="CZ27:DC27"/>
    <mergeCell ref="DD27:DK27"/>
    <mergeCell ref="DL27:DV27"/>
    <mergeCell ref="BO29:BR29"/>
    <mergeCell ref="BS29:CB29"/>
    <mergeCell ref="DW28:EC28"/>
    <mergeCell ref="BS28:CB28"/>
    <mergeCell ref="CD28:CQ28"/>
    <mergeCell ref="CR28:CY28"/>
    <mergeCell ref="CZ28:DC28"/>
    <mergeCell ref="B28:Q28"/>
    <mergeCell ref="R28:Y28"/>
    <mergeCell ref="Z28:AC28"/>
    <mergeCell ref="AD28:AK28"/>
    <mergeCell ref="AL28:AO28"/>
    <mergeCell ref="AP28:BF28"/>
    <mergeCell ref="CF29:CQ29"/>
    <mergeCell ref="CR29:CY29"/>
    <mergeCell ref="CZ29:DC29"/>
    <mergeCell ref="B29:Q29"/>
    <mergeCell ref="R29:Y29"/>
    <mergeCell ref="Z29:AC29"/>
    <mergeCell ref="AD29:AK29"/>
    <mergeCell ref="AL29:AO29"/>
    <mergeCell ref="AP29:BF29"/>
    <mergeCell ref="BG29:BN29"/>
    <mergeCell ref="BG28:BN28"/>
    <mergeCell ref="BO28:BR28"/>
    <mergeCell ref="Z32:AC32"/>
    <mergeCell ref="AD32:AK32"/>
    <mergeCell ref="AL32:AO32"/>
    <mergeCell ref="DW32:EC32"/>
    <mergeCell ref="BR30:CB30"/>
    <mergeCell ref="CF30:CQ30"/>
    <mergeCell ref="CR30:CY30"/>
    <mergeCell ref="CZ30:DC30"/>
    <mergeCell ref="DD30:DK30"/>
    <mergeCell ref="DL30:DV30"/>
    <mergeCell ref="AP30:BF30"/>
    <mergeCell ref="BG30:BQ30"/>
    <mergeCell ref="DD31:DK31"/>
    <mergeCell ref="DL31:DV31"/>
    <mergeCell ref="DW31:EC31"/>
    <mergeCell ref="BX31:CB31"/>
    <mergeCell ref="CF31:CQ31"/>
    <mergeCell ref="AD31:AK31"/>
    <mergeCell ref="AL31:AO31"/>
    <mergeCell ref="AP31:AS33"/>
    <mergeCell ref="AT31:AT33"/>
    <mergeCell ref="DW30:EC30"/>
    <mergeCell ref="B30:Q30"/>
    <mergeCell ref="R30:Y30"/>
    <mergeCell ref="Z30:AC30"/>
    <mergeCell ref="AD30:AK30"/>
    <mergeCell ref="AL30:AO30"/>
    <mergeCell ref="CR32:CY32"/>
    <mergeCell ref="CZ32:DC32"/>
    <mergeCell ref="DD32:DK32"/>
    <mergeCell ref="DL32:DV32"/>
    <mergeCell ref="BX32:CB32"/>
    <mergeCell ref="CF32:CQ32"/>
    <mergeCell ref="AX31:BF31"/>
    <mergeCell ref="BG31:BL31"/>
    <mergeCell ref="BM31:BQ31"/>
    <mergeCell ref="BR31:BW31"/>
    <mergeCell ref="CR31:CY31"/>
    <mergeCell ref="AX32:BF32"/>
    <mergeCell ref="BG32:BL32"/>
    <mergeCell ref="BM32:BQ32"/>
    <mergeCell ref="BR32:BW32"/>
    <mergeCell ref="B31:Q31"/>
    <mergeCell ref="R31:Y31"/>
    <mergeCell ref="Z31:AC31"/>
    <mergeCell ref="CZ31:DC31"/>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Z33:AC33"/>
    <mergeCell ref="AD33:AK33"/>
    <mergeCell ref="AL33:AO33"/>
    <mergeCell ref="DL34:DV34"/>
    <mergeCell ref="Z35:AC35"/>
    <mergeCell ref="AD35:AK35"/>
    <mergeCell ref="AL35:AO35"/>
    <mergeCell ref="AQ35:BF35"/>
    <mergeCell ref="CD34:CQ34"/>
    <mergeCell ref="CR34:CY34"/>
    <mergeCell ref="BG35:CB35"/>
    <mergeCell ref="CZ34:DC34"/>
    <mergeCell ref="DD34:DK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B36:Q36"/>
    <mergeCell ref="R36:Y36"/>
    <mergeCell ref="Z36:AC36"/>
    <mergeCell ref="AD36:AK36"/>
    <mergeCell ref="AL36:AO36"/>
    <mergeCell ref="AQ36:AY36"/>
    <mergeCell ref="AZ36:BF36"/>
    <mergeCell ref="BG36:BU36"/>
    <mergeCell ref="BV36:CB36"/>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CD41:CQ41"/>
    <mergeCell ref="CR41:CY41"/>
    <mergeCell ref="CZ41:DC41"/>
    <mergeCell ref="DD41:DK41"/>
    <mergeCell ref="DL41:DV41"/>
    <mergeCell ref="DW41:EC41"/>
    <mergeCell ref="B39:Q39"/>
    <mergeCell ref="R39:Y39"/>
    <mergeCell ref="Z39:AC39"/>
    <mergeCell ref="AD39:AK39"/>
    <mergeCell ref="AL39:AO39"/>
    <mergeCell ref="AQ39:AY39"/>
    <mergeCell ref="AZ39:BF39"/>
    <mergeCell ref="BG39:BU39"/>
    <mergeCell ref="BM40:BU40"/>
    <mergeCell ref="BG40:BK42"/>
    <mergeCell ref="DD42:DK42"/>
    <mergeCell ref="DL42:DV42"/>
    <mergeCell ref="DW42:EC42"/>
    <mergeCell ref="CZ42:DC42"/>
    <mergeCell ref="DL38:DV38"/>
    <mergeCell ref="DW38:EC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G38:BU38"/>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43:Q43"/>
    <mergeCell ref="R43:Y43"/>
    <mergeCell ref="Z43:AC43"/>
    <mergeCell ref="AD43:AK43"/>
    <mergeCell ref="AL43:AO43"/>
    <mergeCell ref="CD43:CQ43"/>
    <mergeCell ref="CR43:CY43"/>
    <mergeCell ref="AZ42:BF42"/>
    <mergeCell ref="BM42:BU42"/>
    <mergeCell ref="BV42:CB42"/>
    <mergeCell ref="CD42:CQ42"/>
    <mergeCell ref="CR42:CY42"/>
    <mergeCell ref="B42:Q42"/>
    <mergeCell ref="R42:Y42"/>
    <mergeCell ref="Z42:AC42"/>
    <mergeCell ref="AD42:AK42"/>
    <mergeCell ref="AL42:AO42"/>
    <mergeCell ref="AQ42:AY42"/>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s>
  <phoneticPr fontId="2"/>
  <printOptions horizontalCentered="1"/>
  <pageMargins left="0" right="0" top="0.39370078740157483" bottom="0.39370078740157483" header="0.19685039370078741" footer="0.19685039370078741"/>
  <pageSetup paperSize="9" scale="67"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zoomScale="70" zoomScaleNormal="25" zoomScaleSheetLayoutView="70" workbookViewId="0"/>
  </sheetViews>
  <sheetFormatPr defaultColWidth="0" defaultRowHeight="13.5" zeroHeight="1"/>
  <cols>
    <col min="1" max="130" width="2.75" style="291" customWidth="1"/>
    <col min="131" max="131" width="1.625" style="291" customWidth="1"/>
    <col min="132" max="16384" width="9" style="291" hidden="1"/>
  </cols>
  <sheetData>
    <row r="1" spans="1:131" s="249" customFormat="1" ht="11.25" customHeight="1" thickBot="1">
      <c r="A1" s="244"/>
      <c r="B1" s="244"/>
      <c r="C1" s="244"/>
      <c r="D1" s="244"/>
      <c r="E1" s="244"/>
      <c r="F1" s="244"/>
      <c r="G1" s="244"/>
      <c r="H1" s="244"/>
      <c r="I1" s="244"/>
      <c r="J1" s="244"/>
      <c r="K1" s="244"/>
      <c r="L1" s="244"/>
      <c r="M1" s="244"/>
      <c r="N1" s="245"/>
      <c r="O1" s="245"/>
      <c r="P1" s="245"/>
      <c r="Q1" s="245"/>
      <c r="R1" s="245"/>
      <c r="S1" s="245"/>
      <c r="T1" s="245"/>
      <c r="U1" s="245"/>
      <c r="V1" s="245"/>
      <c r="W1" s="245"/>
      <c r="X1" s="245"/>
      <c r="Y1" s="245"/>
      <c r="Z1" s="245"/>
      <c r="AA1" s="245"/>
      <c r="AB1" s="245"/>
      <c r="AC1" s="245"/>
      <c r="AD1" s="245"/>
      <c r="AE1" s="245"/>
      <c r="AF1" s="245"/>
      <c r="AG1" s="245"/>
      <c r="AH1" s="245"/>
      <c r="AI1" s="245"/>
      <c r="AJ1" s="245"/>
      <c r="AK1" s="245"/>
      <c r="AL1" s="245"/>
      <c r="AM1" s="245"/>
      <c r="AN1" s="245"/>
      <c r="AO1" s="245"/>
      <c r="AP1" s="245"/>
      <c r="AQ1" s="245"/>
      <c r="AR1" s="245"/>
      <c r="AS1" s="245"/>
      <c r="AT1" s="245"/>
      <c r="AU1" s="245"/>
      <c r="AV1" s="245"/>
      <c r="AW1" s="245"/>
      <c r="AX1" s="245"/>
      <c r="AY1" s="245"/>
      <c r="AZ1" s="245"/>
      <c r="BA1" s="245"/>
      <c r="BB1" s="245"/>
      <c r="BC1" s="245"/>
      <c r="BD1" s="245"/>
      <c r="BE1" s="245"/>
      <c r="BF1" s="245"/>
      <c r="BG1" s="245"/>
      <c r="BH1" s="245"/>
      <c r="BI1" s="245"/>
      <c r="BJ1" s="245"/>
      <c r="BK1" s="245"/>
      <c r="BL1" s="245"/>
      <c r="BM1" s="245"/>
      <c r="BN1" s="245"/>
      <c r="BO1" s="245"/>
      <c r="BP1" s="245"/>
      <c r="BQ1" s="245"/>
      <c r="BR1" s="245"/>
      <c r="BS1" s="245"/>
      <c r="BT1" s="245"/>
      <c r="BU1" s="245"/>
      <c r="BV1" s="245"/>
      <c r="BW1" s="245"/>
      <c r="BX1" s="245"/>
      <c r="BY1" s="245"/>
      <c r="BZ1" s="245"/>
      <c r="CA1" s="245"/>
      <c r="CB1" s="245"/>
      <c r="CC1" s="245"/>
      <c r="CD1" s="245"/>
      <c r="CE1" s="245"/>
      <c r="CF1" s="245"/>
      <c r="CG1" s="245"/>
      <c r="CH1" s="245"/>
      <c r="CI1" s="245"/>
      <c r="CJ1" s="245"/>
      <c r="CK1" s="245"/>
      <c r="CL1" s="245"/>
      <c r="CM1" s="245"/>
      <c r="CN1" s="245"/>
      <c r="CO1" s="245"/>
      <c r="CP1" s="245"/>
      <c r="CQ1" s="245"/>
      <c r="CR1" s="245"/>
      <c r="CS1" s="245"/>
      <c r="CT1" s="245"/>
      <c r="CU1" s="245"/>
      <c r="CV1" s="245"/>
      <c r="CW1" s="245"/>
      <c r="CX1" s="245"/>
      <c r="CY1" s="245"/>
      <c r="CZ1" s="245"/>
      <c r="DA1" s="245"/>
      <c r="DB1" s="245"/>
      <c r="DC1" s="245"/>
      <c r="DD1" s="245"/>
      <c r="DE1" s="245"/>
      <c r="DF1" s="245"/>
      <c r="DG1" s="245"/>
      <c r="DH1" s="245"/>
      <c r="DI1" s="245"/>
      <c r="DJ1" s="245"/>
      <c r="DK1" s="245"/>
      <c r="DL1" s="245"/>
      <c r="DM1" s="245"/>
      <c r="DN1" s="245"/>
      <c r="DO1" s="245"/>
      <c r="DP1" s="246"/>
      <c r="DQ1" s="247"/>
      <c r="DR1" s="247"/>
      <c r="DS1" s="247"/>
      <c r="DT1" s="247"/>
      <c r="DU1" s="247"/>
      <c r="DV1" s="247"/>
      <c r="DW1" s="247"/>
      <c r="DX1" s="247"/>
      <c r="DY1" s="247"/>
      <c r="DZ1" s="247"/>
      <c r="EA1" s="248"/>
    </row>
    <row r="2" spans="1:131" s="253" customFormat="1" ht="26.25" customHeight="1" thickBot="1">
      <c r="A2" s="250" t="s">
        <v>361</v>
      </c>
      <c r="B2" s="251"/>
      <c r="C2" s="251"/>
      <c r="D2" s="251"/>
      <c r="E2" s="251"/>
      <c r="F2" s="251"/>
      <c r="G2" s="251"/>
      <c r="H2" s="251"/>
      <c r="I2" s="251"/>
      <c r="J2" s="251"/>
      <c r="K2" s="251"/>
      <c r="L2" s="251"/>
      <c r="M2" s="251"/>
      <c r="N2" s="251"/>
      <c r="O2" s="251"/>
      <c r="P2" s="251"/>
      <c r="Q2" s="251"/>
      <c r="R2" s="251"/>
      <c r="S2" s="251"/>
      <c r="T2" s="251"/>
      <c r="U2" s="251"/>
      <c r="V2" s="251"/>
      <c r="W2" s="251"/>
      <c r="X2" s="251"/>
      <c r="Y2" s="251"/>
      <c r="Z2" s="251"/>
      <c r="AA2" s="251"/>
      <c r="AB2" s="251"/>
      <c r="AC2" s="251"/>
      <c r="AD2" s="251"/>
      <c r="AE2" s="251"/>
      <c r="AF2" s="251"/>
      <c r="AG2" s="251"/>
      <c r="AH2" s="251"/>
      <c r="AI2" s="251"/>
      <c r="AJ2" s="251"/>
      <c r="AK2" s="251"/>
      <c r="AL2" s="251"/>
      <c r="AM2" s="251"/>
      <c r="AN2" s="251"/>
      <c r="AO2" s="251"/>
      <c r="AP2" s="251"/>
      <c r="AQ2" s="251"/>
      <c r="AR2" s="251"/>
      <c r="AS2" s="251"/>
      <c r="AT2" s="251"/>
      <c r="AU2" s="251"/>
      <c r="AV2" s="251"/>
      <c r="AW2" s="251"/>
      <c r="AX2" s="251"/>
      <c r="AY2" s="251"/>
      <c r="AZ2" s="251"/>
      <c r="BA2" s="251"/>
      <c r="BB2" s="251"/>
      <c r="BC2" s="251"/>
      <c r="BD2" s="251"/>
      <c r="BE2" s="251"/>
      <c r="BF2" s="251"/>
      <c r="BG2" s="251"/>
      <c r="BH2" s="251"/>
      <c r="BI2" s="251"/>
      <c r="BJ2" s="251"/>
      <c r="BK2" s="251"/>
      <c r="BL2" s="251"/>
      <c r="BM2" s="251"/>
      <c r="BN2" s="251"/>
      <c r="BO2" s="251"/>
      <c r="BP2" s="251"/>
      <c r="BQ2" s="251"/>
      <c r="BR2" s="251"/>
      <c r="BS2" s="251"/>
      <c r="BT2" s="251"/>
      <c r="BU2" s="251"/>
      <c r="BV2" s="251"/>
      <c r="BW2" s="251"/>
      <c r="BX2" s="251"/>
      <c r="BY2" s="251"/>
      <c r="BZ2" s="251"/>
      <c r="CA2" s="251"/>
      <c r="CB2" s="251"/>
      <c r="CC2" s="251"/>
      <c r="CD2" s="251"/>
      <c r="CE2" s="251"/>
      <c r="CF2" s="251"/>
      <c r="CG2" s="251"/>
      <c r="CH2" s="251"/>
      <c r="CI2" s="251"/>
      <c r="CJ2" s="251"/>
      <c r="CK2" s="251"/>
      <c r="CL2" s="251"/>
      <c r="CM2" s="251"/>
      <c r="CN2" s="251"/>
      <c r="CO2" s="251"/>
      <c r="CP2" s="251"/>
      <c r="CQ2" s="251"/>
      <c r="CR2" s="251"/>
      <c r="CS2" s="251"/>
      <c r="CT2" s="251"/>
      <c r="CU2" s="251"/>
      <c r="CV2" s="251"/>
      <c r="CW2" s="251"/>
      <c r="CX2" s="251"/>
      <c r="CY2" s="251"/>
      <c r="CZ2" s="251"/>
      <c r="DA2" s="251"/>
      <c r="DB2" s="251"/>
      <c r="DC2" s="251"/>
      <c r="DD2" s="251"/>
      <c r="DE2" s="251"/>
      <c r="DF2" s="251"/>
      <c r="DG2" s="251"/>
      <c r="DH2" s="251"/>
      <c r="DI2" s="251"/>
      <c r="DJ2" s="1205" t="s">
        <v>362</v>
      </c>
      <c r="DK2" s="1206"/>
      <c r="DL2" s="1206"/>
      <c r="DM2" s="1206"/>
      <c r="DN2" s="1206"/>
      <c r="DO2" s="1207"/>
      <c r="DP2" s="251"/>
      <c r="DQ2" s="1205" t="s">
        <v>363</v>
      </c>
      <c r="DR2" s="1206"/>
      <c r="DS2" s="1206"/>
      <c r="DT2" s="1206"/>
      <c r="DU2" s="1206"/>
      <c r="DV2" s="1206"/>
      <c r="DW2" s="1206"/>
      <c r="DX2" s="1206"/>
      <c r="DY2" s="1206"/>
      <c r="DZ2" s="1207"/>
      <c r="EA2" s="252"/>
    </row>
    <row r="3" spans="1:131" s="249" customFormat="1" ht="11.25" customHeight="1">
      <c r="A3" s="245"/>
      <c r="B3" s="245"/>
      <c r="C3" s="245"/>
      <c r="D3" s="245"/>
      <c r="E3" s="245"/>
      <c r="F3" s="245"/>
      <c r="G3" s="245"/>
      <c r="H3" s="245"/>
      <c r="I3" s="245"/>
      <c r="J3" s="245"/>
      <c r="K3" s="245"/>
      <c r="L3" s="245"/>
      <c r="M3" s="245"/>
      <c r="N3" s="245"/>
      <c r="O3" s="245"/>
      <c r="P3" s="245"/>
      <c r="Q3" s="245"/>
      <c r="R3" s="245"/>
      <c r="S3" s="245"/>
      <c r="T3" s="245"/>
      <c r="U3" s="245"/>
      <c r="V3" s="245"/>
      <c r="W3" s="245"/>
      <c r="X3" s="245"/>
      <c r="Y3" s="245"/>
      <c r="Z3" s="245"/>
      <c r="AA3" s="245"/>
      <c r="AB3" s="245"/>
      <c r="AC3" s="245"/>
      <c r="AD3" s="245"/>
      <c r="AE3" s="245"/>
      <c r="AF3" s="245"/>
      <c r="AG3" s="245"/>
      <c r="AH3" s="245"/>
      <c r="AI3" s="245"/>
      <c r="AJ3" s="245"/>
      <c r="AK3" s="245"/>
      <c r="AL3" s="245"/>
      <c r="AM3" s="245"/>
      <c r="AN3" s="245"/>
      <c r="AO3" s="245"/>
      <c r="AP3" s="245"/>
      <c r="AQ3" s="245"/>
      <c r="AR3" s="245"/>
      <c r="AS3" s="245"/>
      <c r="AT3" s="245"/>
      <c r="AU3" s="245"/>
      <c r="AV3" s="245"/>
      <c r="AW3" s="245"/>
      <c r="AX3" s="245"/>
      <c r="AY3" s="245"/>
      <c r="AZ3" s="245"/>
      <c r="BA3" s="245"/>
      <c r="BB3" s="245"/>
      <c r="BC3" s="245"/>
      <c r="BD3" s="245"/>
      <c r="BE3" s="245"/>
      <c r="BF3" s="245"/>
      <c r="BG3" s="245"/>
      <c r="BH3" s="245"/>
      <c r="BI3" s="245"/>
      <c r="BJ3" s="245"/>
      <c r="BK3" s="245"/>
      <c r="BL3" s="245"/>
      <c r="BM3" s="245"/>
      <c r="BN3" s="245"/>
      <c r="BO3" s="245"/>
      <c r="BP3" s="245"/>
      <c r="BQ3" s="245"/>
      <c r="BR3" s="245"/>
      <c r="BS3" s="245"/>
      <c r="BT3" s="245"/>
      <c r="BU3" s="245"/>
      <c r="BV3" s="245"/>
      <c r="BW3" s="245"/>
      <c r="BX3" s="245"/>
      <c r="BY3" s="245"/>
      <c r="BZ3" s="245"/>
      <c r="CA3" s="245"/>
      <c r="CB3" s="245"/>
      <c r="CC3" s="245"/>
      <c r="CD3" s="245"/>
      <c r="CE3" s="245"/>
      <c r="CF3" s="245"/>
      <c r="CG3" s="245"/>
      <c r="CH3" s="245"/>
      <c r="CI3" s="245"/>
      <c r="CJ3" s="245"/>
      <c r="CK3" s="245"/>
      <c r="CL3" s="245"/>
      <c r="CM3" s="245"/>
      <c r="CN3" s="245"/>
      <c r="CO3" s="245"/>
      <c r="CP3" s="245"/>
      <c r="CQ3" s="245"/>
      <c r="CR3" s="245"/>
      <c r="CS3" s="245"/>
      <c r="CT3" s="245"/>
      <c r="CU3" s="245"/>
      <c r="CV3" s="245"/>
      <c r="CW3" s="245"/>
      <c r="CX3" s="245"/>
      <c r="CY3" s="245"/>
      <c r="CZ3" s="245"/>
      <c r="DA3" s="245"/>
      <c r="DB3" s="245"/>
      <c r="DC3" s="245"/>
      <c r="DD3" s="245"/>
      <c r="DE3" s="245"/>
      <c r="DF3" s="245"/>
      <c r="DG3" s="245"/>
      <c r="DH3" s="245"/>
      <c r="DI3" s="245"/>
      <c r="DJ3" s="245"/>
      <c r="DK3" s="245"/>
      <c r="DL3" s="245"/>
      <c r="DM3" s="245"/>
      <c r="DN3" s="245"/>
      <c r="DO3" s="245"/>
      <c r="DP3" s="245"/>
      <c r="DQ3" s="245"/>
      <c r="DR3" s="245"/>
      <c r="DS3" s="245"/>
      <c r="DT3" s="245"/>
      <c r="DU3" s="245"/>
      <c r="DV3" s="245"/>
      <c r="DW3" s="245"/>
      <c r="DX3" s="245"/>
      <c r="DY3" s="245"/>
      <c r="DZ3" s="245"/>
      <c r="EA3" s="248"/>
    </row>
    <row r="4" spans="1:131" s="257" customFormat="1" ht="26.25" customHeight="1" thickBot="1">
      <c r="A4" s="1158" t="s">
        <v>364</v>
      </c>
      <c r="B4" s="1158"/>
      <c r="C4" s="1158"/>
      <c r="D4" s="1158"/>
      <c r="E4" s="1158"/>
      <c r="F4" s="1158"/>
      <c r="G4" s="1158"/>
      <c r="H4" s="1158"/>
      <c r="I4" s="1158"/>
      <c r="J4" s="1158"/>
      <c r="K4" s="1158"/>
      <c r="L4" s="1158"/>
      <c r="M4" s="1158"/>
      <c r="N4" s="1158"/>
      <c r="O4" s="1158"/>
      <c r="P4" s="1158"/>
      <c r="Q4" s="1158"/>
      <c r="R4" s="1158"/>
      <c r="S4" s="1158"/>
      <c r="T4" s="1158"/>
      <c r="U4" s="1158"/>
      <c r="V4" s="1158"/>
      <c r="W4" s="1158"/>
      <c r="X4" s="1158"/>
      <c r="Y4" s="1158"/>
      <c r="Z4" s="1158"/>
      <c r="AA4" s="1158"/>
      <c r="AB4" s="1158"/>
      <c r="AC4" s="1158"/>
      <c r="AD4" s="1158"/>
      <c r="AE4" s="1158"/>
      <c r="AF4" s="1158"/>
      <c r="AG4" s="1158"/>
      <c r="AH4" s="1158"/>
      <c r="AI4" s="1158"/>
      <c r="AJ4" s="1158"/>
      <c r="AK4" s="1158"/>
      <c r="AL4" s="1158"/>
      <c r="AM4" s="1158"/>
      <c r="AN4" s="1158"/>
      <c r="AO4" s="1158"/>
      <c r="AP4" s="1158"/>
      <c r="AQ4" s="1158"/>
      <c r="AR4" s="1158"/>
      <c r="AS4" s="1158"/>
      <c r="AT4" s="1158"/>
      <c r="AU4" s="1158"/>
      <c r="AV4" s="1158"/>
      <c r="AW4" s="1158"/>
      <c r="AX4" s="1158"/>
      <c r="AY4" s="1158"/>
      <c r="AZ4" s="254"/>
      <c r="BA4" s="254"/>
      <c r="BB4" s="254"/>
      <c r="BC4" s="254"/>
      <c r="BD4" s="254"/>
      <c r="BE4" s="255"/>
      <c r="BF4" s="255"/>
      <c r="BG4" s="255"/>
      <c r="BH4" s="255"/>
      <c r="BI4" s="255"/>
      <c r="BJ4" s="255"/>
      <c r="BK4" s="255"/>
      <c r="BL4" s="255"/>
      <c r="BM4" s="255"/>
      <c r="BN4" s="255"/>
      <c r="BO4" s="255"/>
      <c r="BP4" s="255"/>
      <c r="BQ4" s="254" t="s">
        <v>365</v>
      </c>
      <c r="BR4" s="254"/>
      <c r="BS4" s="254"/>
      <c r="BT4" s="254"/>
      <c r="BU4" s="254"/>
      <c r="BV4" s="254"/>
      <c r="BW4" s="254"/>
      <c r="BX4" s="254"/>
      <c r="BY4" s="254"/>
      <c r="BZ4" s="254"/>
      <c r="CA4" s="254"/>
      <c r="CB4" s="254"/>
      <c r="CC4" s="254"/>
      <c r="CD4" s="254"/>
      <c r="CE4" s="254"/>
      <c r="CF4" s="254"/>
      <c r="CG4" s="254"/>
      <c r="CH4" s="254"/>
      <c r="CI4" s="254"/>
      <c r="CJ4" s="254"/>
      <c r="CK4" s="254"/>
      <c r="CL4" s="254"/>
      <c r="CM4" s="254"/>
      <c r="CN4" s="254"/>
      <c r="CO4" s="254"/>
      <c r="CP4" s="254"/>
      <c r="CQ4" s="254"/>
      <c r="CR4" s="254"/>
      <c r="CS4" s="254"/>
      <c r="CT4" s="254"/>
      <c r="CU4" s="254"/>
      <c r="CV4" s="254"/>
      <c r="CW4" s="254"/>
      <c r="CX4" s="254"/>
      <c r="CY4" s="254"/>
      <c r="CZ4" s="254"/>
      <c r="DA4" s="254"/>
      <c r="DB4" s="254"/>
      <c r="DC4" s="254"/>
      <c r="DD4" s="254"/>
      <c r="DE4" s="254"/>
      <c r="DF4" s="254"/>
      <c r="DG4" s="254"/>
      <c r="DH4" s="254"/>
      <c r="DI4" s="254"/>
      <c r="DJ4" s="254"/>
      <c r="DK4" s="254"/>
      <c r="DL4" s="254"/>
      <c r="DM4" s="254"/>
      <c r="DN4" s="254"/>
      <c r="DO4" s="254"/>
      <c r="DP4" s="254"/>
      <c r="DQ4" s="254"/>
      <c r="DR4" s="254"/>
      <c r="DS4" s="254"/>
      <c r="DT4" s="254"/>
      <c r="DU4" s="254"/>
      <c r="DV4" s="254"/>
      <c r="DW4" s="254"/>
      <c r="DX4" s="254"/>
      <c r="DY4" s="254"/>
      <c r="DZ4" s="254"/>
      <c r="EA4" s="256"/>
    </row>
    <row r="5" spans="1:131" s="257" customFormat="1" ht="26.25" customHeight="1">
      <c r="A5" s="1090" t="s">
        <v>366</v>
      </c>
      <c r="B5" s="1091"/>
      <c r="C5" s="1091"/>
      <c r="D5" s="1091"/>
      <c r="E5" s="1091"/>
      <c r="F5" s="1091"/>
      <c r="G5" s="1091"/>
      <c r="H5" s="1091"/>
      <c r="I5" s="1091"/>
      <c r="J5" s="1091"/>
      <c r="K5" s="1091"/>
      <c r="L5" s="1091"/>
      <c r="M5" s="1091"/>
      <c r="N5" s="1091"/>
      <c r="O5" s="1091"/>
      <c r="P5" s="1092"/>
      <c r="Q5" s="1096" t="s">
        <v>367</v>
      </c>
      <c r="R5" s="1097"/>
      <c r="S5" s="1097"/>
      <c r="T5" s="1097"/>
      <c r="U5" s="1098"/>
      <c r="V5" s="1096" t="s">
        <v>368</v>
      </c>
      <c r="W5" s="1097"/>
      <c r="X5" s="1097"/>
      <c r="Y5" s="1097"/>
      <c r="Z5" s="1098"/>
      <c r="AA5" s="1096" t="s">
        <v>369</v>
      </c>
      <c r="AB5" s="1097"/>
      <c r="AC5" s="1097"/>
      <c r="AD5" s="1097"/>
      <c r="AE5" s="1097"/>
      <c r="AF5" s="1208" t="s">
        <v>370</v>
      </c>
      <c r="AG5" s="1097"/>
      <c r="AH5" s="1097"/>
      <c r="AI5" s="1097"/>
      <c r="AJ5" s="1112"/>
      <c r="AK5" s="1097" t="s">
        <v>371</v>
      </c>
      <c r="AL5" s="1097"/>
      <c r="AM5" s="1097"/>
      <c r="AN5" s="1097"/>
      <c r="AO5" s="1098"/>
      <c r="AP5" s="1096" t="s">
        <v>372</v>
      </c>
      <c r="AQ5" s="1097"/>
      <c r="AR5" s="1097"/>
      <c r="AS5" s="1097"/>
      <c r="AT5" s="1098"/>
      <c r="AU5" s="1096" t="s">
        <v>373</v>
      </c>
      <c r="AV5" s="1097"/>
      <c r="AW5" s="1097"/>
      <c r="AX5" s="1097"/>
      <c r="AY5" s="1112"/>
      <c r="AZ5" s="258"/>
      <c r="BA5" s="258"/>
      <c r="BB5" s="258"/>
      <c r="BC5" s="258"/>
      <c r="BD5" s="258"/>
      <c r="BE5" s="259"/>
      <c r="BF5" s="259"/>
      <c r="BG5" s="259"/>
      <c r="BH5" s="259"/>
      <c r="BI5" s="259"/>
      <c r="BJ5" s="259"/>
      <c r="BK5" s="259"/>
      <c r="BL5" s="259"/>
      <c r="BM5" s="259"/>
      <c r="BN5" s="259"/>
      <c r="BO5" s="259"/>
      <c r="BP5" s="259"/>
      <c r="BQ5" s="1090" t="s">
        <v>374</v>
      </c>
      <c r="BR5" s="1091"/>
      <c r="BS5" s="1091"/>
      <c r="BT5" s="1091"/>
      <c r="BU5" s="1091"/>
      <c r="BV5" s="1091"/>
      <c r="BW5" s="1091"/>
      <c r="BX5" s="1091"/>
      <c r="BY5" s="1091"/>
      <c r="BZ5" s="1091"/>
      <c r="CA5" s="1091"/>
      <c r="CB5" s="1091"/>
      <c r="CC5" s="1091"/>
      <c r="CD5" s="1091"/>
      <c r="CE5" s="1091"/>
      <c r="CF5" s="1091"/>
      <c r="CG5" s="1092"/>
      <c r="CH5" s="1096" t="s">
        <v>375</v>
      </c>
      <c r="CI5" s="1097"/>
      <c r="CJ5" s="1097"/>
      <c r="CK5" s="1097"/>
      <c r="CL5" s="1098"/>
      <c r="CM5" s="1096" t="s">
        <v>376</v>
      </c>
      <c r="CN5" s="1097"/>
      <c r="CO5" s="1097"/>
      <c r="CP5" s="1097"/>
      <c r="CQ5" s="1098"/>
      <c r="CR5" s="1096" t="s">
        <v>377</v>
      </c>
      <c r="CS5" s="1097"/>
      <c r="CT5" s="1097"/>
      <c r="CU5" s="1097"/>
      <c r="CV5" s="1098"/>
      <c r="CW5" s="1096" t="s">
        <v>378</v>
      </c>
      <c r="CX5" s="1097"/>
      <c r="CY5" s="1097"/>
      <c r="CZ5" s="1097"/>
      <c r="DA5" s="1098"/>
      <c r="DB5" s="1096" t="s">
        <v>379</v>
      </c>
      <c r="DC5" s="1097"/>
      <c r="DD5" s="1097"/>
      <c r="DE5" s="1097"/>
      <c r="DF5" s="1098"/>
      <c r="DG5" s="1193" t="s">
        <v>380</v>
      </c>
      <c r="DH5" s="1194"/>
      <c r="DI5" s="1194"/>
      <c r="DJ5" s="1194"/>
      <c r="DK5" s="1195"/>
      <c r="DL5" s="1193" t="s">
        <v>381</v>
      </c>
      <c r="DM5" s="1194"/>
      <c r="DN5" s="1194"/>
      <c r="DO5" s="1194"/>
      <c r="DP5" s="1195"/>
      <c r="DQ5" s="1096" t="s">
        <v>382</v>
      </c>
      <c r="DR5" s="1097"/>
      <c r="DS5" s="1097"/>
      <c r="DT5" s="1097"/>
      <c r="DU5" s="1098"/>
      <c r="DV5" s="1096" t="s">
        <v>373</v>
      </c>
      <c r="DW5" s="1097"/>
      <c r="DX5" s="1097"/>
      <c r="DY5" s="1097"/>
      <c r="DZ5" s="1112"/>
      <c r="EA5" s="256"/>
    </row>
    <row r="6" spans="1:131" s="257" customFormat="1" ht="26.25" customHeight="1" thickBot="1">
      <c r="A6" s="1093"/>
      <c r="B6" s="1094"/>
      <c r="C6" s="1094"/>
      <c r="D6" s="1094"/>
      <c r="E6" s="1094"/>
      <c r="F6" s="1094"/>
      <c r="G6" s="1094"/>
      <c r="H6" s="1094"/>
      <c r="I6" s="1094"/>
      <c r="J6" s="1094"/>
      <c r="K6" s="1094"/>
      <c r="L6" s="1094"/>
      <c r="M6" s="1094"/>
      <c r="N6" s="1094"/>
      <c r="O6" s="1094"/>
      <c r="P6" s="1095"/>
      <c r="Q6" s="1099"/>
      <c r="R6" s="1100"/>
      <c r="S6" s="1100"/>
      <c r="T6" s="1100"/>
      <c r="U6" s="1101"/>
      <c r="V6" s="1099"/>
      <c r="W6" s="1100"/>
      <c r="X6" s="1100"/>
      <c r="Y6" s="1100"/>
      <c r="Z6" s="1101"/>
      <c r="AA6" s="1099"/>
      <c r="AB6" s="1100"/>
      <c r="AC6" s="1100"/>
      <c r="AD6" s="1100"/>
      <c r="AE6" s="1100"/>
      <c r="AF6" s="1209"/>
      <c r="AG6" s="1100"/>
      <c r="AH6" s="1100"/>
      <c r="AI6" s="1100"/>
      <c r="AJ6" s="1113"/>
      <c r="AK6" s="1100"/>
      <c r="AL6" s="1100"/>
      <c r="AM6" s="1100"/>
      <c r="AN6" s="1100"/>
      <c r="AO6" s="1101"/>
      <c r="AP6" s="1099"/>
      <c r="AQ6" s="1100"/>
      <c r="AR6" s="1100"/>
      <c r="AS6" s="1100"/>
      <c r="AT6" s="1101"/>
      <c r="AU6" s="1099"/>
      <c r="AV6" s="1100"/>
      <c r="AW6" s="1100"/>
      <c r="AX6" s="1100"/>
      <c r="AY6" s="1113"/>
      <c r="AZ6" s="254"/>
      <c r="BA6" s="254"/>
      <c r="BB6" s="254"/>
      <c r="BC6" s="254"/>
      <c r="BD6" s="254"/>
      <c r="BE6" s="255"/>
      <c r="BF6" s="255"/>
      <c r="BG6" s="255"/>
      <c r="BH6" s="255"/>
      <c r="BI6" s="255"/>
      <c r="BJ6" s="255"/>
      <c r="BK6" s="255"/>
      <c r="BL6" s="255"/>
      <c r="BM6" s="255"/>
      <c r="BN6" s="255"/>
      <c r="BO6" s="255"/>
      <c r="BP6" s="255"/>
      <c r="BQ6" s="1093"/>
      <c r="BR6" s="1094"/>
      <c r="BS6" s="1094"/>
      <c r="BT6" s="1094"/>
      <c r="BU6" s="1094"/>
      <c r="BV6" s="1094"/>
      <c r="BW6" s="1094"/>
      <c r="BX6" s="1094"/>
      <c r="BY6" s="1094"/>
      <c r="BZ6" s="1094"/>
      <c r="CA6" s="1094"/>
      <c r="CB6" s="1094"/>
      <c r="CC6" s="1094"/>
      <c r="CD6" s="1094"/>
      <c r="CE6" s="1094"/>
      <c r="CF6" s="1094"/>
      <c r="CG6" s="1095"/>
      <c r="CH6" s="1099"/>
      <c r="CI6" s="1100"/>
      <c r="CJ6" s="1100"/>
      <c r="CK6" s="1100"/>
      <c r="CL6" s="1101"/>
      <c r="CM6" s="1099"/>
      <c r="CN6" s="1100"/>
      <c r="CO6" s="1100"/>
      <c r="CP6" s="1100"/>
      <c r="CQ6" s="1101"/>
      <c r="CR6" s="1099"/>
      <c r="CS6" s="1100"/>
      <c r="CT6" s="1100"/>
      <c r="CU6" s="1100"/>
      <c r="CV6" s="1101"/>
      <c r="CW6" s="1099"/>
      <c r="CX6" s="1100"/>
      <c r="CY6" s="1100"/>
      <c r="CZ6" s="1100"/>
      <c r="DA6" s="1101"/>
      <c r="DB6" s="1099"/>
      <c r="DC6" s="1100"/>
      <c r="DD6" s="1100"/>
      <c r="DE6" s="1100"/>
      <c r="DF6" s="1101"/>
      <c r="DG6" s="1196"/>
      <c r="DH6" s="1197"/>
      <c r="DI6" s="1197"/>
      <c r="DJ6" s="1197"/>
      <c r="DK6" s="1198"/>
      <c r="DL6" s="1196"/>
      <c r="DM6" s="1197"/>
      <c r="DN6" s="1197"/>
      <c r="DO6" s="1197"/>
      <c r="DP6" s="1198"/>
      <c r="DQ6" s="1099"/>
      <c r="DR6" s="1100"/>
      <c r="DS6" s="1100"/>
      <c r="DT6" s="1100"/>
      <c r="DU6" s="1101"/>
      <c r="DV6" s="1099"/>
      <c r="DW6" s="1100"/>
      <c r="DX6" s="1100"/>
      <c r="DY6" s="1100"/>
      <c r="DZ6" s="1113"/>
      <c r="EA6" s="256"/>
    </row>
    <row r="7" spans="1:131" s="257" customFormat="1" ht="26.25" customHeight="1" thickTop="1">
      <c r="A7" s="260">
        <v>1</v>
      </c>
      <c r="B7" s="1145" t="s">
        <v>383</v>
      </c>
      <c r="C7" s="1146"/>
      <c r="D7" s="1146"/>
      <c r="E7" s="1146"/>
      <c r="F7" s="1146"/>
      <c r="G7" s="1146"/>
      <c r="H7" s="1146"/>
      <c r="I7" s="1146"/>
      <c r="J7" s="1146"/>
      <c r="K7" s="1146"/>
      <c r="L7" s="1146"/>
      <c r="M7" s="1146"/>
      <c r="N7" s="1146"/>
      <c r="O7" s="1146"/>
      <c r="P7" s="1147"/>
      <c r="Q7" s="1199">
        <v>52556</v>
      </c>
      <c r="R7" s="1200"/>
      <c r="S7" s="1200"/>
      <c r="T7" s="1200"/>
      <c r="U7" s="1200"/>
      <c r="V7" s="1200">
        <v>50685</v>
      </c>
      <c r="W7" s="1200"/>
      <c r="X7" s="1200"/>
      <c r="Y7" s="1200"/>
      <c r="Z7" s="1200"/>
      <c r="AA7" s="1200">
        <f>Q7-V7</f>
        <v>1871</v>
      </c>
      <c r="AB7" s="1200"/>
      <c r="AC7" s="1200"/>
      <c r="AD7" s="1200"/>
      <c r="AE7" s="1201"/>
      <c r="AF7" s="1202">
        <v>1811</v>
      </c>
      <c r="AG7" s="1203"/>
      <c r="AH7" s="1203"/>
      <c r="AI7" s="1203"/>
      <c r="AJ7" s="1204"/>
      <c r="AK7" s="1186" t="s">
        <v>587</v>
      </c>
      <c r="AL7" s="1187"/>
      <c r="AM7" s="1187"/>
      <c r="AN7" s="1187"/>
      <c r="AO7" s="1187"/>
      <c r="AP7" s="1187">
        <v>17322</v>
      </c>
      <c r="AQ7" s="1187"/>
      <c r="AR7" s="1187"/>
      <c r="AS7" s="1187"/>
      <c r="AT7" s="1187"/>
      <c r="AU7" s="1188"/>
      <c r="AV7" s="1188"/>
      <c r="AW7" s="1188"/>
      <c r="AX7" s="1188"/>
      <c r="AY7" s="1189"/>
      <c r="AZ7" s="254"/>
      <c r="BA7" s="254"/>
      <c r="BB7" s="254"/>
      <c r="BC7" s="254"/>
      <c r="BD7" s="254"/>
      <c r="BE7" s="255"/>
      <c r="BF7" s="255"/>
      <c r="BG7" s="255"/>
      <c r="BH7" s="255"/>
      <c r="BI7" s="255"/>
      <c r="BJ7" s="255"/>
      <c r="BK7" s="255"/>
      <c r="BL7" s="255"/>
      <c r="BM7" s="255"/>
      <c r="BN7" s="255"/>
      <c r="BO7" s="255"/>
      <c r="BP7" s="255"/>
      <c r="BQ7" s="261">
        <v>1</v>
      </c>
      <c r="BR7" s="262"/>
      <c r="BS7" s="1190" t="s">
        <v>582</v>
      </c>
      <c r="BT7" s="1191"/>
      <c r="BU7" s="1191"/>
      <c r="BV7" s="1191"/>
      <c r="BW7" s="1191"/>
      <c r="BX7" s="1191"/>
      <c r="BY7" s="1191"/>
      <c r="BZ7" s="1191"/>
      <c r="CA7" s="1191"/>
      <c r="CB7" s="1191"/>
      <c r="CC7" s="1191"/>
      <c r="CD7" s="1191"/>
      <c r="CE7" s="1191"/>
      <c r="CF7" s="1191"/>
      <c r="CG7" s="1192"/>
      <c r="CH7" s="1183">
        <v>0</v>
      </c>
      <c r="CI7" s="1184"/>
      <c r="CJ7" s="1184"/>
      <c r="CK7" s="1184"/>
      <c r="CL7" s="1185"/>
      <c r="CM7" s="1183">
        <v>919</v>
      </c>
      <c r="CN7" s="1184"/>
      <c r="CO7" s="1184"/>
      <c r="CP7" s="1184"/>
      <c r="CQ7" s="1185"/>
      <c r="CR7" s="1183">
        <v>5</v>
      </c>
      <c r="CS7" s="1184"/>
      <c r="CT7" s="1184"/>
      <c r="CU7" s="1184"/>
      <c r="CV7" s="1185"/>
      <c r="CW7" s="1183" t="s">
        <v>593</v>
      </c>
      <c r="CX7" s="1184"/>
      <c r="CY7" s="1184"/>
      <c r="CZ7" s="1184"/>
      <c r="DA7" s="1185"/>
      <c r="DB7" s="1183" t="s">
        <v>593</v>
      </c>
      <c r="DC7" s="1184"/>
      <c r="DD7" s="1184"/>
      <c r="DE7" s="1184"/>
      <c r="DF7" s="1185"/>
      <c r="DG7" s="1183" t="s">
        <v>593</v>
      </c>
      <c r="DH7" s="1184"/>
      <c r="DI7" s="1184"/>
      <c r="DJ7" s="1184"/>
      <c r="DK7" s="1185"/>
      <c r="DL7" s="1183" t="s">
        <v>593</v>
      </c>
      <c r="DM7" s="1184"/>
      <c r="DN7" s="1184"/>
      <c r="DO7" s="1184"/>
      <c r="DP7" s="1185"/>
      <c r="DQ7" s="1183" t="s">
        <v>593</v>
      </c>
      <c r="DR7" s="1184"/>
      <c r="DS7" s="1184"/>
      <c r="DT7" s="1184"/>
      <c r="DU7" s="1185"/>
      <c r="DV7" s="1210"/>
      <c r="DW7" s="1211"/>
      <c r="DX7" s="1211"/>
      <c r="DY7" s="1211"/>
      <c r="DZ7" s="1212"/>
      <c r="EA7" s="256"/>
    </row>
    <row r="8" spans="1:131" s="257" customFormat="1" ht="26.25" customHeight="1">
      <c r="A8" s="263">
        <v>2</v>
      </c>
      <c r="B8" s="1132" t="s">
        <v>384</v>
      </c>
      <c r="C8" s="1133"/>
      <c r="D8" s="1133"/>
      <c r="E8" s="1133"/>
      <c r="F8" s="1133"/>
      <c r="G8" s="1133"/>
      <c r="H8" s="1133"/>
      <c r="I8" s="1133"/>
      <c r="J8" s="1133"/>
      <c r="K8" s="1133"/>
      <c r="L8" s="1133"/>
      <c r="M8" s="1133"/>
      <c r="N8" s="1133"/>
      <c r="O8" s="1133"/>
      <c r="P8" s="1134"/>
      <c r="Q8" s="1138">
        <v>1</v>
      </c>
      <c r="R8" s="1139"/>
      <c r="S8" s="1139"/>
      <c r="T8" s="1139"/>
      <c r="U8" s="1139"/>
      <c r="V8" s="1139">
        <v>1</v>
      </c>
      <c r="W8" s="1139"/>
      <c r="X8" s="1139"/>
      <c r="Y8" s="1139"/>
      <c r="Z8" s="1139"/>
      <c r="AA8" s="1139" t="s">
        <v>593</v>
      </c>
      <c r="AB8" s="1139"/>
      <c r="AC8" s="1139"/>
      <c r="AD8" s="1139"/>
      <c r="AE8" s="1140"/>
      <c r="AF8" s="1114" t="s">
        <v>128</v>
      </c>
      <c r="AG8" s="1115"/>
      <c r="AH8" s="1115"/>
      <c r="AI8" s="1115"/>
      <c r="AJ8" s="1116"/>
      <c r="AK8" s="1181" t="s">
        <v>587</v>
      </c>
      <c r="AL8" s="1182"/>
      <c r="AM8" s="1182"/>
      <c r="AN8" s="1182"/>
      <c r="AO8" s="1182"/>
      <c r="AP8" s="1182" t="s">
        <v>587</v>
      </c>
      <c r="AQ8" s="1182"/>
      <c r="AR8" s="1182"/>
      <c r="AS8" s="1182"/>
      <c r="AT8" s="1182"/>
      <c r="AU8" s="1179"/>
      <c r="AV8" s="1179"/>
      <c r="AW8" s="1179"/>
      <c r="AX8" s="1179"/>
      <c r="AY8" s="1180"/>
      <c r="AZ8" s="254"/>
      <c r="BA8" s="254"/>
      <c r="BB8" s="254"/>
      <c r="BC8" s="254"/>
      <c r="BD8" s="254"/>
      <c r="BE8" s="255"/>
      <c r="BF8" s="255"/>
      <c r="BG8" s="255"/>
      <c r="BH8" s="255"/>
      <c r="BI8" s="255"/>
      <c r="BJ8" s="255"/>
      <c r="BK8" s="255"/>
      <c r="BL8" s="255"/>
      <c r="BM8" s="255"/>
      <c r="BN8" s="255"/>
      <c r="BO8" s="255"/>
      <c r="BP8" s="255"/>
      <c r="BQ8" s="264">
        <v>2</v>
      </c>
      <c r="BR8" s="265"/>
      <c r="BS8" s="1109" t="s">
        <v>583</v>
      </c>
      <c r="BT8" s="1110"/>
      <c r="BU8" s="1110"/>
      <c r="BV8" s="1110"/>
      <c r="BW8" s="1110"/>
      <c r="BX8" s="1110"/>
      <c r="BY8" s="1110"/>
      <c r="BZ8" s="1110"/>
      <c r="CA8" s="1110"/>
      <c r="CB8" s="1110"/>
      <c r="CC8" s="1110"/>
      <c r="CD8" s="1110"/>
      <c r="CE8" s="1110"/>
      <c r="CF8" s="1110"/>
      <c r="CG8" s="1111"/>
      <c r="CH8" s="1084">
        <v>3</v>
      </c>
      <c r="CI8" s="1085"/>
      <c r="CJ8" s="1085"/>
      <c r="CK8" s="1085"/>
      <c r="CL8" s="1086"/>
      <c r="CM8" s="1084">
        <v>223</v>
      </c>
      <c r="CN8" s="1085"/>
      <c r="CO8" s="1085"/>
      <c r="CP8" s="1085"/>
      <c r="CQ8" s="1086"/>
      <c r="CR8" s="1084">
        <v>1</v>
      </c>
      <c r="CS8" s="1085"/>
      <c r="CT8" s="1085"/>
      <c r="CU8" s="1085"/>
      <c r="CV8" s="1086"/>
      <c r="CW8" s="1084" t="s">
        <v>593</v>
      </c>
      <c r="CX8" s="1085"/>
      <c r="CY8" s="1085"/>
      <c r="CZ8" s="1085"/>
      <c r="DA8" s="1086"/>
      <c r="DB8" s="1084" t="s">
        <v>593</v>
      </c>
      <c r="DC8" s="1085"/>
      <c r="DD8" s="1085"/>
      <c r="DE8" s="1085"/>
      <c r="DF8" s="1086"/>
      <c r="DG8" s="1084" t="s">
        <v>593</v>
      </c>
      <c r="DH8" s="1085"/>
      <c r="DI8" s="1085"/>
      <c r="DJ8" s="1085"/>
      <c r="DK8" s="1086"/>
      <c r="DL8" s="1084" t="s">
        <v>593</v>
      </c>
      <c r="DM8" s="1085"/>
      <c r="DN8" s="1085"/>
      <c r="DO8" s="1085"/>
      <c r="DP8" s="1086"/>
      <c r="DQ8" s="1084" t="s">
        <v>593</v>
      </c>
      <c r="DR8" s="1085"/>
      <c r="DS8" s="1085"/>
      <c r="DT8" s="1085"/>
      <c r="DU8" s="1086"/>
      <c r="DV8" s="1087"/>
      <c r="DW8" s="1088"/>
      <c r="DX8" s="1088"/>
      <c r="DY8" s="1088"/>
      <c r="DZ8" s="1089"/>
      <c r="EA8" s="256"/>
    </row>
    <row r="9" spans="1:131" s="257" customFormat="1" ht="26.25" customHeight="1">
      <c r="A9" s="263">
        <v>3</v>
      </c>
      <c r="B9" s="1132"/>
      <c r="C9" s="1133"/>
      <c r="D9" s="1133"/>
      <c r="E9" s="1133"/>
      <c r="F9" s="1133"/>
      <c r="G9" s="1133"/>
      <c r="H9" s="1133"/>
      <c r="I9" s="1133"/>
      <c r="J9" s="1133"/>
      <c r="K9" s="1133"/>
      <c r="L9" s="1133"/>
      <c r="M9" s="1133"/>
      <c r="N9" s="1133"/>
      <c r="O9" s="1133"/>
      <c r="P9" s="1134"/>
      <c r="Q9" s="1138"/>
      <c r="R9" s="1139"/>
      <c r="S9" s="1139"/>
      <c r="T9" s="1139"/>
      <c r="U9" s="1139"/>
      <c r="V9" s="1139"/>
      <c r="W9" s="1139"/>
      <c r="X9" s="1139"/>
      <c r="Y9" s="1139"/>
      <c r="Z9" s="1139"/>
      <c r="AA9" s="1139"/>
      <c r="AB9" s="1139"/>
      <c r="AC9" s="1139"/>
      <c r="AD9" s="1139"/>
      <c r="AE9" s="1140"/>
      <c r="AF9" s="1114"/>
      <c r="AG9" s="1115"/>
      <c r="AH9" s="1115"/>
      <c r="AI9" s="1115"/>
      <c r="AJ9" s="1116"/>
      <c r="AK9" s="1181"/>
      <c r="AL9" s="1182"/>
      <c r="AM9" s="1182"/>
      <c r="AN9" s="1182"/>
      <c r="AO9" s="1182"/>
      <c r="AP9" s="1182"/>
      <c r="AQ9" s="1182"/>
      <c r="AR9" s="1182"/>
      <c r="AS9" s="1182"/>
      <c r="AT9" s="1182"/>
      <c r="AU9" s="1179"/>
      <c r="AV9" s="1179"/>
      <c r="AW9" s="1179"/>
      <c r="AX9" s="1179"/>
      <c r="AY9" s="1180"/>
      <c r="AZ9" s="254"/>
      <c r="BA9" s="254"/>
      <c r="BB9" s="254"/>
      <c r="BC9" s="254"/>
      <c r="BD9" s="254"/>
      <c r="BE9" s="255"/>
      <c r="BF9" s="255"/>
      <c r="BG9" s="255"/>
      <c r="BH9" s="255"/>
      <c r="BI9" s="255"/>
      <c r="BJ9" s="255"/>
      <c r="BK9" s="255"/>
      <c r="BL9" s="255"/>
      <c r="BM9" s="255"/>
      <c r="BN9" s="255"/>
      <c r="BO9" s="255"/>
      <c r="BP9" s="255"/>
      <c r="BQ9" s="264">
        <v>3</v>
      </c>
      <c r="BR9" s="265"/>
      <c r="BS9" s="1109" t="s">
        <v>584</v>
      </c>
      <c r="BT9" s="1110"/>
      <c r="BU9" s="1110"/>
      <c r="BV9" s="1110"/>
      <c r="BW9" s="1110"/>
      <c r="BX9" s="1110"/>
      <c r="BY9" s="1110"/>
      <c r="BZ9" s="1110"/>
      <c r="CA9" s="1110"/>
      <c r="CB9" s="1110"/>
      <c r="CC9" s="1110"/>
      <c r="CD9" s="1110"/>
      <c r="CE9" s="1110"/>
      <c r="CF9" s="1110"/>
      <c r="CG9" s="1111"/>
      <c r="CH9" s="1084">
        <v>10</v>
      </c>
      <c r="CI9" s="1085"/>
      <c r="CJ9" s="1085"/>
      <c r="CK9" s="1085"/>
      <c r="CL9" s="1086"/>
      <c r="CM9" s="1084">
        <v>92</v>
      </c>
      <c r="CN9" s="1085"/>
      <c r="CO9" s="1085"/>
      <c r="CP9" s="1085"/>
      <c r="CQ9" s="1086"/>
      <c r="CR9" s="1084">
        <v>8</v>
      </c>
      <c r="CS9" s="1085"/>
      <c r="CT9" s="1085"/>
      <c r="CU9" s="1085"/>
      <c r="CV9" s="1086"/>
      <c r="CW9" s="1084" t="s">
        <v>593</v>
      </c>
      <c r="CX9" s="1085"/>
      <c r="CY9" s="1085"/>
      <c r="CZ9" s="1085"/>
      <c r="DA9" s="1086"/>
      <c r="DB9" s="1084" t="s">
        <v>593</v>
      </c>
      <c r="DC9" s="1085"/>
      <c r="DD9" s="1085"/>
      <c r="DE9" s="1085"/>
      <c r="DF9" s="1086"/>
      <c r="DG9" s="1084" t="s">
        <v>593</v>
      </c>
      <c r="DH9" s="1085"/>
      <c r="DI9" s="1085"/>
      <c r="DJ9" s="1085"/>
      <c r="DK9" s="1086"/>
      <c r="DL9" s="1084" t="s">
        <v>593</v>
      </c>
      <c r="DM9" s="1085"/>
      <c r="DN9" s="1085"/>
      <c r="DO9" s="1085"/>
      <c r="DP9" s="1086"/>
      <c r="DQ9" s="1084" t="s">
        <v>593</v>
      </c>
      <c r="DR9" s="1085"/>
      <c r="DS9" s="1085"/>
      <c r="DT9" s="1085"/>
      <c r="DU9" s="1086"/>
      <c r="DV9" s="1087"/>
      <c r="DW9" s="1088"/>
      <c r="DX9" s="1088"/>
      <c r="DY9" s="1088"/>
      <c r="DZ9" s="1089"/>
      <c r="EA9" s="256"/>
    </row>
    <row r="10" spans="1:131" s="257" customFormat="1" ht="26.25" customHeight="1">
      <c r="A10" s="263">
        <v>4</v>
      </c>
      <c r="B10" s="1132"/>
      <c r="C10" s="1133"/>
      <c r="D10" s="1133"/>
      <c r="E10" s="1133"/>
      <c r="F10" s="1133"/>
      <c r="G10" s="1133"/>
      <c r="H10" s="1133"/>
      <c r="I10" s="1133"/>
      <c r="J10" s="1133"/>
      <c r="K10" s="1133"/>
      <c r="L10" s="1133"/>
      <c r="M10" s="1133"/>
      <c r="N10" s="1133"/>
      <c r="O10" s="1133"/>
      <c r="P10" s="1134"/>
      <c r="Q10" s="1138"/>
      <c r="R10" s="1139"/>
      <c r="S10" s="1139"/>
      <c r="T10" s="1139"/>
      <c r="U10" s="1139"/>
      <c r="V10" s="1139"/>
      <c r="W10" s="1139"/>
      <c r="X10" s="1139"/>
      <c r="Y10" s="1139"/>
      <c r="Z10" s="1139"/>
      <c r="AA10" s="1139"/>
      <c r="AB10" s="1139"/>
      <c r="AC10" s="1139"/>
      <c r="AD10" s="1139"/>
      <c r="AE10" s="1140"/>
      <c r="AF10" s="1114"/>
      <c r="AG10" s="1115"/>
      <c r="AH10" s="1115"/>
      <c r="AI10" s="1115"/>
      <c r="AJ10" s="1116"/>
      <c r="AK10" s="1181"/>
      <c r="AL10" s="1182"/>
      <c r="AM10" s="1182"/>
      <c r="AN10" s="1182"/>
      <c r="AO10" s="1182"/>
      <c r="AP10" s="1182"/>
      <c r="AQ10" s="1182"/>
      <c r="AR10" s="1182"/>
      <c r="AS10" s="1182"/>
      <c r="AT10" s="1182"/>
      <c r="AU10" s="1179"/>
      <c r="AV10" s="1179"/>
      <c r="AW10" s="1179"/>
      <c r="AX10" s="1179"/>
      <c r="AY10" s="1180"/>
      <c r="AZ10" s="254"/>
      <c r="BA10" s="254"/>
      <c r="BB10" s="254"/>
      <c r="BC10" s="254"/>
      <c r="BD10" s="254"/>
      <c r="BE10" s="255"/>
      <c r="BF10" s="255"/>
      <c r="BG10" s="255"/>
      <c r="BH10" s="255"/>
      <c r="BI10" s="255"/>
      <c r="BJ10" s="255"/>
      <c r="BK10" s="255"/>
      <c r="BL10" s="255"/>
      <c r="BM10" s="255"/>
      <c r="BN10" s="255"/>
      <c r="BO10" s="255"/>
      <c r="BP10" s="255"/>
      <c r="BQ10" s="264">
        <v>4</v>
      </c>
      <c r="BR10" s="265"/>
      <c r="BS10" s="1109"/>
      <c r="BT10" s="1110"/>
      <c r="BU10" s="1110"/>
      <c r="BV10" s="1110"/>
      <c r="BW10" s="1110"/>
      <c r="BX10" s="1110"/>
      <c r="BY10" s="1110"/>
      <c r="BZ10" s="1110"/>
      <c r="CA10" s="1110"/>
      <c r="CB10" s="1110"/>
      <c r="CC10" s="1110"/>
      <c r="CD10" s="1110"/>
      <c r="CE10" s="1110"/>
      <c r="CF10" s="1110"/>
      <c r="CG10" s="1111"/>
      <c r="CH10" s="1084"/>
      <c r="CI10" s="1085"/>
      <c r="CJ10" s="1085"/>
      <c r="CK10" s="1085"/>
      <c r="CL10" s="1086"/>
      <c r="CM10" s="1084"/>
      <c r="CN10" s="1085"/>
      <c r="CO10" s="1085"/>
      <c r="CP10" s="1085"/>
      <c r="CQ10" s="1086"/>
      <c r="CR10" s="1084"/>
      <c r="CS10" s="1085"/>
      <c r="CT10" s="1085"/>
      <c r="CU10" s="1085"/>
      <c r="CV10" s="1086"/>
      <c r="CW10" s="1084"/>
      <c r="CX10" s="1085"/>
      <c r="CY10" s="1085"/>
      <c r="CZ10" s="1085"/>
      <c r="DA10" s="1086"/>
      <c r="DB10" s="1084"/>
      <c r="DC10" s="1085"/>
      <c r="DD10" s="1085"/>
      <c r="DE10" s="1085"/>
      <c r="DF10" s="1086"/>
      <c r="DG10" s="1084"/>
      <c r="DH10" s="1085"/>
      <c r="DI10" s="1085"/>
      <c r="DJ10" s="1085"/>
      <c r="DK10" s="1086"/>
      <c r="DL10" s="1084"/>
      <c r="DM10" s="1085"/>
      <c r="DN10" s="1085"/>
      <c r="DO10" s="1085"/>
      <c r="DP10" s="1086"/>
      <c r="DQ10" s="1084"/>
      <c r="DR10" s="1085"/>
      <c r="DS10" s="1085"/>
      <c r="DT10" s="1085"/>
      <c r="DU10" s="1086"/>
      <c r="DV10" s="1087"/>
      <c r="DW10" s="1088"/>
      <c r="DX10" s="1088"/>
      <c r="DY10" s="1088"/>
      <c r="DZ10" s="1089"/>
      <c r="EA10" s="256"/>
    </row>
    <row r="11" spans="1:131" s="257" customFormat="1" ht="26.25" customHeight="1">
      <c r="A11" s="263">
        <v>5</v>
      </c>
      <c r="B11" s="1132"/>
      <c r="C11" s="1133"/>
      <c r="D11" s="1133"/>
      <c r="E11" s="1133"/>
      <c r="F11" s="1133"/>
      <c r="G11" s="1133"/>
      <c r="H11" s="1133"/>
      <c r="I11" s="1133"/>
      <c r="J11" s="1133"/>
      <c r="K11" s="1133"/>
      <c r="L11" s="1133"/>
      <c r="M11" s="1133"/>
      <c r="N11" s="1133"/>
      <c r="O11" s="1133"/>
      <c r="P11" s="1134"/>
      <c r="Q11" s="1138"/>
      <c r="R11" s="1139"/>
      <c r="S11" s="1139"/>
      <c r="T11" s="1139"/>
      <c r="U11" s="1139"/>
      <c r="V11" s="1139"/>
      <c r="W11" s="1139"/>
      <c r="X11" s="1139"/>
      <c r="Y11" s="1139"/>
      <c r="Z11" s="1139"/>
      <c r="AA11" s="1139"/>
      <c r="AB11" s="1139"/>
      <c r="AC11" s="1139"/>
      <c r="AD11" s="1139"/>
      <c r="AE11" s="1140"/>
      <c r="AF11" s="1114"/>
      <c r="AG11" s="1115"/>
      <c r="AH11" s="1115"/>
      <c r="AI11" s="1115"/>
      <c r="AJ11" s="1116"/>
      <c r="AK11" s="1181"/>
      <c r="AL11" s="1182"/>
      <c r="AM11" s="1182"/>
      <c r="AN11" s="1182"/>
      <c r="AO11" s="1182"/>
      <c r="AP11" s="1182"/>
      <c r="AQ11" s="1182"/>
      <c r="AR11" s="1182"/>
      <c r="AS11" s="1182"/>
      <c r="AT11" s="1182"/>
      <c r="AU11" s="1179"/>
      <c r="AV11" s="1179"/>
      <c r="AW11" s="1179"/>
      <c r="AX11" s="1179"/>
      <c r="AY11" s="1180"/>
      <c r="AZ11" s="254"/>
      <c r="BA11" s="254"/>
      <c r="BB11" s="254"/>
      <c r="BC11" s="254"/>
      <c r="BD11" s="254"/>
      <c r="BE11" s="255"/>
      <c r="BF11" s="255"/>
      <c r="BG11" s="255"/>
      <c r="BH11" s="255"/>
      <c r="BI11" s="255"/>
      <c r="BJ11" s="255"/>
      <c r="BK11" s="255"/>
      <c r="BL11" s="255"/>
      <c r="BM11" s="255"/>
      <c r="BN11" s="255"/>
      <c r="BO11" s="255"/>
      <c r="BP11" s="255"/>
      <c r="BQ11" s="264">
        <v>5</v>
      </c>
      <c r="BR11" s="265"/>
      <c r="BS11" s="1109"/>
      <c r="BT11" s="1110"/>
      <c r="BU11" s="1110"/>
      <c r="BV11" s="1110"/>
      <c r="BW11" s="1110"/>
      <c r="BX11" s="1110"/>
      <c r="BY11" s="1110"/>
      <c r="BZ11" s="1110"/>
      <c r="CA11" s="1110"/>
      <c r="CB11" s="1110"/>
      <c r="CC11" s="1110"/>
      <c r="CD11" s="1110"/>
      <c r="CE11" s="1110"/>
      <c r="CF11" s="1110"/>
      <c r="CG11" s="1111"/>
      <c r="CH11" s="1084"/>
      <c r="CI11" s="1085"/>
      <c r="CJ11" s="1085"/>
      <c r="CK11" s="1085"/>
      <c r="CL11" s="1086"/>
      <c r="CM11" s="1084"/>
      <c r="CN11" s="1085"/>
      <c r="CO11" s="1085"/>
      <c r="CP11" s="1085"/>
      <c r="CQ11" s="1086"/>
      <c r="CR11" s="1084"/>
      <c r="CS11" s="1085"/>
      <c r="CT11" s="1085"/>
      <c r="CU11" s="1085"/>
      <c r="CV11" s="1086"/>
      <c r="CW11" s="1084"/>
      <c r="CX11" s="1085"/>
      <c r="CY11" s="1085"/>
      <c r="CZ11" s="1085"/>
      <c r="DA11" s="1086"/>
      <c r="DB11" s="1084"/>
      <c r="DC11" s="1085"/>
      <c r="DD11" s="1085"/>
      <c r="DE11" s="1085"/>
      <c r="DF11" s="1086"/>
      <c r="DG11" s="1084"/>
      <c r="DH11" s="1085"/>
      <c r="DI11" s="1085"/>
      <c r="DJ11" s="1085"/>
      <c r="DK11" s="1086"/>
      <c r="DL11" s="1084"/>
      <c r="DM11" s="1085"/>
      <c r="DN11" s="1085"/>
      <c r="DO11" s="1085"/>
      <c r="DP11" s="1086"/>
      <c r="DQ11" s="1084"/>
      <c r="DR11" s="1085"/>
      <c r="DS11" s="1085"/>
      <c r="DT11" s="1085"/>
      <c r="DU11" s="1086"/>
      <c r="DV11" s="1087"/>
      <c r="DW11" s="1088"/>
      <c r="DX11" s="1088"/>
      <c r="DY11" s="1088"/>
      <c r="DZ11" s="1089"/>
      <c r="EA11" s="256"/>
    </row>
    <row r="12" spans="1:131" s="257" customFormat="1" ht="26.25" customHeight="1">
      <c r="A12" s="263">
        <v>6</v>
      </c>
      <c r="B12" s="1132"/>
      <c r="C12" s="1133"/>
      <c r="D12" s="1133"/>
      <c r="E12" s="1133"/>
      <c r="F12" s="1133"/>
      <c r="G12" s="1133"/>
      <c r="H12" s="1133"/>
      <c r="I12" s="1133"/>
      <c r="J12" s="1133"/>
      <c r="K12" s="1133"/>
      <c r="L12" s="1133"/>
      <c r="M12" s="1133"/>
      <c r="N12" s="1133"/>
      <c r="O12" s="1133"/>
      <c r="P12" s="1134"/>
      <c r="Q12" s="1138"/>
      <c r="R12" s="1139"/>
      <c r="S12" s="1139"/>
      <c r="T12" s="1139"/>
      <c r="U12" s="1139"/>
      <c r="V12" s="1139"/>
      <c r="W12" s="1139"/>
      <c r="X12" s="1139"/>
      <c r="Y12" s="1139"/>
      <c r="Z12" s="1139"/>
      <c r="AA12" s="1139"/>
      <c r="AB12" s="1139"/>
      <c r="AC12" s="1139"/>
      <c r="AD12" s="1139"/>
      <c r="AE12" s="1140"/>
      <c r="AF12" s="1114"/>
      <c r="AG12" s="1115"/>
      <c r="AH12" s="1115"/>
      <c r="AI12" s="1115"/>
      <c r="AJ12" s="1116"/>
      <c r="AK12" s="1181"/>
      <c r="AL12" s="1182"/>
      <c r="AM12" s="1182"/>
      <c r="AN12" s="1182"/>
      <c r="AO12" s="1182"/>
      <c r="AP12" s="1182"/>
      <c r="AQ12" s="1182"/>
      <c r="AR12" s="1182"/>
      <c r="AS12" s="1182"/>
      <c r="AT12" s="1182"/>
      <c r="AU12" s="1179"/>
      <c r="AV12" s="1179"/>
      <c r="AW12" s="1179"/>
      <c r="AX12" s="1179"/>
      <c r="AY12" s="1180"/>
      <c r="AZ12" s="254"/>
      <c r="BA12" s="254"/>
      <c r="BB12" s="254"/>
      <c r="BC12" s="254"/>
      <c r="BD12" s="254"/>
      <c r="BE12" s="255"/>
      <c r="BF12" s="255"/>
      <c r="BG12" s="255"/>
      <c r="BH12" s="255"/>
      <c r="BI12" s="255"/>
      <c r="BJ12" s="255"/>
      <c r="BK12" s="255"/>
      <c r="BL12" s="255"/>
      <c r="BM12" s="255"/>
      <c r="BN12" s="255"/>
      <c r="BO12" s="255"/>
      <c r="BP12" s="255"/>
      <c r="BQ12" s="264">
        <v>6</v>
      </c>
      <c r="BR12" s="265"/>
      <c r="BS12" s="1109"/>
      <c r="BT12" s="1110"/>
      <c r="BU12" s="1110"/>
      <c r="BV12" s="1110"/>
      <c r="BW12" s="1110"/>
      <c r="BX12" s="1110"/>
      <c r="BY12" s="1110"/>
      <c r="BZ12" s="1110"/>
      <c r="CA12" s="1110"/>
      <c r="CB12" s="1110"/>
      <c r="CC12" s="1110"/>
      <c r="CD12" s="1110"/>
      <c r="CE12" s="1110"/>
      <c r="CF12" s="1110"/>
      <c r="CG12" s="1111"/>
      <c r="CH12" s="1084"/>
      <c r="CI12" s="1085"/>
      <c r="CJ12" s="1085"/>
      <c r="CK12" s="1085"/>
      <c r="CL12" s="1086"/>
      <c r="CM12" s="1084"/>
      <c r="CN12" s="1085"/>
      <c r="CO12" s="1085"/>
      <c r="CP12" s="1085"/>
      <c r="CQ12" s="1086"/>
      <c r="CR12" s="1084"/>
      <c r="CS12" s="1085"/>
      <c r="CT12" s="1085"/>
      <c r="CU12" s="1085"/>
      <c r="CV12" s="1086"/>
      <c r="CW12" s="1084"/>
      <c r="CX12" s="1085"/>
      <c r="CY12" s="1085"/>
      <c r="CZ12" s="1085"/>
      <c r="DA12" s="1086"/>
      <c r="DB12" s="1084"/>
      <c r="DC12" s="1085"/>
      <c r="DD12" s="1085"/>
      <c r="DE12" s="1085"/>
      <c r="DF12" s="1086"/>
      <c r="DG12" s="1084"/>
      <c r="DH12" s="1085"/>
      <c r="DI12" s="1085"/>
      <c r="DJ12" s="1085"/>
      <c r="DK12" s="1086"/>
      <c r="DL12" s="1084"/>
      <c r="DM12" s="1085"/>
      <c r="DN12" s="1085"/>
      <c r="DO12" s="1085"/>
      <c r="DP12" s="1086"/>
      <c r="DQ12" s="1084"/>
      <c r="DR12" s="1085"/>
      <c r="DS12" s="1085"/>
      <c r="DT12" s="1085"/>
      <c r="DU12" s="1086"/>
      <c r="DV12" s="1087"/>
      <c r="DW12" s="1088"/>
      <c r="DX12" s="1088"/>
      <c r="DY12" s="1088"/>
      <c r="DZ12" s="1089"/>
      <c r="EA12" s="256"/>
    </row>
    <row r="13" spans="1:131" s="257" customFormat="1" ht="26.25" customHeight="1">
      <c r="A13" s="263">
        <v>7</v>
      </c>
      <c r="B13" s="1132"/>
      <c r="C13" s="1133"/>
      <c r="D13" s="1133"/>
      <c r="E13" s="1133"/>
      <c r="F13" s="1133"/>
      <c r="G13" s="1133"/>
      <c r="H13" s="1133"/>
      <c r="I13" s="1133"/>
      <c r="J13" s="1133"/>
      <c r="K13" s="1133"/>
      <c r="L13" s="1133"/>
      <c r="M13" s="1133"/>
      <c r="N13" s="1133"/>
      <c r="O13" s="1133"/>
      <c r="P13" s="1134"/>
      <c r="Q13" s="1138"/>
      <c r="R13" s="1139"/>
      <c r="S13" s="1139"/>
      <c r="T13" s="1139"/>
      <c r="U13" s="1139"/>
      <c r="V13" s="1139"/>
      <c r="W13" s="1139"/>
      <c r="X13" s="1139"/>
      <c r="Y13" s="1139"/>
      <c r="Z13" s="1139"/>
      <c r="AA13" s="1139"/>
      <c r="AB13" s="1139"/>
      <c r="AC13" s="1139"/>
      <c r="AD13" s="1139"/>
      <c r="AE13" s="1140"/>
      <c r="AF13" s="1114"/>
      <c r="AG13" s="1115"/>
      <c r="AH13" s="1115"/>
      <c r="AI13" s="1115"/>
      <c r="AJ13" s="1116"/>
      <c r="AK13" s="1181"/>
      <c r="AL13" s="1182"/>
      <c r="AM13" s="1182"/>
      <c r="AN13" s="1182"/>
      <c r="AO13" s="1182"/>
      <c r="AP13" s="1182"/>
      <c r="AQ13" s="1182"/>
      <c r="AR13" s="1182"/>
      <c r="AS13" s="1182"/>
      <c r="AT13" s="1182"/>
      <c r="AU13" s="1179"/>
      <c r="AV13" s="1179"/>
      <c r="AW13" s="1179"/>
      <c r="AX13" s="1179"/>
      <c r="AY13" s="1180"/>
      <c r="AZ13" s="254"/>
      <c r="BA13" s="254"/>
      <c r="BB13" s="254"/>
      <c r="BC13" s="254"/>
      <c r="BD13" s="254"/>
      <c r="BE13" s="255"/>
      <c r="BF13" s="255"/>
      <c r="BG13" s="255"/>
      <c r="BH13" s="255"/>
      <c r="BI13" s="255"/>
      <c r="BJ13" s="255"/>
      <c r="BK13" s="255"/>
      <c r="BL13" s="255"/>
      <c r="BM13" s="255"/>
      <c r="BN13" s="255"/>
      <c r="BO13" s="255"/>
      <c r="BP13" s="255"/>
      <c r="BQ13" s="264">
        <v>7</v>
      </c>
      <c r="BR13" s="265"/>
      <c r="BS13" s="1109"/>
      <c r="BT13" s="1110"/>
      <c r="BU13" s="1110"/>
      <c r="BV13" s="1110"/>
      <c r="BW13" s="1110"/>
      <c r="BX13" s="1110"/>
      <c r="BY13" s="1110"/>
      <c r="BZ13" s="1110"/>
      <c r="CA13" s="1110"/>
      <c r="CB13" s="1110"/>
      <c r="CC13" s="1110"/>
      <c r="CD13" s="1110"/>
      <c r="CE13" s="1110"/>
      <c r="CF13" s="1110"/>
      <c r="CG13" s="1111"/>
      <c r="CH13" s="1084"/>
      <c r="CI13" s="1085"/>
      <c r="CJ13" s="1085"/>
      <c r="CK13" s="1085"/>
      <c r="CL13" s="1086"/>
      <c r="CM13" s="1084"/>
      <c r="CN13" s="1085"/>
      <c r="CO13" s="1085"/>
      <c r="CP13" s="1085"/>
      <c r="CQ13" s="1086"/>
      <c r="CR13" s="1084"/>
      <c r="CS13" s="1085"/>
      <c r="CT13" s="1085"/>
      <c r="CU13" s="1085"/>
      <c r="CV13" s="1086"/>
      <c r="CW13" s="1084"/>
      <c r="CX13" s="1085"/>
      <c r="CY13" s="1085"/>
      <c r="CZ13" s="1085"/>
      <c r="DA13" s="1086"/>
      <c r="DB13" s="1084"/>
      <c r="DC13" s="1085"/>
      <c r="DD13" s="1085"/>
      <c r="DE13" s="1085"/>
      <c r="DF13" s="1086"/>
      <c r="DG13" s="1084"/>
      <c r="DH13" s="1085"/>
      <c r="DI13" s="1085"/>
      <c r="DJ13" s="1085"/>
      <c r="DK13" s="1086"/>
      <c r="DL13" s="1084"/>
      <c r="DM13" s="1085"/>
      <c r="DN13" s="1085"/>
      <c r="DO13" s="1085"/>
      <c r="DP13" s="1086"/>
      <c r="DQ13" s="1084"/>
      <c r="DR13" s="1085"/>
      <c r="DS13" s="1085"/>
      <c r="DT13" s="1085"/>
      <c r="DU13" s="1086"/>
      <c r="DV13" s="1087"/>
      <c r="DW13" s="1088"/>
      <c r="DX13" s="1088"/>
      <c r="DY13" s="1088"/>
      <c r="DZ13" s="1089"/>
      <c r="EA13" s="256"/>
    </row>
    <row r="14" spans="1:131" s="257" customFormat="1" ht="26.25" customHeight="1">
      <c r="A14" s="263">
        <v>8</v>
      </c>
      <c r="B14" s="1132"/>
      <c r="C14" s="1133"/>
      <c r="D14" s="1133"/>
      <c r="E14" s="1133"/>
      <c r="F14" s="1133"/>
      <c r="G14" s="1133"/>
      <c r="H14" s="1133"/>
      <c r="I14" s="1133"/>
      <c r="J14" s="1133"/>
      <c r="K14" s="1133"/>
      <c r="L14" s="1133"/>
      <c r="M14" s="1133"/>
      <c r="N14" s="1133"/>
      <c r="O14" s="1133"/>
      <c r="P14" s="1134"/>
      <c r="Q14" s="1138"/>
      <c r="R14" s="1139"/>
      <c r="S14" s="1139"/>
      <c r="T14" s="1139"/>
      <c r="U14" s="1139"/>
      <c r="V14" s="1139"/>
      <c r="W14" s="1139"/>
      <c r="X14" s="1139"/>
      <c r="Y14" s="1139"/>
      <c r="Z14" s="1139"/>
      <c r="AA14" s="1139"/>
      <c r="AB14" s="1139"/>
      <c r="AC14" s="1139"/>
      <c r="AD14" s="1139"/>
      <c r="AE14" s="1140"/>
      <c r="AF14" s="1114"/>
      <c r="AG14" s="1115"/>
      <c r="AH14" s="1115"/>
      <c r="AI14" s="1115"/>
      <c r="AJ14" s="1116"/>
      <c r="AK14" s="1181"/>
      <c r="AL14" s="1182"/>
      <c r="AM14" s="1182"/>
      <c r="AN14" s="1182"/>
      <c r="AO14" s="1182"/>
      <c r="AP14" s="1182"/>
      <c r="AQ14" s="1182"/>
      <c r="AR14" s="1182"/>
      <c r="AS14" s="1182"/>
      <c r="AT14" s="1182"/>
      <c r="AU14" s="1179"/>
      <c r="AV14" s="1179"/>
      <c r="AW14" s="1179"/>
      <c r="AX14" s="1179"/>
      <c r="AY14" s="1180"/>
      <c r="AZ14" s="254"/>
      <c r="BA14" s="254"/>
      <c r="BB14" s="254"/>
      <c r="BC14" s="254"/>
      <c r="BD14" s="254"/>
      <c r="BE14" s="255"/>
      <c r="BF14" s="255"/>
      <c r="BG14" s="255"/>
      <c r="BH14" s="255"/>
      <c r="BI14" s="255"/>
      <c r="BJ14" s="255"/>
      <c r="BK14" s="255"/>
      <c r="BL14" s="255"/>
      <c r="BM14" s="255"/>
      <c r="BN14" s="255"/>
      <c r="BO14" s="255"/>
      <c r="BP14" s="255"/>
      <c r="BQ14" s="264">
        <v>8</v>
      </c>
      <c r="BR14" s="265"/>
      <c r="BS14" s="1109"/>
      <c r="BT14" s="1110"/>
      <c r="BU14" s="1110"/>
      <c r="BV14" s="1110"/>
      <c r="BW14" s="1110"/>
      <c r="BX14" s="1110"/>
      <c r="BY14" s="1110"/>
      <c r="BZ14" s="1110"/>
      <c r="CA14" s="1110"/>
      <c r="CB14" s="1110"/>
      <c r="CC14" s="1110"/>
      <c r="CD14" s="1110"/>
      <c r="CE14" s="1110"/>
      <c r="CF14" s="1110"/>
      <c r="CG14" s="1111"/>
      <c r="CH14" s="1084"/>
      <c r="CI14" s="1085"/>
      <c r="CJ14" s="1085"/>
      <c r="CK14" s="1085"/>
      <c r="CL14" s="1086"/>
      <c r="CM14" s="1084"/>
      <c r="CN14" s="1085"/>
      <c r="CO14" s="1085"/>
      <c r="CP14" s="1085"/>
      <c r="CQ14" s="1086"/>
      <c r="CR14" s="1084"/>
      <c r="CS14" s="1085"/>
      <c r="CT14" s="1085"/>
      <c r="CU14" s="1085"/>
      <c r="CV14" s="1086"/>
      <c r="CW14" s="1084"/>
      <c r="CX14" s="1085"/>
      <c r="CY14" s="1085"/>
      <c r="CZ14" s="1085"/>
      <c r="DA14" s="1086"/>
      <c r="DB14" s="1084"/>
      <c r="DC14" s="1085"/>
      <c r="DD14" s="1085"/>
      <c r="DE14" s="1085"/>
      <c r="DF14" s="1086"/>
      <c r="DG14" s="1084"/>
      <c r="DH14" s="1085"/>
      <c r="DI14" s="1085"/>
      <c r="DJ14" s="1085"/>
      <c r="DK14" s="1086"/>
      <c r="DL14" s="1084"/>
      <c r="DM14" s="1085"/>
      <c r="DN14" s="1085"/>
      <c r="DO14" s="1085"/>
      <c r="DP14" s="1086"/>
      <c r="DQ14" s="1084"/>
      <c r="DR14" s="1085"/>
      <c r="DS14" s="1085"/>
      <c r="DT14" s="1085"/>
      <c r="DU14" s="1086"/>
      <c r="DV14" s="1087"/>
      <c r="DW14" s="1088"/>
      <c r="DX14" s="1088"/>
      <c r="DY14" s="1088"/>
      <c r="DZ14" s="1089"/>
      <c r="EA14" s="256"/>
    </row>
    <row r="15" spans="1:131" s="257" customFormat="1" ht="26.25" customHeight="1">
      <c r="A15" s="263">
        <v>9</v>
      </c>
      <c r="B15" s="1132"/>
      <c r="C15" s="1133"/>
      <c r="D15" s="1133"/>
      <c r="E15" s="1133"/>
      <c r="F15" s="1133"/>
      <c r="G15" s="1133"/>
      <c r="H15" s="1133"/>
      <c r="I15" s="1133"/>
      <c r="J15" s="1133"/>
      <c r="K15" s="1133"/>
      <c r="L15" s="1133"/>
      <c r="M15" s="1133"/>
      <c r="N15" s="1133"/>
      <c r="O15" s="1133"/>
      <c r="P15" s="1134"/>
      <c r="Q15" s="1138"/>
      <c r="R15" s="1139"/>
      <c r="S15" s="1139"/>
      <c r="T15" s="1139"/>
      <c r="U15" s="1139"/>
      <c r="V15" s="1139"/>
      <c r="W15" s="1139"/>
      <c r="X15" s="1139"/>
      <c r="Y15" s="1139"/>
      <c r="Z15" s="1139"/>
      <c r="AA15" s="1139"/>
      <c r="AB15" s="1139"/>
      <c r="AC15" s="1139"/>
      <c r="AD15" s="1139"/>
      <c r="AE15" s="1140"/>
      <c r="AF15" s="1114"/>
      <c r="AG15" s="1115"/>
      <c r="AH15" s="1115"/>
      <c r="AI15" s="1115"/>
      <c r="AJ15" s="1116"/>
      <c r="AK15" s="1181"/>
      <c r="AL15" s="1182"/>
      <c r="AM15" s="1182"/>
      <c r="AN15" s="1182"/>
      <c r="AO15" s="1182"/>
      <c r="AP15" s="1182"/>
      <c r="AQ15" s="1182"/>
      <c r="AR15" s="1182"/>
      <c r="AS15" s="1182"/>
      <c r="AT15" s="1182"/>
      <c r="AU15" s="1179"/>
      <c r="AV15" s="1179"/>
      <c r="AW15" s="1179"/>
      <c r="AX15" s="1179"/>
      <c r="AY15" s="1180"/>
      <c r="AZ15" s="254"/>
      <c r="BA15" s="254"/>
      <c r="BB15" s="254"/>
      <c r="BC15" s="254"/>
      <c r="BD15" s="254"/>
      <c r="BE15" s="255"/>
      <c r="BF15" s="255"/>
      <c r="BG15" s="255"/>
      <c r="BH15" s="255"/>
      <c r="BI15" s="255"/>
      <c r="BJ15" s="255"/>
      <c r="BK15" s="255"/>
      <c r="BL15" s="255"/>
      <c r="BM15" s="255"/>
      <c r="BN15" s="255"/>
      <c r="BO15" s="255"/>
      <c r="BP15" s="255"/>
      <c r="BQ15" s="264">
        <v>9</v>
      </c>
      <c r="BR15" s="265"/>
      <c r="BS15" s="1109"/>
      <c r="BT15" s="1110"/>
      <c r="BU15" s="1110"/>
      <c r="BV15" s="1110"/>
      <c r="BW15" s="1110"/>
      <c r="BX15" s="1110"/>
      <c r="BY15" s="1110"/>
      <c r="BZ15" s="1110"/>
      <c r="CA15" s="1110"/>
      <c r="CB15" s="1110"/>
      <c r="CC15" s="1110"/>
      <c r="CD15" s="1110"/>
      <c r="CE15" s="1110"/>
      <c r="CF15" s="1110"/>
      <c r="CG15" s="1111"/>
      <c r="CH15" s="1084"/>
      <c r="CI15" s="1085"/>
      <c r="CJ15" s="1085"/>
      <c r="CK15" s="1085"/>
      <c r="CL15" s="1086"/>
      <c r="CM15" s="1084"/>
      <c r="CN15" s="1085"/>
      <c r="CO15" s="1085"/>
      <c r="CP15" s="1085"/>
      <c r="CQ15" s="1086"/>
      <c r="CR15" s="1084"/>
      <c r="CS15" s="1085"/>
      <c r="CT15" s="1085"/>
      <c r="CU15" s="1085"/>
      <c r="CV15" s="1086"/>
      <c r="CW15" s="1084"/>
      <c r="CX15" s="1085"/>
      <c r="CY15" s="1085"/>
      <c r="CZ15" s="1085"/>
      <c r="DA15" s="1086"/>
      <c r="DB15" s="1084"/>
      <c r="DC15" s="1085"/>
      <c r="DD15" s="1085"/>
      <c r="DE15" s="1085"/>
      <c r="DF15" s="1086"/>
      <c r="DG15" s="1084"/>
      <c r="DH15" s="1085"/>
      <c r="DI15" s="1085"/>
      <c r="DJ15" s="1085"/>
      <c r="DK15" s="1086"/>
      <c r="DL15" s="1084"/>
      <c r="DM15" s="1085"/>
      <c r="DN15" s="1085"/>
      <c r="DO15" s="1085"/>
      <c r="DP15" s="1086"/>
      <c r="DQ15" s="1084"/>
      <c r="DR15" s="1085"/>
      <c r="DS15" s="1085"/>
      <c r="DT15" s="1085"/>
      <c r="DU15" s="1086"/>
      <c r="DV15" s="1087"/>
      <c r="DW15" s="1088"/>
      <c r="DX15" s="1088"/>
      <c r="DY15" s="1088"/>
      <c r="DZ15" s="1089"/>
      <c r="EA15" s="256"/>
    </row>
    <row r="16" spans="1:131" s="257" customFormat="1" ht="26.25" customHeight="1">
      <c r="A16" s="263">
        <v>10</v>
      </c>
      <c r="B16" s="1132"/>
      <c r="C16" s="1133"/>
      <c r="D16" s="1133"/>
      <c r="E16" s="1133"/>
      <c r="F16" s="1133"/>
      <c r="G16" s="1133"/>
      <c r="H16" s="1133"/>
      <c r="I16" s="1133"/>
      <c r="J16" s="1133"/>
      <c r="K16" s="1133"/>
      <c r="L16" s="1133"/>
      <c r="M16" s="1133"/>
      <c r="N16" s="1133"/>
      <c r="O16" s="1133"/>
      <c r="P16" s="1134"/>
      <c r="Q16" s="1138"/>
      <c r="R16" s="1139"/>
      <c r="S16" s="1139"/>
      <c r="T16" s="1139"/>
      <c r="U16" s="1139"/>
      <c r="V16" s="1139"/>
      <c r="W16" s="1139"/>
      <c r="X16" s="1139"/>
      <c r="Y16" s="1139"/>
      <c r="Z16" s="1139"/>
      <c r="AA16" s="1139"/>
      <c r="AB16" s="1139"/>
      <c r="AC16" s="1139"/>
      <c r="AD16" s="1139"/>
      <c r="AE16" s="1140"/>
      <c r="AF16" s="1114"/>
      <c r="AG16" s="1115"/>
      <c r="AH16" s="1115"/>
      <c r="AI16" s="1115"/>
      <c r="AJ16" s="1116"/>
      <c r="AK16" s="1181"/>
      <c r="AL16" s="1182"/>
      <c r="AM16" s="1182"/>
      <c r="AN16" s="1182"/>
      <c r="AO16" s="1182"/>
      <c r="AP16" s="1182"/>
      <c r="AQ16" s="1182"/>
      <c r="AR16" s="1182"/>
      <c r="AS16" s="1182"/>
      <c r="AT16" s="1182"/>
      <c r="AU16" s="1179"/>
      <c r="AV16" s="1179"/>
      <c r="AW16" s="1179"/>
      <c r="AX16" s="1179"/>
      <c r="AY16" s="1180"/>
      <c r="AZ16" s="254"/>
      <c r="BA16" s="254"/>
      <c r="BB16" s="254"/>
      <c r="BC16" s="254"/>
      <c r="BD16" s="254"/>
      <c r="BE16" s="255"/>
      <c r="BF16" s="255"/>
      <c r="BG16" s="255"/>
      <c r="BH16" s="255"/>
      <c r="BI16" s="255"/>
      <c r="BJ16" s="255"/>
      <c r="BK16" s="255"/>
      <c r="BL16" s="255"/>
      <c r="BM16" s="255"/>
      <c r="BN16" s="255"/>
      <c r="BO16" s="255"/>
      <c r="BP16" s="255"/>
      <c r="BQ16" s="264">
        <v>10</v>
      </c>
      <c r="BR16" s="265"/>
      <c r="BS16" s="1109"/>
      <c r="BT16" s="1110"/>
      <c r="BU16" s="1110"/>
      <c r="BV16" s="1110"/>
      <c r="BW16" s="1110"/>
      <c r="BX16" s="1110"/>
      <c r="BY16" s="1110"/>
      <c r="BZ16" s="1110"/>
      <c r="CA16" s="1110"/>
      <c r="CB16" s="1110"/>
      <c r="CC16" s="1110"/>
      <c r="CD16" s="1110"/>
      <c r="CE16" s="1110"/>
      <c r="CF16" s="1110"/>
      <c r="CG16" s="1111"/>
      <c r="CH16" s="1084"/>
      <c r="CI16" s="1085"/>
      <c r="CJ16" s="1085"/>
      <c r="CK16" s="1085"/>
      <c r="CL16" s="1086"/>
      <c r="CM16" s="1084"/>
      <c r="CN16" s="1085"/>
      <c r="CO16" s="1085"/>
      <c r="CP16" s="1085"/>
      <c r="CQ16" s="1086"/>
      <c r="CR16" s="1084"/>
      <c r="CS16" s="1085"/>
      <c r="CT16" s="1085"/>
      <c r="CU16" s="1085"/>
      <c r="CV16" s="1086"/>
      <c r="CW16" s="1084"/>
      <c r="CX16" s="1085"/>
      <c r="CY16" s="1085"/>
      <c r="CZ16" s="1085"/>
      <c r="DA16" s="1086"/>
      <c r="DB16" s="1084"/>
      <c r="DC16" s="1085"/>
      <c r="DD16" s="1085"/>
      <c r="DE16" s="1085"/>
      <c r="DF16" s="1086"/>
      <c r="DG16" s="1084"/>
      <c r="DH16" s="1085"/>
      <c r="DI16" s="1085"/>
      <c r="DJ16" s="1085"/>
      <c r="DK16" s="1086"/>
      <c r="DL16" s="1084"/>
      <c r="DM16" s="1085"/>
      <c r="DN16" s="1085"/>
      <c r="DO16" s="1085"/>
      <c r="DP16" s="1086"/>
      <c r="DQ16" s="1084"/>
      <c r="DR16" s="1085"/>
      <c r="DS16" s="1085"/>
      <c r="DT16" s="1085"/>
      <c r="DU16" s="1086"/>
      <c r="DV16" s="1087"/>
      <c r="DW16" s="1088"/>
      <c r="DX16" s="1088"/>
      <c r="DY16" s="1088"/>
      <c r="DZ16" s="1089"/>
      <c r="EA16" s="256"/>
    </row>
    <row r="17" spans="1:131" s="257" customFormat="1" ht="26.25" customHeight="1">
      <c r="A17" s="263">
        <v>11</v>
      </c>
      <c r="B17" s="1132"/>
      <c r="C17" s="1133"/>
      <c r="D17" s="1133"/>
      <c r="E17" s="1133"/>
      <c r="F17" s="1133"/>
      <c r="G17" s="1133"/>
      <c r="H17" s="1133"/>
      <c r="I17" s="1133"/>
      <c r="J17" s="1133"/>
      <c r="K17" s="1133"/>
      <c r="L17" s="1133"/>
      <c r="M17" s="1133"/>
      <c r="N17" s="1133"/>
      <c r="O17" s="1133"/>
      <c r="P17" s="1134"/>
      <c r="Q17" s="1138"/>
      <c r="R17" s="1139"/>
      <c r="S17" s="1139"/>
      <c r="T17" s="1139"/>
      <c r="U17" s="1139"/>
      <c r="V17" s="1139"/>
      <c r="W17" s="1139"/>
      <c r="X17" s="1139"/>
      <c r="Y17" s="1139"/>
      <c r="Z17" s="1139"/>
      <c r="AA17" s="1139"/>
      <c r="AB17" s="1139"/>
      <c r="AC17" s="1139"/>
      <c r="AD17" s="1139"/>
      <c r="AE17" s="1140"/>
      <c r="AF17" s="1114"/>
      <c r="AG17" s="1115"/>
      <c r="AH17" s="1115"/>
      <c r="AI17" s="1115"/>
      <c r="AJ17" s="1116"/>
      <c r="AK17" s="1181"/>
      <c r="AL17" s="1182"/>
      <c r="AM17" s="1182"/>
      <c r="AN17" s="1182"/>
      <c r="AO17" s="1182"/>
      <c r="AP17" s="1182"/>
      <c r="AQ17" s="1182"/>
      <c r="AR17" s="1182"/>
      <c r="AS17" s="1182"/>
      <c r="AT17" s="1182"/>
      <c r="AU17" s="1179"/>
      <c r="AV17" s="1179"/>
      <c r="AW17" s="1179"/>
      <c r="AX17" s="1179"/>
      <c r="AY17" s="1180"/>
      <c r="AZ17" s="254"/>
      <c r="BA17" s="254"/>
      <c r="BB17" s="254"/>
      <c r="BC17" s="254"/>
      <c r="BD17" s="254"/>
      <c r="BE17" s="255"/>
      <c r="BF17" s="255"/>
      <c r="BG17" s="255"/>
      <c r="BH17" s="255"/>
      <c r="BI17" s="255"/>
      <c r="BJ17" s="255"/>
      <c r="BK17" s="255"/>
      <c r="BL17" s="255"/>
      <c r="BM17" s="255"/>
      <c r="BN17" s="255"/>
      <c r="BO17" s="255"/>
      <c r="BP17" s="255"/>
      <c r="BQ17" s="264">
        <v>11</v>
      </c>
      <c r="BR17" s="265"/>
      <c r="BS17" s="1109"/>
      <c r="BT17" s="1110"/>
      <c r="BU17" s="1110"/>
      <c r="BV17" s="1110"/>
      <c r="BW17" s="1110"/>
      <c r="BX17" s="1110"/>
      <c r="BY17" s="1110"/>
      <c r="BZ17" s="1110"/>
      <c r="CA17" s="1110"/>
      <c r="CB17" s="1110"/>
      <c r="CC17" s="1110"/>
      <c r="CD17" s="1110"/>
      <c r="CE17" s="1110"/>
      <c r="CF17" s="1110"/>
      <c r="CG17" s="1111"/>
      <c r="CH17" s="1084"/>
      <c r="CI17" s="1085"/>
      <c r="CJ17" s="1085"/>
      <c r="CK17" s="1085"/>
      <c r="CL17" s="1086"/>
      <c r="CM17" s="1084"/>
      <c r="CN17" s="1085"/>
      <c r="CO17" s="1085"/>
      <c r="CP17" s="1085"/>
      <c r="CQ17" s="1086"/>
      <c r="CR17" s="1084"/>
      <c r="CS17" s="1085"/>
      <c r="CT17" s="1085"/>
      <c r="CU17" s="1085"/>
      <c r="CV17" s="1086"/>
      <c r="CW17" s="1084"/>
      <c r="CX17" s="1085"/>
      <c r="CY17" s="1085"/>
      <c r="CZ17" s="1085"/>
      <c r="DA17" s="1086"/>
      <c r="DB17" s="1084"/>
      <c r="DC17" s="1085"/>
      <c r="DD17" s="1085"/>
      <c r="DE17" s="1085"/>
      <c r="DF17" s="1086"/>
      <c r="DG17" s="1084"/>
      <c r="DH17" s="1085"/>
      <c r="DI17" s="1085"/>
      <c r="DJ17" s="1085"/>
      <c r="DK17" s="1086"/>
      <c r="DL17" s="1084"/>
      <c r="DM17" s="1085"/>
      <c r="DN17" s="1085"/>
      <c r="DO17" s="1085"/>
      <c r="DP17" s="1086"/>
      <c r="DQ17" s="1084"/>
      <c r="DR17" s="1085"/>
      <c r="DS17" s="1085"/>
      <c r="DT17" s="1085"/>
      <c r="DU17" s="1086"/>
      <c r="DV17" s="1087"/>
      <c r="DW17" s="1088"/>
      <c r="DX17" s="1088"/>
      <c r="DY17" s="1088"/>
      <c r="DZ17" s="1089"/>
      <c r="EA17" s="256"/>
    </row>
    <row r="18" spans="1:131" s="257" customFormat="1" ht="26.25" customHeight="1">
      <c r="A18" s="263">
        <v>12</v>
      </c>
      <c r="B18" s="1132"/>
      <c r="C18" s="1133"/>
      <c r="D18" s="1133"/>
      <c r="E18" s="1133"/>
      <c r="F18" s="1133"/>
      <c r="G18" s="1133"/>
      <c r="H18" s="1133"/>
      <c r="I18" s="1133"/>
      <c r="J18" s="1133"/>
      <c r="K18" s="1133"/>
      <c r="L18" s="1133"/>
      <c r="M18" s="1133"/>
      <c r="N18" s="1133"/>
      <c r="O18" s="1133"/>
      <c r="P18" s="1134"/>
      <c r="Q18" s="1138"/>
      <c r="R18" s="1139"/>
      <c r="S18" s="1139"/>
      <c r="T18" s="1139"/>
      <c r="U18" s="1139"/>
      <c r="V18" s="1139"/>
      <c r="W18" s="1139"/>
      <c r="X18" s="1139"/>
      <c r="Y18" s="1139"/>
      <c r="Z18" s="1139"/>
      <c r="AA18" s="1139"/>
      <c r="AB18" s="1139"/>
      <c r="AC18" s="1139"/>
      <c r="AD18" s="1139"/>
      <c r="AE18" s="1140"/>
      <c r="AF18" s="1114"/>
      <c r="AG18" s="1115"/>
      <c r="AH18" s="1115"/>
      <c r="AI18" s="1115"/>
      <c r="AJ18" s="1116"/>
      <c r="AK18" s="1181"/>
      <c r="AL18" s="1182"/>
      <c r="AM18" s="1182"/>
      <c r="AN18" s="1182"/>
      <c r="AO18" s="1182"/>
      <c r="AP18" s="1182"/>
      <c r="AQ18" s="1182"/>
      <c r="AR18" s="1182"/>
      <c r="AS18" s="1182"/>
      <c r="AT18" s="1182"/>
      <c r="AU18" s="1179"/>
      <c r="AV18" s="1179"/>
      <c r="AW18" s="1179"/>
      <c r="AX18" s="1179"/>
      <c r="AY18" s="1180"/>
      <c r="AZ18" s="254"/>
      <c r="BA18" s="254"/>
      <c r="BB18" s="254"/>
      <c r="BC18" s="254"/>
      <c r="BD18" s="254"/>
      <c r="BE18" s="255"/>
      <c r="BF18" s="255"/>
      <c r="BG18" s="255"/>
      <c r="BH18" s="255"/>
      <c r="BI18" s="255"/>
      <c r="BJ18" s="255"/>
      <c r="BK18" s="255"/>
      <c r="BL18" s="255"/>
      <c r="BM18" s="255"/>
      <c r="BN18" s="255"/>
      <c r="BO18" s="255"/>
      <c r="BP18" s="255"/>
      <c r="BQ18" s="264">
        <v>12</v>
      </c>
      <c r="BR18" s="265"/>
      <c r="BS18" s="1109"/>
      <c r="BT18" s="1110"/>
      <c r="BU18" s="1110"/>
      <c r="BV18" s="1110"/>
      <c r="BW18" s="1110"/>
      <c r="BX18" s="1110"/>
      <c r="BY18" s="1110"/>
      <c r="BZ18" s="1110"/>
      <c r="CA18" s="1110"/>
      <c r="CB18" s="1110"/>
      <c r="CC18" s="1110"/>
      <c r="CD18" s="1110"/>
      <c r="CE18" s="1110"/>
      <c r="CF18" s="1110"/>
      <c r="CG18" s="1111"/>
      <c r="CH18" s="1084"/>
      <c r="CI18" s="1085"/>
      <c r="CJ18" s="1085"/>
      <c r="CK18" s="1085"/>
      <c r="CL18" s="1086"/>
      <c r="CM18" s="1084"/>
      <c r="CN18" s="1085"/>
      <c r="CO18" s="1085"/>
      <c r="CP18" s="1085"/>
      <c r="CQ18" s="1086"/>
      <c r="CR18" s="1084"/>
      <c r="CS18" s="1085"/>
      <c r="CT18" s="1085"/>
      <c r="CU18" s="1085"/>
      <c r="CV18" s="1086"/>
      <c r="CW18" s="1084"/>
      <c r="CX18" s="1085"/>
      <c r="CY18" s="1085"/>
      <c r="CZ18" s="1085"/>
      <c r="DA18" s="1086"/>
      <c r="DB18" s="1084"/>
      <c r="DC18" s="1085"/>
      <c r="DD18" s="1085"/>
      <c r="DE18" s="1085"/>
      <c r="DF18" s="1086"/>
      <c r="DG18" s="1084"/>
      <c r="DH18" s="1085"/>
      <c r="DI18" s="1085"/>
      <c r="DJ18" s="1085"/>
      <c r="DK18" s="1086"/>
      <c r="DL18" s="1084"/>
      <c r="DM18" s="1085"/>
      <c r="DN18" s="1085"/>
      <c r="DO18" s="1085"/>
      <c r="DP18" s="1086"/>
      <c r="DQ18" s="1084"/>
      <c r="DR18" s="1085"/>
      <c r="DS18" s="1085"/>
      <c r="DT18" s="1085"/>
      <c r="DU18" s="1086"/>
      <c r="DV18" s="1087"/>
      <c r="DW18" s="1088"/>
      <c r="DX18" s="1088"/>
      <c r="DY18" s="1088"/>
      <c r="DZ18" s="1089"/>
      <c r="EA18" s="256"/>
    </row>
    <row r="19" spans="1:131" s="257" customFormat="1" ht="26.25" customHeight="1">
      <c r="A19" s="263">
        <v>13</v>
      </c>
      <c r="B19" s="1132"/>
      <c r="C19" s="1133"/>
      <c r="D19" s="1133"/>
      <c r="E19" s="1133"/>
      <c r="F19" s="1133"/>
      <c r="G19" s="1133"/>
      <c r="H19" s="1133"/>
      <c r="I19" s="1133"/>
      <c r="J19" s="1133"/>
      <c r="K19" s="1133"/>
      <c r="L19" s="1133"/>
      <c r="M19" s="1133"/>
      <c r="N19" s="1133"/>
      <c r="O19" s="1133"/>
      <c r="P19" s="1134"/>
      <c r="Q19" s="1138"/>
      <c r="R19" s="1139"/>
      <c r="S19" s="1139"/>
      <c r="T19" s="1139"/>
      <c r="U19" s="1139"/>
      <c r="V19" s="1139"/>
      <c r="W19" s="1139"/>
      <c r="X19" s="1139"/>
      <c r="Y19" s="1139"/>
      <c r="Z19" s="1139"/>
      <c r="AA19" s="1139"/>
      <c r="AB19" s="1139"/>
      <c r="AC19" s="1139"/>
      <c r="AD19" s="1139"/>
      <c r="AE19" s="1140"/>
      <c r="AF19" s="1114"/>
      <c r="AG19" s="1115"/>
      <c r="AH19" s="1115"/>
      <c r="AI19" s="1115"/>
      <c r="AJ19" s="1116"/>
      <c r="AK19" s="1181"/>
      <c r="AL19" s="1182"/>
      <c r="AM19" s="1182"/>
      <c r="AN19" s="1182"/>
      <c r="AO19" s="1182"/>
      <c r="AP19" s="1182"/>
      <c r="AQ19" s="1182"/>
      <c r="AR19" s="1182"/>
      <c r="AS19" s="1182"/>
      <c r="AT19" s="1182"/>
      <c r="AU19" s="1179"/>
      <c r="AV19" s="1179"/>
      <c r="AW19" s="1179"/>
      <c r="AX19" s="1179"/>
      <c r="AY19" s="1180"/>
      <c r="AZ19" s="254"/>
      <c r="BA19" s="254"/>
      <c r="BB19" s="254"/>
      <c r="BC19" s="254"/>
      <c r="BD19" s="254"/>
      <c r="BE19" s="255"/>
      <c r="BF19" s="255"/>
      <c r="BG19" s="255"/>
      <c r="BH19" s="255"/>
      <c r="BI19" s="255"/>
      <c r="BJ19" s="255"/>
      <c r="BK19" s="255"/>
      <c r="BL19" s="255"/>
      <c r="BM19" s="255"/>
      <c r="BN19" s="255"/>
      <c r="BO19" s="255"/>
      <c r="BP19" s="255"/>
      <c r="BQ19" s="264">
        <v>13</v>
      </c>
      <c r="BR19" s="265"/>
      <c r="BS19" s="1109"/>
      <c r="BT19" s="1110"/>
      <c r="BU19" s="1110"/>
      <c r="BV19" s="1110"/>
      <c r="BW19" s="1110"/>
      <c r="BX19" s="1110"/>
      <c r="BY19" s="1110"/>
      <c r="BZ19" s="1110"/>
      <c r="CA19" s="1110"/>
      <c r="CB19" s="1110"/>
      <c r="CC19" s="1110"/>
      <c r="CD19" s="1110"/>
      <c r="CE19" s="1110"/>
      <c r="CF19" s="1110"/>
      <c r="CG19" s="1111"/>
      <c r="CH19" s="1084"/>
      <c r="CI19" s="1085"/>
      <c r="CJ19" s="1085"/>
      <c r="CK19" s="1085"/>
      <c r="CL19" s="1086"/>
      <c r="CM19" s="1084"/>
      <c r="CN19" s="1085"/>
      <c r="CO19" s="1085"/>
      <c r="CP19" s="1085"/>
      <c r="CQ19" s="1086"/>
      <c r="CR19" s="1084"/>
      <c r="CS19" s="1085"/>
      <c r="CT19" s="1085"/>
      <c r="CU19" s="1085"/>
      <c r="CV19" s="1086"/>
      <c r="CW19" s="1084"/>
      <c r="CX19" s="1085"/>
      <c r="CY19" s="1085"/>
      <c r="CZ19" s="1085"/>
      <c r="DA19" s="1086"/>
      <c r="DB19" s="1084"/>
      <c r="DC19" s="1085"/>
      <c r="DD19" s="1085"/>
      <c r="DE19" s="1085"/>
      <c r="DF19" s="1086"/>
      <c r="DG19" s="1084"/>
      <c r="DH19" s="1085"/>
      <c r="DI19" s="1085"/>
      <c r="DJ19" s="1085"/>
      <c r="DK19" s="1086"/>
      <c r="DL19" s="1084"/>
      <c r="DM19" s="1085"/>
      <c r="DN19" s="1085"/>
      <c r="DO19" s="1085"/>
      <c r="DP19" s="1086"/>
      <c r="DQ19" s="1084"/>
      <c r="DR19" s="1085"/>
      <c r="DS19" s="1085"/>
      <c r="DT19" s="1085"/>
      <c r="DU19" s="1086"/>
      <c r="DV19" s="1087"/>
      <c r="DW19" s="1088"/>
      <c r="DX19" s="1088"/>
      <c r="DY19" s="1088"/>
      <c r="DZ19" s="1089"/>
      <c r="EA19" s="256"/>
    </row>
    <row r="20" spans="1:131" s="257" customFormat="1" ht="26.25" customHeight="1">
      <c r="A20" s="263">
        <v>14</v>
      </c>
      <c r="B20" s="1132"/>
      <c r="C20" s="1133"/>
      <c r="D20" s="1133"/>
      <c r="E20" s="1133"/>
      <c r="F20" s="1133"/>
      <c r="G20" s="1133"/>
      <c r="H20" s="1133"/>
      <c r="I20" s="1133"/>
      <c r="J20" s="1133"/>
      <c r="K20" s="1133"/>
      <c r="L20" s="1133"/>
      <c r="M20" s="1133"/>
      <c r="N20" s="1133"/>
      <c r="O20" s="1133"/>
      <c r="P20" s="1134"/>
      <c r="Q20" s="1138"/>
      <c r="R20" s="1139"/>
      <c r="S20" s="1139"/>
      <c r="T20" s="1139"/>
      <c r="U20" s="1139"/>
      <c r="V20" s="1139"/>
      <c r="W20" s="1139"/>
      <c r="X20" s="1139"/>
      <c r="Y20" s="1139"/>
      <c r="Z20" s="1139"/>
      <c r="AA20" s="1139"/>
      <c r="AB20" s="1139"/>
      <c r="AC20" s="1139"/>
      <c r="AD20" s="1139"/>
      <c r="AE20" s="1140"/>
      <c r="AF20" s="1114"/>
      <c r="AG20" s="1115"/>
      <c r="AH20" s="1115"/>
      <c r="AI20" s="1115"/>
      <c r="AJ20" s="1116"/>
      <c r="AK20" s="1181"/>
      <c r="AL20" s="1182"/>
      <c r="AM20" s="1182"/>
      <c r="AN20" s="1182"/>
      <c r="AO20" s="1182"/>
      <c r="AP20" s="1182"/>
      <c r="AQ20" s="1182"/>
      <c r="AR20" s="1182"/>
      <c r="AS20" s="1182"/>
      <c r="AT20" s="1182"/>
      <c r="AU20" s="1179"/>
      <c r="AV20" s="1179"/>
      <c r="AW20" s="1179"/>
      <c r="AX20" s="1179"/>
      <c r="AY20" s="1180"/>
      <c r="AZ20" s="254"/>
      <c r="BA20" s="254"/>
      <c r="BB20" s="254"/>
      <c r="BC20" s="254"/>
      <c r="BD20" s="254"/>
      <c r="BE20" s="255"/>
      <c r="BF20" s="255"/>
      <c r="BG20" s="255"/>
      <c r="BH20" s="255"/>
      <c r="BI20" s="255"/>
      <c r="BJ20" s="255"/>
      <c r="BK20" s="255"/>
      <c r="BL20" s="255"/>
      <c r="BM20" s="255"/>
      <c r="BN20" s="255"/>
      <c r="BO20" s="255"/>
      <c r="BP20" s="255"/>
      <c r="BQ20" s="264">
        <v>14</v>
      </c>
      <c r="BR20" s="265"/>
      <c r="BS20" s="1109"/>
      <c r="BT20" s="1110"/>
      <c r="BU20" s="1110"/>
      <c r="BV20" s="1110"/>
      <c r="BW20" s="1110"/>
      <c r="BX20" s="1110"/>
      <c r="BY20" s="1110"/>
      <c r="BZ20" s="1110"/>
      <c r="CA20" s="1110"/>
      <c r="CB20" s="1110"/>
      <c r="CC20" s="1110"/>
      <c r="CD20" s="1110"/>
      <c r="CE20" s="1110"/>
      <c r="CF20" s="1110"/>
      <c r="CG20" s="1111"/>
      <c r="CH20" s="1084"/>
      <c r="CI20" s="1085"/>
      <c r="CJ20" s="1085"/>
      <c r="CK20" s="1085"/>
      <c r="CL20" s="1086"/>
      <c r="CM20" s="1084"/>
      <c r="CN20" s="1085"/>
      <c r="CO20" s="1085"/>
      <c r="CP20" s="1085"/>
      <c r="CQ20" s="1086"/>
      <c r="CR20" s="1084"/>
      <c r="CS20" s="1085"/>
      <c r="CT20" s="1085"/>
      <c r="CU20" s="1085"/>
      <c r="CV20" s="1086"/>
      <c r="CW20" s="1084"/>
      <c r="CX20" s="1085"/>
      <c r="CY20" s="1085"/>
      <c r="CZ20" s="1085"/>
      <c r="DA20" s="1086"/>
      <c r="DB20" s="1084"/>
      <c r="DC20" s="1085"/>
      <c r="DD20" s="1085"/>
      <c r="DE20" s="1085"/>
      <c r="DF20" s="1086"/>
      <c r="DG20" s="1084"/>
      <c r="DH20" s="1085"/>
      <c r="DI20" s="1085"/>
      <c r="DJ20" s="1085"/>
      <c r="DK20" s="1086"/>
      <c r="DL20" s="1084"/>
      <c r="DM20" s="1085"/>
      <c r="DN20" s="1085"/>
      <c r="DO20" s="1085"/>
      <c r="DP20" s="1086"/>
      <c r="DQ20" s="1084"/>
      <c r="DR20" s="1085"/>
      <c r="DS20" s="1085"/>
      <c r="DT20" s="1085"/>
      <c r="DU20" s="1086"/>
      <c r="DV20" s="1087"/>
      <c r="DW20" s="1088"/>
      <c r="DX20" s="1088"/>
      <c r="DY20" s="1088"/>
      <c r="DZ20" s="1089"/>
      <c r="EA20" s="256"/>
    </row>
    <row r="21" spans="1:131" s="257" customFormat="1" ht="26.25" customHeight="1" thickBot="1">
      <c r="A21" s="263">
        <v>15</v>
      </c>
      <c r="B21" s="1132"/>
      <c r="C21" s="1133"/>
      <c r="D21" s="1133"/>
      <c r="E21" s="1133"/>
      <c r="F21" s="1133"/>
      <c r="G21" s="1133"/>
      <c r="H21" s="1133"/>
      <c r="I21" s="1133"/>
      <c r="J21" s="1133"/>
      <c r="K21" s="1133"/>
      <c r="L21" s="1133"/>
      <c r="M21" s="1133"/>
      <c r="N21" s="1133"/>
      <c r="O21" s="1133"/>
      <c r="P21" s="1134"/>
      <c r="Q21" s="1138"/>
      <c r="R21" s="1139"/>
      <c r="S21" s="1139"/>
      <c r="T21" s="1139"/>
      <c r="U21" s="1139"/>
      <c r="V21" s="1139"/>
      <c r="W21" s="1139"/>
      <c r="X21" s="1139"/>
      <c r="Y21" s="1139"/>
      <c r="Z21" s="1139"/>
      <c r="AA21" s="1139"/>
      <c r="AB21" s="1139"/>
      <c r="AC21" s="1139"/>
      <c r="AD21" s="1139"/>
      <c r="AE21" s="1140"/>
      <c r="AF21" s="1114"/>
      <c r="AG21" s="1115"/>
      <c r="AH21" s="1115"/>
      <c r="AI21" s="1115"/>
      <c r="AJ21" s="1116"/>
      <c r="AK21" s="1181"/>
      <c r="AL21" s="1182"/>
      <c r="AM21" s="1182"/>
      <c r="AN21" s="1182"/>
      <c r="AO21" s="1182"/>
      <c r="AP21" s="1182"/>
      <c r="AQ21" s="1182"/>
      <c r="AR21" s="1182"/>
      <c r="AS21" s="1182"/>
      <c r="AT21" s="1182"/>
      <c r="AU21" s="1179"/>
      <c r="AV21" s="1179"/>
      <c r="AW21" s="1179"/>
      <c r="AX21" s="1179"/>
      <c r="AY21" s="1180"/>
      <c r="AZ21" s="254"/>
      <c r="BA21" s="254"/>
      <c r="BB21" s="254"/>
      <c r="BC21" s="254"/>
      <c r="BD21" s="254"/>
      <c r="BE21" s="255"/>
      <c r="BF21" s="255"/>
      <c r="BG21" s="255"/>
      <c r="BH21" s="255"/>
      <c r="BI21" s="255"/>
      <c r="BJ21" s="255"/>
      <c r="BK21" s="255"/>
      <c r="BL21" s="255"/>
      <c r="BM21" s="255"/>
      <c r="BN21" s="255"/>
      <c r="BO21" s="255"/>
      <c r="BP21" s="255"/>
      <c r="BQ21" s="264">
        <v>15</v>
      </c>
      <c r="BR21" s="265"/>
      <c r="BS21" s="1109"/>
      <c r="BT21" s="1110"/>
      <c r="BU21" s="1110"/>
      <c r="BV21" s="1110"/>
      <c r="BW21" s="1110"/>
      <c r="BX21" s="1110"/>
      <c r="BY21" s="1110"/>
      <c r="BZ21" s="1110"/>
      <c r="CA21" s="1110"/>
      <c r="CB21" s="1110"/>
      <c r="CC21" s="1110"/>
      <c r="CD21" s="1110"/>
      <c r="CE21" s="1110"/>
      <c r="CF21" s="1110"/>
      <c r="CG21" s="1111"/>
      <c r="CH21" s="1084"/>
      <c r="CI21" s="1085"/>
      <c r="CJ21" s="1085"/>
      <c r="CK21" s="1085"/>
      <c r="CL21" s="1086"/>
      <c r="CM21" s="1084"/>
      <c r="CN21" s="1085"/>
      <c r="CO21" s="1085"/>
      <c r="CP21" s="1085"/>
      <c r="CQ21" s="1086"/>
      <c r="CR21" s="1084"/>
      <c r="CS21" s="1085"/>
      <c r="CT21" s="1085"/>
      <c r="CU21" s="1085"/>
      <c r="CV21" s="1086"/>
      <c r="CW21" s="1084"/>
      <c r="CX21" s="1085"/>
      <c r="CY21" s="1085"/>
      <c r="CZ21" s="1085"/>
      <c r="DA21" s="1086"/>
      <c r="DB21" s="1084"/>
      <c r="DC21" s="1085"/>
      <c r="DD21" s="1085"/>
      <c r="DE21" s="1085"/>
      <c r="DF21" s="1086"/>
      <c r="DG21" s="1084"/>
      <c r="DH21" s="1085"/>
      <c r="DI21" s="1085"/>
      <c r="DJ21" s="1085"/>
      <c r="DK21" s="1086"/>
      <c r="DL21" s="1084"/>
      <c r="DM21" s="1085"/>
      <c r="DN21" s="1085"/>
      <c r="DO21" s="1085"/>
      <c r="DP21" s="1086"/>
      <c r="DQ21" s="1084"/>
      <c r="DR21" s="1085"/>
      <c r="DS21" s="1085"/>
      <c r="DT21" s="1085"/>
      <c r="DU21" s="1086"/>
      <c r="DV21" s="1087"/>
      <c r="DW21" s="1088"/>
      <c r="DX21" s="1088"/>
      <c r="DY21" s="1088"/>
      <c r="DZ21" s="1089"/>
      <c r="EA21" s="256"/>
    </row>
    <row r="22" spans="1:131" s="257" customFormat="1" ht="26.25" customHeight="1">
      <c r="A22" s="263">
        <v>16</v>
      </c>
      <c r="B22" s="1132"/>
      <c r="C22" s="1133"/>
      <c r="D22" s="1133"/>
      <c r="E22" s="1133"/>
      <c r="F22" s="1133"/>
      <c r="G22" s="1133"/>
      <c r="H22" s="1133"/>
      <c r="I22" s="1133"/>
      <c r="J22" s="1133"/>
      <c r="K22" s="1133"/>
      <c r="L22" s="1133"/>
      <c r="M22" s="1133"/>
      <c r="N22" s="1133"/>
      <c r="O22" s="1133"/>
      <c r="P22" s="1134"/>
      <c r="Q22" s="1176"/>
      <c r="R22" s="1177"/>
      <c r="S22" s="1177"/>
      <c r="T22" s="1177"/>
      <c r="U22" s="1177"/>
      <c r="V22" s="1177"/>
      <c r="W22" s="1177"/>
      <c r="X22" s="1177"/>
      <c r="Y22" s="1177"/>
      <c r="Z22" s="1177"/>
      <c r="AA22" s="1177"/>
      <c r="AB22" s="1177"/>
      <c r="AC22" s="1177"/>
      <c r="AD22" s="1177"/>
      <c r="AE22" s="1178"/>
      <c r="AF22" s="1114"/>
      <c r="AG22" s="1115"/>
      <c r="AH22" s="1115"/>
      <c r="AI22" s="1115"/>
      <c r="AJ22" s="1116"/>
      <c r="AK22" s="1172"/>
      <c r="AL22" s="1173"/>
      <c r="AM22" s="1173"/>
      <c r="AN22" s="1173"/>
      <c r="AO22" s="1173"/>
      <c r="AP22" s="1173"/>
      <c r="AQ22" s="1173"/>
      <c r="AR22" s="1173"/>
      <c r="AS22" s="1173"/>
      <c r="AT22" s="1173"/>
      <c r="AU22" s="1174"/>
      <c r="AV22" s="1174"/>
      <c r="AW22" s="1174"/>
      <c r="AX22" s="1174"/>
      <c r="AY22" s="1175"/>
      <c r="AZ22" s="1130" t="s">
        <v>385</v>
      </c>
      <c r="BA22" s="1130"/>
      <c r="BB22" s="1130"/>
      <c r="BC22" s="1130"/>
      <c r="BD22" s="1131"/>
      <c r="BE22" s="255"/>
      <c r="BF22" s="255"/>
      <c r="BG22" s="255"/>
      <c r="BH22" s="255"/>
      <c r="BI22" s="255"/>
      <c r="BJ22" s="255"/>
      <c r="BK22" s="255"/>
      <c r="BL22" s="255"/>
      <c r="BM22" s="255"/>
      <c r="BN22" s="255"/>
      <c r="BO22" s="255"/>
      <c r="BP22" s="255"/>
      <c r="BQ22" s="264">
        <v>16</v>
      </c>
      <c r="BR22" s="265"/>
      <c r="BS22" s="1109"/>
      <c r="BT22" s="1110"/>
      <c r="BU22" s="1110"/>
      <c r="BV22" s="1110"/>
      <c r="BW22" s="1110"/>
      <c r="BX22" s="1110"/>
      <c r="BY22" s="1110"/>
      <c r="BZ22" s="1110"/>
      <c r="CA22" s="1110"/>
      <c r="CB22" s="1110"/>
      <c r="CC22" s="1110"/>
      <c r="CD22" s="1110"/>
      <c r="CE22" s="1110"/>
      <c r="CF22" s="1110"/>
      <c r="CG22" s="1111"/>
      <c r="CH22" s="1084"/>
      <c r="CI22" s="1085"/>
      <c r="CJ22" s="1085"/>
      <c r="CK22" s="1085"/>
      <c r="CL22" s="1086"/>
      <c r="CM22" s="1084"/>
      <c r="CN22" s="1085"/>
      <c r="CO22" s="1085"/>
      <c r="CP22" s="1085"/>
      <c r="CQ22" s="1086"/>
      <c r="CR22" s="1084"/>
      <c r="CS22" s="1085"/>
      <c r="CT22" s="1085"/>
      <c r="CU22" s="1085"/>
      <c r="CV22" s="1086"/>
      <c r="CW22" s="1084"/>
      <c r="CX22" s="1085"/>
      <c r="CY22" s="1085"/>
      <c r="CZ22" s="1085"/>
      <c r="DA22" s="1086"/>
      <c r="DB22" s="1084"/>
      <c r="DC22" s="1085"/>
      <c r="DD22" s="1085"/>
      <c r="DE22" s="1085"/>
      <c r="DF22" s="1086"/>
      <c r="DG22" s="1084"/>
      <c r="DH22" s="1085"/>
      <c r="DI22" s="1085"/>
      <c r="DJ22" s="1085"/>
      <c r="DK22" s="1086"/>
      <c r="DL22" s="1084"/>
      <c r="DM22" s="1085"/>
      <c r="DN22" s="1085"/>
      <c r="DO22" s="1085"/>
      <c r="DP22" s="1086"/>
      <c r="DQ22" s="1084"/>
      <c r="DR22" s="1085"/>
      <c r="DS22" s="1085"/>
      <c r="DT22" s="1085"/>
      <c r="DU22" s="1086"/>
      <c r="DV22" s="1087"/>
      <c r="DW22" s="1088"/>
      <c r="DX22" s="1088"/>
      <c r="DY22" s="1088"/>
      <c r="DZ22" s="1089"/>
      <c r="EA22" s="256"/>
    </row>
    <row r="23" spans="1:131" s="257" customFormat="1" ht="26.25" customHeight="1" thickBot="1">
      <c r="A23" s="266" t="s">
        <v>386</v>
      </c>
      <c r="B23" s="1039" t="s">
        <v>387</v>
      </c>
      <c r="C23" s="1040"/>
      <c r="D23" s="1040"/>
      <c r="E23" s="1040"/>
      <c r="F23" s="1040"/>
      <c r="G23" s="1040"/>
      <c r="H23" s="1040"/>
      <c r="I23" s="1040"/>
      <c r="J23" s="1040"/>
      <c r="K23" s="1040"/>
      <c r="L23" s="1040"/>
      <c r="M23" s="1040"/>
      <c r="N23" s="1040"/>
      <c r="O23" s="1040"/>
      <c r="P23" s="1041"/>
      <c r="Q23" s="1163">
        <v>52449</v>
      </c>
      <c r="R23" s="1164"/>
      <c r="S23" s="1164"/>
      <c r="T23" s="1164"/>
      <c r="U23" s="1164"/>
      <c r="V23" s="1164">
        <v>50578</v>
      </c>
      <c r="W23" s="1164"/>
      <c r="X23" s="1164"/>
      <c r="Y23" s="1164"/>
      <c r="Z23" s="1164"/>
      <c r="AA23" s="1164">
        <f>Q23-V23</f>
        <v>1871</v>
      </c>
      <c r="AB23" s="1164"/>
      <c r="AC23" s="1164"/>
      <c r="AD23" s="1164"/>
      <c r="AE23" s="1165"/>
      <c r="AF23" s="1166">
        <v>1811</v>
      </c>
      <c r="AG23" s="1164"/>
      <c r="AH23" s="1164"/>
      <c r="AI23" s="1164"/>
      <c r="AJ23" s="1167"/>
      <c r="AK23" s="1168"/>
      <c r="AL23" s="1169"/>
      <c r="AM23" s="1169"/>
      <c r="AN23" s="1169"/>
      <c r="AO23" s="1169"/>
      <c r="AP23" s="1164">
        <v>17322</v>
      </c>
      <c r="AQ23" s="1164"/>
      <c r="AR23" s="1164"/>
      <c r="AS23" s="1164"/>
      <c r="AT23" s="1164"/>
      <c r="AU23" s="1170"/>
      <c r="AV23" s="1170"/>
      <c r="AW23" s="1170"/>
      <c r="AX23" s="1170"/>
      <c r="AY23" s="1171"/>
      <c r="AZ23" s="1160" t="s">
        <v>128</v>
      </c>
      <c r="BA23" s="1161"/>
      <c r="BB23" s="1161"/>
      <c r="BC23" s="1161"/>
      <c r="BD23" s="1162"/>
      <c r="BE23" s="255"/>
      <c r="BF23" s="255"/>
      <c r="BG23" s="255"/>
      <c r="BH23" s="255"/>
      <c r="BI23" s="255"/>
      <c r="BJ23" s="255"/>
      <c r="BK23" s="255"/>
      <c r="BL23" s="255"/>
      <c r="BM23" s="255"/>
      <c r="BN23" s="255"/>
      <c r="BO23" s="255"/>
      <c r="BP23" s="255"/>
      <c r="BQ23" s="264">
        <v>17</v>
      </c>
      <c r="BR23" s="265"/>
      <c r="BS23" s="1109"/>
      <c r="BT23" s="1110"/>
      <c r="BU23" s="1110"/>
      <c r="BV23" s="1110"/>
      <c r="BW23" s="1110"/>
      <c r="BX23" s="1110"/>
      <c r="BY23" s="1110"/>
      <c r="BZ23" s="1110"/>
      <c r="CA23" s="1110"/>
      <c r="CB23" s="1110"/>
      <c r="CC23" s="1110"/>
      <c r="CD23" s="1110"/>
      <c r="CE23" s="1110"/>
      <c r="CF23" s="1110"/>
      <c r="CG23" s="1111"/>
      <c r="CH23" s="1084"/>
      <c r="CI23" s="1085"/>
      <c r="CJ23" s="1085"/>
      <c r="CK23" s="1085"/>
      <c r="CL23" s="1086"/>
      <c r="CM23" s="1084"/>
      <c r="CN23" s="1085"/>
      <c r="CO23" s="1085"/>
      <c r="CP23" s="1085"/>
      <c r="CQ23" s="1086"/>
      <c r="CR23" s="1084"/>
      <c r="CS23" s="1085"/>
      <c r="CT23" s="1085"/>
      <c r="CU23" s="1085"/>
      <c r="CV23" s="1086"/>
      <c r="CW23" s="1084"/>
      <c r="CX23" s="1085"/>
      <c r="CY23" s="1085"/>
      <c r="CZ23" s="1085"/>
      <c r="DA23" s="1086"/>
      <c r="DB23" s="1084"/>
      <c r="DC23" s="1085"/>
      <c r="DD23" s="1085"/>
      <c r="DE23" s="1085"/>
      <c r="DF23" s="1086"/>
      <c r="DG23" s="1084"/>
      <c r="DH23" s="1085"/>
      <c r="DI23" s="1085"/>
      <c r="DJ23" s="1085"/>
      <c r="DK23" s="1086"/>
      <c r="DL23" s="1084"/>
      <c r="DM23" s="1085"/>
      <c r="DN23" s="1085"/>
      <c r="DO23" s="1085"/>
      <c r="DP23" s="1086"/>
      <c r="DQ23" s="1084"/>
      <c r="DR23" s="1085"/>
      <c r="DS23" s="1085"/>
      <c r="DT23" s="1085"/>
      <c r="DU23" s="1086"/>
      <c r="DV23" s="1087"/>
      <c r="DW23" s="1088"/>
      <c r="DX23" s="1088"/>
      <c r="DY23" s="1088"/>
      <c r="DZ23" s="1089"/>
      <c r="EA23" s="256"/>
    </row>
    <row r="24" spans="1:131" s="257" customFormat="1" ht="26.25" customHeight="1">
      <c r="A24" s="1159" t="s">
        <v>388</v>
      </c>
      <c r="B24" s="1159"/>
      <c r="C24" s="1159"/>
      <c r="D24" s="1159"/>
      <c r="E24" s="1159"/>
      <c r="F24" s="1159"/>
      <c r="G24" s="1159"/>
      <c r="H24" s="1159"/>
      <c r="I24" s="1159"/>
      <c r="J24" s="1159"/>
      <c r="K24" s="1159"/>
      <c r="L24" s="1159"/>
      <c r="M24" s="1159"/>
      <c r="N24" s="1159"/>
      <c r="O24" s="1159"/>
      <c r="P24" s="1159"/>
      <c r="Q24" s="1159"/>
      <c r="R24" s="1159"/>
      <c r="S24" s="1159"/>
      <c r="T24" s="1159"/>
      <c r="U24" s="1159"/>
      <c r="V24" s="1159"/>
      <c r="W24" s="1159"/>
      <c r="X24" s="1159"/>
      <c r="Y24" s="1159"/>
      <c r="Z24" s="1159"/>
      <c r="AA24" s="1159"/>
      <c r="AB24" s="1159"/>
      <c r="AC24" s="1159"/>
      <c r="AD24" s="1159"/>
      <c r="AE24" s="1159"/>
      <c r="AF24" s="1159"/>
      <c r="AG24" s="1159"/>
      <c r="AH24" s="1159"/>
      <c r="AI24" s="1159"/>
      <c r="AJ24" s="1159"/>
      <c r="AK24" s="1159"/>
      <c r="AL24" s="1159"/>
      <c r="AM24" s="1159"/>
      <c r="AN24" s="1159"/>
      <c r="AO24" s="1159"/>
      <c r="AP24" s="1159"/>
      <c r="AQ24" s="1159"/>
      <c r="AR24" s="1159"/>
      <c r="AS24" s="1159"/>
      <c r="AT24" s="1159"/>
      <c r="AU24" s="1159"/>
      <c r="AV24" s="1159"/>
      <c r="AW24" s="1159"/>
      <c r="AX24" s="1159"/>
      <c r="AY24" s="1159"/>
      <c r="AZ24" s="254"/>
      <c r="BA24" s="254"/>
      <c r="BB24" s="254"/>
      <c r="BC24" s="254"/>
      <c r="BD24" s="254"/>
      <c r="BE24" s="255"/>
      <c r="BF24" s="255"/>
      <c r="BG24" s="255"/>
      <c r="BH24" s="255"/>
      <c r="BI24" s="255"/>
      <c r="BJ24" s="255"/>
      <c r="BK24" s="255"/>
      <c r="BL24" s="255"/>
      <c r="BM24" s="255"/>
      <c r="BN24" s="255"/>
      <c r="BO24" s="255"/>
      <c r="BP24" s="255"/>
      <c r="BQ24" s="264">
        <v>18</v>
      </c>
      <c r="BR24" s="265"/>
      <c r="BS24" s="1109"/>
      <c r="BT24" s="1110"/>
      <c r="BU24" s="1110"/>
      <c r="BV24" s="1110"/>
      <c r="BW24" s="1110"/>
      <c r="BX24" s="1110"/>
      <c r="BY24" s="1110"/>
      <c r="BZ24" s="1110"/>
      <c r="CA24" s="1110"/>
      <c r="CB24" s="1110"/>
      <c r="CC24" s="1110"/>
      <c r="CD24" s="1110"/>
      <c r="CE24" s="1110"/>
      <c r="CF24" s="1110"/>
      <c r="CG24" s="1111"/>
      <c r="CH24" s="1084"/>
      <c r="CI24" s="1085"/>
      <c r="CJ24" s="1085"/>
      <c r="CK24" s="1085"/>
      <c r="CL24" s="1086"/>
      <c r="CM24" s="1084"/>
      <c r="CN24" s="1085"/>
      <c r="CO24" s="1085"/>
      <c r="CP24" s="1085"/>
      <c r="CQ24" s="1086"/>
      <c r="CR24" s="1084"/>
      <c r="CS24" s="1085"/>
      <c r="CT24" s="1085"/>
      <c r="CU24" s="1085"/>
      <c r="CV24" s="1086"/>
      <c r="CW24" s="1084"/>
      <c r="CX24" s="1085"/>
      <c r="CY24" s="1085"/>
      <c r="CZ24" s="1085"/>
      <c r="DA24" s="1086"/>
      <c r="DB24" s="1084"/>
      <c r="DC24" s="1085"/>
      <c r="DD24" s="1085"/>
      <c r="DE24" s="1085"/>
      <c r="DF24" s="1086"/>
      <c r="DG24" s="1084"/>
      <c r="DH24" s="1085"/>
      <c r="DI24" s="1085"/>
      <c r="DJ24" s="1085"/>
      <c r="DK24" s="1086"/>
      <c r="DL24" s="1084"/>
      <c r="DM24" s="1085"/>
      <c r="DN24" s="1085"/>
      <c r="DO24" s="1085"/>
      <c r="DP24" s="1086"/>
      <c r="DQ24" s="1084"/>
      <c r="DR24" s="1085"/>
      <c r="DS24" s="1085"/>
      <c r="DT24" s="1085"/>
      <c r="DU24" s="1086"/>
      <c r="DV24" s="1087"/>
      <c r="DW24" s="1088"/>
      <c r="DX24" s="1088"/>
      <c r="DY24" s="1088"/>
      <c r="DZ24" s="1089"/>
      <c r="EA24" s="256"/>
    </row>
    <row r="25" spans="1:131" s="249" customFormat="1" ht="26.25" customHeight="1" thickBot="1">
      <c r="A25" s="1158" t="s">
        <v>389</v>
      </c>
      <c r="B25" s="1158"/>
      <c r="C25" s="1158"/>
      <c r="D25" s="1158"/>
      <c r="E25" s="1158"/>
      <c r="F25" s="1158"/>
      <c r="G25" s="1158"/>
      <c r="H25" s="1158"/>
      <c r="I25" s="1158"/>
      <c r="J25" s="1158"/>
      <c r="K25" s="1158"/>
      <c r="L25" s="1158"/>
      <c r="M25" s="1158"/>
      <c r="N25" s="1158"/>
      <c r="O25" s="1158"/>
      <c r="P25" s="1158"/>
      <c r="Q25" s="1158"/>
      <c r="R25" s="1158"/>
      <c r="S25" s="1158"/>
      <c r="T25" s="1158"/>
      <c r="U25" s="1158"/>
      <c r="V25" s="1158"/>
      <c r="W25" s="1158"/>
      <c r="X25" s="1158"/>
      <c r="Y25" s="1158"/>
      <c r="Z25" s="1158"/>
      <c r="AA25" s="1158"/>
      <c r="AB25" s="1158"/>
      <c r="AC25" s="1158"/>
      <c r="AD25" s="1158"/>
      <c r="AE25" s="1158"/>
      <c r="AF25" s="1158"/>
      <c r="AG25" s="1158"/>
      <c r="AH25" s="1158"/>
      <c r="AI25" s="1158"/>
      <c r="AJ25" s="1158"/>
      <c r="AK25" s="1158"/>
      <c r="AL25" s="1158"/>
      <c r="AM25" s="1158"/>
      <c r="AN25" s="1158"/>
      <c r="AO25" s="1158"/>
      <c r="AP25" s="1158"/>
      <c r="AQ25" s="1158"/>
      <c r="AR25" s="1158"/>
      <c r="AS25" s="1158"/>
      <c r="AT25" s="1158"/>
      <c r="AU25" s="1158"/>
      <c r="AV25" s="1158"/>
      <c r="AW25" s="1158"/>
      <c r="AX25" s="1158"/>
      <c r="AY25" s="1158"/>
      <c r="AZ25" s="1158"/>
      <c r="BA25" s="1158"/>
      <c r="BB25" s="1158"/>
      <c r="BC25" s="1158"/>
      <c r="BD25" s="1158"/>
      <c r="BE25" s="1158"/>
      <c r="BF25" s="1158"/>
      <c r="BG25" s="1158"/>
      <c r="BH25" s="1158"/>
      <c r="BI25" s="1158"/>
      <c r="BJ25" s="254"/>
      <c r="BK25" s="254"/>
      <c r="BL25" s="254"/>
      <c r="BM25" s="254"/>
      <c r="BN25" s="254"/>
      <c r="BO25" s="267"/>
      <c r="BP25" s="267"/>
      <c r="BQ25" s="264">
        <v>19</v>
      </c>
      <c r="BR25" s="265"/>
      <c r="BS25" s="1109"/>
      <c r="BT25" s="1110"/>
      <c r="BU25" s="1110"/>
      <c r="BV25" s="1110"/>
      <c r="BW25" s="1110"/>
      <c r="BX25" s="1110"/>
      <c r="BY25" s="1110"/>
      <c r="BZ25" s="1110"/>
      <c r="CA25" s="1110"/>
      <c r="CB25" s="1110"/>
      <c r="CC25" s="1110"/>
      <c r="CD25" s="1110"/>
      <c r="CE25" s="1110"/>
      <c r="CF25" s="1110"/>
      <c r="CG25" s="1111"/>
      <c r="CH25" s="1084"/>
      <c r="CI25" s="1085"/>
      <c r="CJ25" s="1085"/>
      <c r="CK25" s="1085"/>
      <c r="CL25" s="1086"/>
      <c r="CM25" s="1084"/>
      <c r="CN25" s="1085"/>
      <c r="CO25" s="1085"/>
      <c r="CP25" s="1085"/>
      <c r="CQ25" s="1086"/>
      <c r="CR25" s="1084"/>
      <c r="CS25" s="1085"/>
      <c r="CT25" s="1085"/>
      <c r="CU25" s="1085"/>
      <c r="CV25" s="1086"/>
      <c r="CW25" s="1084"/>
      <c r="CX25" s="1085"/>
      <c r="CY25" s="1085"/>
      <c r="CZ25" s="1085"/>
      <c r="DA25" s="1086"/>
      <c r="DB25" s="1084"/>
      <c r="DC25" s="1085"/>
      <c r="DD25" s="1085"/>
      <c r="DE25" s="1085"/>
      <c r="DF25" s="1086"/>
      <c r="DG25" s="1084"/>
      <c r="DH25" s="1085"/>
      <c r="DI25" s="1085"/>
      <c r="DJ25" s="1085"/>
      <c r="DK25" s="1086"/>
      <c r="DL25" s="1084"/>
      <c r="DM25" s="1085"/>
      <c r="DN25" s="1085"/>
      <c r="DO25" s="1085"/>
      <c r="DP25" s="1086"/>
      <c r="DQ25" s="1084"/>
      <c r="DR25" s="1085"/>
      <c r="DS25" s="1085"/>
      <c r="DT25" s="1085"/>
      <c r="DU25" s="1086"/>
      <c r="DV25" s="1087"/>
      <c r="DW25" s="1088"/>
      <c r="DX25" s="1088"/>
      <c r="DY25" s="1088"/>
      <c r="DZ25" s="1089"/>
      <c r="EA25" s="248"/>
    </row>
    <row r="26" spans="1:131" s="249" customFormat="1" ht="26.25" customHeight="1">
      <c r="A26" s="1090" t="s">
        <v>366</v>
      </c>
      <c r="B26" s="1091"/>
      <c r="C26" s="1091"/>
      <c r="D26" s="1091"/>
      <c r="E26" s="1091"/>
      <c r="F26" s="1091"/>
      <c r="G26" s="1091"/>
      <c r="H26" s="1091"/>
      <c r="I26" s="1091"/>
      <c r="J26" s="1091"/>
      <c r="K26" s="1091"/>
      <c r="L26" s="1091"/>
      <c r="M26" s="1091"/>
      <c r="N26" s="1091"/>
      <c r="O26" s="1091"/>
      <c r="P26" s="1092"/>
      <c r="Q26" s="1096" t="s">
        <v>390</v>
      </c>
      <c r="R26" s="1097"/>
      <c r="S26" s="1097"/>
      <c r="T26" s="1097"/>
      <c r="U26" s="1098"/>
      <c r="V26" s="1096" t="s">
        <v>391</v>
      </c>
      <c r="W26" s="1097"/>
      <c r="X26" s="1097"/>
      <c r="Y26" s="1097"/>
      <c r="Z26" s="1098"/>
      <c r="AA26" s="1096" t="s">
        <v>392</v>
      </c>
      <c r="AB26" s="1097"/>
      <c r="AC26" s="1097"/>
      <c r="AD26" s="1097"/>
      <c r="AE26" s="1097"/>
      <c r="AF26" s="1154" t="s">
        <v>393</v>
      </c>
      <c r="AG26" s="1103"/>
      <c r="AH26" s="1103"/>
      <c r="AI26" s="1103"/>
      <c r="AJ26" s="1155"/>
      <c r="AK26" s="1097" t="s">
        <v>394</v>
      </c>
      <c r="AL26" s="1097"/>
      <c r="AM26" s="1097"/>
      <c r="AN26" s="1097"/>
      <c r="AO26" s="1098"/>
      <c r="AP26" s="1096" t="s">
        <v>395</v>
      </c>
      <c r="AQ26" s="1097"/>
      <c r="AR26" s="1097"/>
      <c r="AS26" s="1097"/>
      <c r="AT26" s="1098"/>
      <c r="AU26" s="1096" t="s">
        <v>396</v>
      </c>
      <c r="AV26" s="1097"/>
      <c r="AW26" s="1097"/>
      <c r="AX26" s="1097"/>
      <c r="AY26" s="1098"/>
      <c r="AZ26" s="1096" t="s">
        <v>397</v>
      </c>
      <c r="BA26" s="1097"/>
      <c r="BB26" s="1097"/>
      <c r="BC26" s="1097"/>
      <c r="BD26" s="1098"/>
      <c r="BE26" s="1096" t="s">
        <v>373</v>
      </c>
      <c r="BF26" s="1097"/>
      <c r="BG26" s="1097"/>
      <c r="BH26" s="1097"/>
      <c r="BI26" s="1112"/>
      <c r="BJ26" s="254"/>
      <c r="BK26" s="254"/>
      <c r="BL26" s="254"/>
      <c r="BM26" s="254"/>
      <c r="BN26" s="254"/>
      <c r="BO26" s="267"/>
      <c r="BP26" s="267"/>
      <c r="BQ26" s="264">
        <v>20</v>
      </c>
      <c r="BR26" s="265"/>
      <c r="BS26" s="1109"/>
      <c r="BT26" s="1110"/>
      <c r="BU26" s="1110"/>
      <c r="BV26" s="1110"/>
      <c r="BW26" s="1110"/>
      <c r="BX26" s="1110"/>
      <c r="BY26" s="1110"/>
      <c r="BZ26" s="1110"/>
      <c r="CA26" s="1110"/>
      <c r="CB26" s="1110"/>
      <c r="CC26" s="1110"/>
      <c r="CD26" s="1110"/>
      <c r="CE26" s="1110"/>
      <c r="CF26" s="1110"/>
      <c r="CG26" s="1111"/>
      <c r="CH26" s="1084"/>
      <c r="CI26" s="1085"/>
      <c r="CJ26" s="1085"/>
      <c r="CK26" s="1085"/>
      <c r="CL26" s="1086"/>
      <c r="CM26" s="1084"/>
      <c r="CN26" s="1085"/>
      <c r="CO26" s="1085"/>
      <c r="CP26" s="1085"/>
      <c r="CQ26" s="1086"/>
      <c r="CR26" s="1084"/>
      <c r="CS26" s="1085"/>
      <c r="CT26" s="1085"/>
      <c r="CU26" s="1085"/>
      <c r="CV26" s="1086"/>
      <c r="CW26" s="1084"/>
      <c r="CX26" s="1085"/>
      <c r="CY26" s="1085"/>
      <c r="CZ26" s="1085"/>
      <c r="DA26" s="1086"/>
      <c r="DB26" s="1084"/>
      <c r="DC26" s="1085"/>
      <c r="DD26" s="1085"/>
      <c r="DE26" s="1085"/>
      <c r="DF26" s="1086"/>
      <c r="DG26" s="1084"/>
      <c r="DH26" s="1085"/>
      <c r="DI26" s="1085"/>
      <c r="DJ26" s="1085"/>
      <c r="DK26" s="1086"/>
      <c r="DL26" s="1084"/>
      <c r="DM26" s="1085"/>
      <c r="DN26" s="1085"/>
      <c r="DO26" s="1085"/>
      <c r="DP26" s="1086"/>
      <c r="DQ26" s="1084"/>
      <c r="DR26" s="1085"/>
      <c r="DS26" s="1085"/>
      <c r="DT26" s="1085"/>
      <c r="DU26" s="1086"/>
      <c r="DV26" s="1087"/>
      <c r="DW26" s="1088"/>
      <c r="DX26" s="1088"/>
      <c r="DY26" s="1088"/>
      <c r="DZ26" s="1089"/>
      <c r="EA26" s="248"/>
    </row>
    <row r="27" spans="1:131" s="249" customFormat="1" ht="26.25" customHeight="1" thickBot="1">
      <c r="A27" s="1093"/>
      <c r="B27" s="1094"/>
      <c r="C27" s="1094"/>
      <c r="D27" s="1094"/>
      <c r="E27" s="1094"/>
      <c r="F27" s="1094"/>
      <c r="G27" s="1094"/>
      <c r="H27" s="1094"/>
      <c r="I27" s="1094"/>
      <c r="J27" s="1094"/>
      <c r="K27" s="1094"/>
      <c r="L27" s="1094"/>
      <c r="M27" s="1094"/>
      <c r="N27" s="1094"/>
      <c r="O27" s="1094"/>
      <c r="P27" s="1095"/>
      <c r="Q27" s="1099"/>
      <c r="R27" s="1100"/>
      <c r="S27" s="1100"/>
      <c r="T27" s="1100"/>
      <c r="U27" s="1101"/>
      <c r="V27" s="1099"/>
      <c r="W27" s="1100"/>
      <c r="X27" s="1100"/>
      <c r="Y27" s="1100"/>
      <c r="Z27" s="1101"/>
      <c r="AA27" s="1099"/>
      <c r="AB27" s="1100"/>
      <c r="AC27" s="1100"/>
      <c r="AD27" s="1100"/>
      <c r="AE27" s="1100"/>
      <c r="AF27" s="1156"/>
      <c r="AG27" s="1106"/>
      <c r="AH27" s="1106"/>
      <c r="AI27" s="1106"/>
      <c r="AJ27" s="1157"/>
      <c r="AK27" s="1100"/>
      <c r="AL27" s="1100"/>
      <c r="AM27" s="1100"/>
      <c r="AN27" s="1100"/>
      <c r="AO27" s="1101"/>
      <c r="AP27" s="1099"/>
      <c r="AQ27" s="1100"/>
      <c r="AR27" s="1100"/>
      <c r="AS27" s="1100"/>
      <c r="AT27" s="1101"/>
      <c r="AU27" s="1099"/>
      <c r="AV27" s="1100"/>
      <c r="AW27" s="1100"/>
      <c r="AX27" s="1100"/>
      <c r="AY27" s="1101"/>
      <c r="AZ27" s="1099"/>
      <c r="BA27" s="1100"/>
      <c r="BB27" s="1100"/>
      <c r="BC27" s="1100"/>
      <c r="BD27" s="1101"/>
      <c r="BE27" s="1099"/>
      <c r="BF27" s="1100"/>
      <c r="BG27" s="1100"/>
      <c r="BH27" s="1100"/>
      <c r="BI27" s="1113"/>
      <c r="BJ27" s="254"/>
      <c r="BK27" s="254"/>
      <c r="BL27" s="254"/>
      <c r="BM27" s="254"/>
      <c r="BN27" s="254"/>
      <c r="BO27" s="267"/>
      <c r="BP27" s="267"/>
      <c r="BQ27" s="264">
        <v>21</v>
      </c>
      <c r="BR27" s="265"/>
      <c r="BS27" s="1109"/>
      <c r="BT27" s="1110"/>
      <c r="BU27" s="1110"/>
      <c r="BV27" s="1110"/>
      <c r="BW27" s="1110"/>
      <c r="BX27" s="1110"/>
      <c r="BY27" s="1110"/>
      <c r="BZ27" s="1110"/>
      <c r="CA27" s="1110"/>
      <c r="CB27" s="1110"/>
      <c r="CC27" s="1110"/>
      <c r="CD27" s="1110"/>
      <c r="CE27" s="1110"/>
      <c r="CF27" s="1110"/>
      <c r="CG27" s="1111"/>
      <c r="CH27" s="1084"/>
      <c r="CI27" s="1085"/>
      <c r="CJ27" s="1085"/>
      <c r="CK27" s="1085"/>
      <c r="CL27" s="1086"/>
      <c r="CM27" s="1084"/>
      <c r="CN27" s="1085"/>
      <c r="CO27" s="1085"/>
      <c r="CP27" s="1085"/>
      <c r="CQ27" s="1086"/>
      <c r="CR27" s="1084"/>
      <c r="CS27" s="1085"/>
      <c r="CT27" s="1085"/>
      <c r="CU27" s="1085"/>
      <c r="CV27" s="1086"/>
      <c r="CW27" s="1084"/>
      <c r="CX27" s="1085"/>
      <c r="CY27" s="1085"/>
      <c r="CZ27" s="1085"/>
      <c r="DA27" s="1086"/>
      <c r="DB27" s="1084"/>
      <c r="DC27" s="1085"/>
      <c r="DD27" s="1085"/>
      <c r="DE27" s="1085"/>
      <c r="DF27" s="1086"/>
      <c r="DG27" s="1084"/>
      <c r="DH27" s="1085"/>
      <c r="DI27" s="1085"/>
      <c r="DJ27" s="1085"/>
      <c r="DK27" s="1086"/>
      <c r="DL27" s="1084"/>
      <c r="DM27" s="1085"/>
      <c r="DN27" s="1085"/>
      <c r="DO27" s="1085"/>
      <c r="DP27" s="1086"/>
      <c r="DQ27" s="1084"/>
      <c r="DR27" s="1085"/>
      <c r="DS27" s="1085"/>
      <c r="DT27" s="1085"/>
      <c r="DU27" s="1086"/>
      <c r="DV27" s="1087"/>
      <c r="DW27" s="1088"/>
      <c r="DX27" s="1088"/>
      <c r="DY27" s="1088"/>
      <c r="DZ27" s="1089"/>
      <c r="EA27" s="248"/>
    </row>
    <row r="28" spans="1:131" s="249" customFormat="1" ht="26.25" customHeight="1" thickTop="1">
      <c r="A28" s="268">
        <v>1</v>
      </c>
      <c r="B28" s="1145" t="s">
        <v>398</v>
      </c>
      <c r="C28" s="1146"/>
      <c r="D28" s="1146"/>
      <c r="E28" s="1146"/>
      <c r="F28" s="1146"/>
      <c r="G28" s="1146"/>
      <c r="H28" s="1146"/>
      <c r="I28" s="1146"/>
      <c r="J28" s="1146"/>
      <c r="K28" s="1146"/>
      <c r="L28" s="1146"/>
      <c r="M28" s="1146"/>
      <c r="N28" s="1146"/>
      <c r="O28" s="1146"/>
      <c r="P28" s="1147"/>
      <c r="Q28" s="1148">
        <v>8770</v>
      </c>
      <c r="R28" s="1149"/>
      <c r="S28" s="1149"/>
      <c r="T28" s="1149"/>
      <c r="U28" s="1149"/>
      <c r="V28" s="1149">
        <v>8615</v>
      </c>
      <c r="W28" s="1149"/>
      <c r="X28" s="1149"/>
      <c r="Y28" s="1149"/>
      <c r="Z28" s="1149"/>
      <c r="AA28" s="1149">
        <f>Q28-V28</f>
        <v>155</v>
      </c>
      <c r="AB28" s="1149"/>
      <c r="AC28" s="1149"/>
      <c r="AD28" s="1149"/>
      <c r="AE28" s="1150"/>
      <c r="AF28" s="1151">
        <v>155</v>
      </c>
      <c r="AG28" s="1149"/>
      <c r="AH28" s="1149"/>
      <c r="AI28" s="1149"/>
      <c r="AJ28" s="1152"/>
      <c r="AK28" s="1153">
        <v>1387</v>
      </c>
      <c r="AL28" s="1141"/>
      <c r="AM28" s="1141"/>
      <c r="AN28" s="1141"/>
      <c r="AO28" s="1141"/>
      <c r="AP28" s="1141" t="s">
        <v>587</v>
      </c>
      <c r="AQ28" s="1141"/>
      <c r="AR28" s="1141"/>
      <c r="AS28" s="1141"/>
      <c r="AT28" s="1141"/>
      <c r="AU28" s="1141" t="s">
        <v>587</v>
      </c>
      <c r="AV28" s="1141"/>
      <c r="AW28" s="1141"/>
      <c r="AX28" s="1141"/>
      <c r="AY28" s="1141"/>
      <c r="AZ28" s="1142" t="s">
        <v>587</v>
      </c>
      <c r="BA28" s="1142"/>
      <c r="BB28" s="1142"/>
      <c r="BC28" s="1142"/>
      <c r="BD28" s="1142"/>
      <c r="BE28" s="1143"/>
      <c r="BF28" s="1143"/>
      <c r="BG28" s="1143"/>
      <c r="BH28" s="1143"/>
      <c r="BI28" s="1144"/>
      <c r="BJ28" s="254"/>
      <c r="BK28" s="254"/>
      <c r="BL28" s="254"/>
      <c r="BM28" s="254"/>
      <c r="BN28" s="254"/>
      <c r="BO28" s="267"/>
      <c r="BP28" s="267"/>
      <c r="BQ28" s="264">
        <v>22</v>
      </c>
      <c r="BR28" s="265"/>
      <c r="BS28" s="1109"/>
      <c r="BT28" s="1110"/>
      <c r="BU28" s="1110"/>
      <c r="BV28" s="1110"/>
      <c r="BW28" s="1110"/>
      <c r="BX28" s="1110"/>
      <c r="BY28" s="1110"/>
      <c r="BZ28" s="1110"/>
      <c r="CA28" s="1110"/>
      <c r="CB28" s="1110"/>
      <c r="CC28" s="1110"/>
      <c r="CD28" s="1110"/>
      <c r="CE28" s="1110"/>
      <c r="CF28" s="1110"/>
      <c r="CG28" s="1111"/>
      <c r="CH28" s="1084"/>
      <c r="CI28" s="1085"/>
      <c r="CJ28" s="1085"/>
      <c r="CK28" s="1085"/>
      <c r="CL28" s="1086"/>
      <c r="CM28" s="1084"/>
      <c r="CN28" s="1085"/>
      <c r="CO28" s="1085"/>
      <c r="CP28" s="1085"/>
      <c r="CQ28" s="1086"/>
      <c r="CR28" s="1084"/>
      <c r="CS28" s="1085"/>
      <c r="CT28" s="1085"/>
      <c r="CU28" s="1085"/>
      <c r="CV28" s="1086"/>
      <c r="CW28" s="1084"/>
      <c r="CX28" s="1085"/>
      <c r="CY28" s="1085"/>
      <c r="CZ28" s="1085"/>
      <c r="DA28" s="1086"/>
      <c r="DB28" s="1084"/>
      <c r="DC28" s="1085"/>
      <c r="DD28" s="1085"/>
      <c r="DE28" s="1085"/>
      <c r="DF28" s="1086"/>
      <c r="DG28" s="1084"/>
      <c r="DH28" s="1085"/>
      <c r="DI28" s="1085"/>
      <c r="DJ28" s="1085"/>
      <c r="DK28" s="1086"/>
      <c r="DL28" s="1084"/>
      <c r="DM28" s="1085"/>
      <c r="DN28" s="1085"/>
      <c r="DO28" s="1085"/>
      <c r="DP28" s="1086"/>
      <c r="DQ28" s="1084"/>
      <c r="DR28" s="1085"/>
      <c r="DS28" s="1085"/>
      <c r="DT28" s="1085"/>
      <c r="DU28" s="1086"/>
      <c r="DV28" s="1087"/>
      <c r="DW28" s="1088"/>
      <c r="DX28" s="1088"/>
      <c r="DY28" s="1088"/>
      <c r="DZ28" s="1089"/>
      <c r="EA28" s="248"/>
    </row>
    <row r="29" spans="1:131" s="249" customFormat="1" ht="26.25" customHeight="1">
      <c r="A29" s="268">
        <v>2</v>
      </c>
      <c r="B29" s="1132" t="s">
        <v>399</v>
      </c>
      <c r="C29" s="1133"/>
      <c r="D29" s="1133"/>
      <c r="E29" s="1133"/>
      <c r="F29" s="1133"/>
      <c r="G29" s="1133"/>
      <c r="H29" s="1133"/>
      <c r="I29" s="1133"/>
      <c r="J29" s="1133"/>
      <c r="K29" s="1133"/>
      <c r="L29" s="1133"/>
      <c r="M29" s="1133"/>
      <c r="N29" s="1133"/>
      <c r="O29" s="1133"/>
      <c r="P29" s="1134"/>
      <c r="Q29" s="1138">
        <v>10209</v>
      </c>
      <c r="R29" s="1139"/>
      <c r="S29" s="1139"/>
      <c r="T29" s="1139"/>
      <c r="U29" s="1139"/>
      <c r="V29" s="1139">
        <v>10209</v>
      </c>
      <c r="W29" s="1139"/>
      <c r="X29" s="1139"/>
      <c r="Y29" s="1139"/>
      <c r="Z29" s="1139"/>
      <c r="AA29" s="1139" t="s">
        <v>587</v>
      </c>
      <c r="AB29" s="1139"/>
      <c r="AC29" s="1139"/>
      <c r="AD29" s="1139"/>
      <c r="AE29" s="1140"/>
      <c r="AF29" s="1114" t="s">
        <v>128</v>
      </c>
      <c r="AG29" s="1115"/>
      <c r="AH29" s="1115"/>
      <c r="AI29" s="1115"/>
      <c r="AJ29" s="1116"/>
      <c r="AK29" s="1075">
        <v>621</v>
      </c>
      <c r="AL29" s="1066"/>
      <c r="AM29" s="1066"/>
      <c r="AN29" s="1066"/>
      <c r="AO29" s="1066"/>
      <c r="AP29" s="1066" t="s">
        <v>587</v>
      </c>
      <c r="AQ29" s="1066"/>
      <c r="AR29" s="1066"/>
      <c r="AS29" s="1066"/>
      <c r="AT29" s="1066"/>
      <c r="AU29" s="1066" t="s">
        <v>587</v>
      </c>
      <c r="AV29" s="1066"/>
      <c r="AW29" s="1066"/>
      <c r="AX29" s="1066"/>
      <c r="AY29" s="1066"/>
      <c r="AZ29" s="1137" t="s">
        <v>587</v>
      </c>
      <c r="BA29" s="1137"/>
      <c r="BB29" s="1137"/>
      <c r="BC29" s="1137"/>
      <c r="BD29" s="1137"/>
      <c r="BE29" s="1127"/>
      <c r="BF29" s="1127"/>
      <c r="BG29" s="1127"/>
      <c r="BH29" s="1127"/>
      <c r="BI29" s="1128"/>
      <c r="BJ29" s="254"/>
      <c r="BK29" s="254"/>
      <c r="BL29" s="254"/>
      <c r="BM29" s="254"/>
      <c r="BN29" s="254"/>
      <c r="BO29" s="267"/>
      <c r="BP29" s="267"/>
      <c r="BQ29" s="264">
        <v>23</v>
      </c>
      <c r="BR29" s="265"/>
      <c r="BS29" s="1109"/>
      <c r="BT29" s="1110"/>
      <c r="BU29" s="1110"/>
      <c r="BV29" s="1110"/>
      <c r="BW29" s="1110"/>
      <c r="BX29" s="1110"/>
      <c r="BY29" s="1110"/>
      <c r="BZ29" s="1110"/>
      <c r="CA29" s="1110"/>
      <c r="CB29" s="1110"/>
      <c r="CC29" s="1110"/>
      <c r="CD29" s="1110"/>
      <c r="CE29" s="1110"/>
      <c r="CF29" s="1110"/>
      <c r="CG29" s="1111"/>
      <c r="CH29" s="1084"/>
      <c r="CI29" s="1085"/>
      <c r="CJ29" s="1085"/>
      <c r="CK29" s="1085"/>
      <c r="CL29" s="1086"/>
      <c r="CM29" s="1084"/>
      <c r="CN29" s="1085"/>
      <c r="CO29" s="1085"/>
      <c r="CP29" s="1085"/>
      <c r="CQ29" s="1086"/>
      <c r="CR29" s="1084"/>
      <c r="CS29" s="1085"/>
      <c r="CT29" s="1085"/>
      <c r="CU29" s="1085"/>
      <c r="CV29" s="1086"/>
      <c r="CW29" s="1084"/>
      <c r="CX29" s="1085"/>
      <c r="CY29" s="1085"/>
      <c r="CZ29" s="1085"/>
      <c r="DA29" s="1086"/>
      <c r="DB29" s="1084"/>
      <c r="DC29" s="1085"/>
      <c r="DD29" s="1085"/>
      <c r="DE29" s="1085"/>
      <c r="DF29" s="1086"/>
      <c r="DG29" s="1084"/>
      <c r="DH29" s="1085"/>
      <c r="DI29" s="1085"/>
      <c r="DJ29" s="1085"/>
      <c r="DK29" s="1086"/>
      <c r="DL29" s="1084"/>
      <c r="DM29" s="1085"/>
      <c r="DN29" s="1085"/>
      <c r="DO29" s="1085"/>
      <c r="DP29" s="1086"/>
      <c r="DQ29" s="1084"/>
      <c r="DR29" s="1085"/>
      <c r="DS29" s="1085"/>
      <c r="DT29" s="1085"/>
      <c r="DU29" s="1086"/>
      <c r="DV29" s="1087"/>
      <c r="DW29" s="1088"/>
      <c r="DX29" s="1088"/>
      <c r="DY29" s="1088"/>
      <c r="DZ29" s="1089"/>
      <c r="EA29" s="248"/>
    </row>
    <row r="30" spans="1:131" s="249" customFormat="1" ht="26.25" customHeight="1">
      <c r="A30" s="268">
        <v>3</v>
      </c>
      <c r="B30" s="1132" t="s">
        <v>400</v>
      </c>
      <c r="C30" s="1133"/>
      <c r="D30" s="1133"/>
      <c r="E30" s="1133"/>
      <c r="F30" s="1133"/>
      <c r="G30" s="1133"/>
      <c r="H30" s="1133"/>
      <c r="I30" s="1133"/>
      <c r="J30" s="1133"/>
      <c r="K30" s="1133"/>
      <c r="L30" s="1133"/>
      <c r="M30" s="1133"/>
      <c r="N30" s="1133"/>
      <c r="O30" s="1133"/>
      <c r="P30" s="1134"/>
      <c r="Q30" s="1138">
        <v>2169</v>
      </c>
      <c r="R30" s="1139"/>
      <c r="S30" s="1139"/>
      <c r="T30" s="1139"/>
      <c r="U30" s="1139"/>
      <c r="V30" s="1139">
        <v>2165</v>
      </c>
      <c r="W30" s="1139"/>
      <c r="X30" s="1139"/>
      <c r="Y30" s="1139"/>
      <c r="Z30" s="1139"/>
      <c r="AA30" s="1139">
        <f>Q30-V30</f>
        <v>4</v>
      </c>
      <c r="AB30" s="1139"/>
      <c r="AC30" s="1139"/>
      <c r="AD30" s="1139"/>
      <c r="AE30" s="1140"/>
      <c r="AF30" s="1114">
        <v>4</v>
      </c>
      <c r="AG30" s="1115"/>
      <c r="AH30" s="1115"/>
      <c r="AI30" s="1115"/>
      <c r="AJ30" s="1116"/>
      <c r="AK30" s="1075">
        <v>334</v>
      </c>
      <c r="AL30" s="1066"/>
      <c r="AM30" s="1066"/>
      <c r="AN30" s="1066"/>
      <c r="AO30" s="1066"/>
      <c r="AP30" s="1066" t="s">
        <v>587</v>
      </c>
      <c r="AQ30" s="1066"/>
      <c r="AR30" s="1066"/>
      <c r="AS30" s="1066"/>
      <c r="AT30" s="1066"/>
      <c r="AU30" s="1066" t="s">
        <v>587</v>
      </c>
      <c r="AV30" s="1066"/>
      <c r="AW30" s="1066"/>
      <c r="AX30" s="1066"/>
      <c r="AY30" s="1066"/>
      <c r="AZ30" s="1137" t="s">
        <v>587</v>
      </c>
      <c r="BA30" s="1137"/>
      <c r="BB30" s="1137"/>
      <c r="BC30" s="1137"/>
      <c r="BD30" s="1137"/>
      <c r="BE30" s="1127"/>
      <c r="BF30" s="1127"/>
      <c r="BG30" s="1127"/>
      <c r="BH30" s="1127"/>
      <c r="BI30" s="1128"/>
      <c r="BJ30" s="254"/>
      <c r="BK30" s="254"/>
      <c r="BL30" s="254"/>
      <c r="BM30" s="254"/>
      <c r="BN30" s="254"/>
      <c r="BO30" s="267"/>
      <c r="BP30" s="267"/>
      <c r="BQ30" s="264">
        <v>24</v>
      </c>
      <c r="BR30" s="265"/>
      <c r="BS30" s="1109"/>
      <c r="BT30" s="1110"/>
      <c r="BU30" s="1110"/>
      <c r="BV30" s="1110"/>
      <c r="BW30" s="1110"/>
      <c r="BX30" s="1110"/>
      <c r="BY30" s="1110"/>
      <c r="BZ30" s="1110"/>
      <c r="CA30" s="1110"/>
      <c r="CB30" s="1110"/>
      <c r="CC30" s="1110"/>
      <c r="CD30" s="1110"/>
      <c r="CE30" s="1110"/>
      <c r="CF30" s="1110"/>
      <c r="CG30" s="1111"/>
      <c r="CH30" s="1084"/>
      <c r="CI30" s="1085"/>
      <c r="CJ30" s="1085"/>
      <c r="CK30" s="1085"/>
      <c r="CL30" s="1086"/>
      <c r="CM30" s="1084"/>
      <c r="CN30" s="1085"/>
      <c r="CO30" s="1085"/>
      <c r="CP30" s="1085"/>
      <c r="CQ30" s="1086"/>
      <c r="CR30" s="1084"/>
      <c r="CS30" s="1085"/>
      <c r="CT30" s="1085"/>
      <c r="CU30" s="1085"/>
      <c r="CV30" s="1086"/>
      <c r="CW30" s="1084"/>
      <c r="CX30" s="1085"/>
      <c r="CY30" s="1085"/>
      <c r="CZ30" s="1085"/>
      <c r="DA30" s="1086"/>
      <c r="DB30" s="1084"/>
      <c r="DC30" s="1085"/>
      <c r="DD30" s="1085"/>
      <c r="DE30" s="1085"/>
      <c r="DF30" s="1086"/>
      <c r="DG30" s="1084"/>
      <c r="DH30" s="1085"/>
      <c r="DI30" s="1085"/>
      <c r="DJ30" s="1085"/>
      <c r="DK30" s="1086"/>
      <c r="DL30" s="1084"/>
      <c r="DM30" s="1085"/>
      <c r="DN30" s="1085"/>
      <c r="DO30" s="1085"/>
      <c r="DP30" s="1086"/>
      <c r="DQ30" s="1084"/>
      <c r="DR30" s="1085"/>
      <c r="DS30" s="1085"/>
      <c r="DT30" s="1085"/>
      <c r="DU30" s="1086"/>
      <c r="DV30" s="1087"/>
      <c r="DW30" s="1088"/>
      <c r="DX30" s="1088"/>
      <c r="DY30" s="1088"/>
      <c r="DZ30" s="1089"/>
      <c r="EA30" s="248"/>
    </row>
    <row r="31" spans="1:131" s="249" customFormat="1" ht="26.25" customHeight="1">
      <c r="A31" s="268">
        <v>4</v>
      </c>
      <c r="B31" s="1132" t="s">
        <v>401</v>
      </c>
      <c r="C31" s="1133"/>
      <c r="D31" s="1133"/>
      <c r="E31" s="1133"/>
      <c r="F31" s="1133"/>
      <c r="G31" s="1133"/>
      <c r="H31" s="1133"/>
      <c r="I31" s="1133"/>
      <c r="J31" s="1133"/>
      <c r="K31" s="1133"/>
      <c r="L31" s="1133"/>
      <c r="M31" s="1133"/>
      <c r="N31" s="1133"/>
      <c r="O31" s="1133"/>
      <c r="P31" s="1134"/>
      <c r="Q31" s="1138">
        <v>2708</v>
      </c>
      <c r="R31" s="1139"/>
      <c r="S31" s="1139"/>
      <c r="T31" s="1139"/>
      <c r="U31" s="1139"/>
      <c r="V31" s="1139">
        <v>2569</v>
      </c>
      <c r="W31" s="1139"/>
      <c r="X31" s="1139"/>
      <c r="Y31" s="1139"/>
      <c r="Z31" s="1139"/>
      <c r="AA31" s="1139">
        <f>Q31-V31</f>
        <v>139</v>
      </c>
      <c r="AB31" s="1139"/>
      <c r="AC31" s="1139"/>
      <c r="AD31" s="1139"/>
      <c r="AE31" s="1140"/>
      <c r="AF31" s="1114">
        <v>4921</v>
      </c>
      <c r="AG31" s="1115"/>
      <c r="AH31" s="1115"/>
      <c r="AI31" s="1115"/>
      <c r="AJ31" s="1116"/>
      <c r="AK31" s="1075">
        <v>14</v>
      </c>
      <c r="AL31" s="1066"/>
      <c r="AM31" s="1066"/>
      <c r="AN31" s="1066"/>
      <c r="AO31" s="1066"/>
      <c r="AP31" s="1066" t="s">
        <v>593</v>
      </c>
      <c r="AQ31" s="1066"/>
      <c r="AR31" s="1066"/>
      <c r="AS31" s="1066"/>
      <c r="AT31" s="1066"/>
      <c r="AU31" s="1066" t="s">
        <v>593</v>
      </c>
      <c r="AV31" s="1066"/>
      <c r="AW31" s="1066"/>
      <c r="AX31" s="1066"/>
      <c r="AY31" s="1066"/>
      <c r="AZ31" s="1137" t="s">
        <v>593</v>
      </c>
      <c r="BA31" s="1137"/>
      <c r="BB31" s="1137"/>
      <c r="BC31" s="1137"/>
      <c r="BD31" s="1137"/>
      <c r="BE31" s="1127" t="s">
        <v>402</v>
      </c>
      <c r="BF31" s="1127"/>
      <c r="BG31" s="1127"/>
      <c r="BH31" s="1127"/>
      <c r="BI31" s="1128"/>
      <c r="BJ31" s="254"/>
      <c r="BK31" s="254"/>
      <c r="BL31" s="254"/>
      <c r="BM31" s="254"/>
      <c r="BN31" s="254"/>
      <c r="BO31" s="267"/>
      <c r="BP31" s="267"/>
      <c r="BQ31" s="264">
        <v>25</v>
      </c>
      <c r="BR31" s="265"/>
      <c r="BS31" s="1109"/>
      <c r="BT31" s="1110"/>
      <c r="BU31" s="1110"/>
      <c r="BV31" s="1110"/>
      <c r="BW31" s="1110"/>
      <c r="BX31" s="1110"/>
      <c r="BY31" s="1110"/>
      <c r="BZ31" s="1110"/>
      <c r="CA31" s="1110"/>
      <c r="CB31" s="1110"/>
      <c r="CC31" s="1110"/>
      <c r="CD31" s="1110"/>
      <c r="CE31" s="1110"/>
      <c r="CF31" s="1110"/>
      <c r="CG31" s="1111"/>
      <c r="CH31" s="1084"/>
      <c r="CI31" s="1085"/>
      <c r="CJ31" s="1085"/>
      <c r="CK31" s="1085"/>
      <c r="CL31" s="1086"/>
      <c r="CM31" s="1084"/>
      <c r="CN31" s="1085"/>
      <c r="CO31" s="1085"/>
      <c r="CP31" s="1085"/>
      <c r="CQ31" s="1086"/>
      <c r="CR31" s="1084"/>
      <c r="CS31" s="1085"/>
      <c r="CT31" s="1085"/>
      <c r="CU31" s="1085"/>
      <c r="CV31" s="1086"/>
      <c r="CW31" s="1084"/>
      <c r="CX31" s="1085"/>
      <c r="CY31" s="1085"/>
      <c r="CZ31" s="1085"/>
      <c r="DA31" s="1086"/>
      <c r="DB31" s="1084"/>
      <c r="DC31" s="1085"/>
      <c r="DD31" s="1085"/>
      <c r="DE31" s="1085"/>
      <c r="DF31" s="1086"/>
      <c r="DG31" s="1084"/>
      <c r="DH31" s="1085"/>
      <c r="DI31" s="1085"/>
      <c r="DJ31" s="1085"/>
      <c r="DK31" s="1086"/>
      <c r="DL31" s="1084"/>
      <c r="DM31" s="1085"/>
      <c r="DN31" s="1085"/>
      <c r="DO31" s="1085"/>
      <c r="DP31" s="1086"/>
      <c r="DQ31" s="1084"/>
      <c r="DR31" s="1085"/>
      <c r="DS31" s="1085"/>
      <c r="DT31" s="1085"/>
      <c r="DU31" s="1086"/>
      <c r="DV31" s="1087"/>
      <c r="DW31" s="1088"/>
      <c r="DX31" s="1088"/>
      <c r="DY31" s="1088"/>
      <c r="DZ31" s="1089"/>
      <c r="EA31" s="248"/>
    </row>
    <row r="32" spans="1:131" s="249" customFormat="1" ht="26.25" customHeight="1">
      <c r="A32" s="268">
        <v>5</v>
      </c>
      <c r="B32" s="1132" t="s">
        <v>403</v>
      </c>
      <c r="C32" s="1133"/>
      <c r="D32" s="1133"/>
      <c r="E32" s="1133"/>
      <c r="F32" s="1133"/>
      <c r="G32" s="1133"/>
      <c r="H32" s="1133"/>
      <c r="I32" s="1133"/>
      <c r="J32" s="1133"/>
      <c r="K32" s="1133"/>
      <c r="L32" s="1133"/>
      <c r="M32" s="1133"/>
      <c r="N32" s="1133"/>
      <c r="O32" s="1133"/>
      <c r="P32" s="1134"/>
      <c r="Q32" s="1138">
        <v>1281</v>
      </c>
      <c r="R32" s="1139"/>
      <c r="S32" s="1139"/>
      <c r="T32" s="1139"/>
      <c r="U32" s="1139"/>
      <c r="V32" s="1139">
        <v>1138</v>
      </c>
      <c r="W32" s="1139"/>
      <c r="X32" s="1139"/>
      <c r="Y32" s="1139"/>
      <c r="Z32" s="1139"/>
      <c r="AA32" s="1139">
        <f>Q32-V32</f>
        <v>143</v>
      </c>
      <c r="AB32" s="1139"/>
      <c r="AC32" s="1139"/>
      <c r="AD32" s="1139"/>
      <c r="AE32" s="1140"/>
      <c r="AF32" s="1114">
        <v>93</v>
      </c>
      <c r="AG32" s="1115"/>
      <c r="AH32" s="1115"/>
      <c r="AI32" s="1115"/>
      <c r="AJ32" s="1116"/>
      <c r="AK32" s="1075">
        <v>469</v>
      </c>
      <c r="AL32" s="1066"/>
      <c r="AM32" s="1066"/>
      <c r="AN32" s="1066"/>
      <c r="AO32" s="1066"/>
      <c r="AP32" s="1066">
        <v>3617</v>
      </c>
      <c r="AQ32" s="1066"/>
      <c r="AR32" s="1066"/>
      <c r="AS32" s="1066"/>
      <c r="AT32" s="1066"/>
      <c r="AU32" s="1066">
        <v>395</v>
      </c>
      <c r="AV32" s="1066"/>
      <c r="AW32" s="1066"/>
      <c r="AX32" s="1066"/>
      <c r="AY32" s="1066"/>
      <c r="AZ32" s="1137" t="s">
        <v>593</v>
      </c>
      <c r="BA32" s="1137"/>
      <c r="BB32" s="1137"/>
      <c r="BC32" s="1137"/>
      <c r="BD32" s="1137"/>
      <c r="BE32" s="1127" t="s">
        <v>404</v>
      </c>
      <c r="BF32" s="1127"/>
      <c r="BG32" s="1127"/>
      <c r="BH32" s="1127"/>
      <c r="BI32" s="1128"/>
      <c r="BJ32" s="254"/>
      <c r="BK32" s="254"/>
      <c r="BL32" s="254"/>
      <c r="BM32" s="254"/>
      <c r="BN32" s="254"/>
      <c r="BO32" s="267"/>
      <c r="BP32" s="267"/>
      <c r="BQ32" s="264">
        <v>26</v>
      </c>
      <c r="BR32" s="265"/>
      <c r="BS32" s="1109"/>
      <c r="BT32" s="1110"/>
      <c r="BU32" s="1110"/>
      <c r="BV32" s="1110"/>
      <c r="BW32" s="1110"/>
      <c r="BX32" s="1110"/>
      <c r="BY32" s="1110"/>
      <c r="BZ32" s="1110"/>
      <c r="CA32" s="1110"/>
      <c r="CB32" s="1110"/>
      <c r="CC32" s="1110"/>
      <c r="CD32" s="1110"/>
      <c r="CE32" s="1110"/>
      <c r="CF32" s="1110"/>
      <c r="CG32" s="1111"/>
      <c r="CH32" s="1084"/>
      <c r="CI32" s="1085"/>
      <c r="CJ32" s="1085"/>
      <c r="CK32" s="1085"/>
      <c r="CL32" s="1086"/>
      <c r="CM32" s="1084"/>
      <c r="CN32" s="1085"/>
      <c r="CO32" s="1085"/>
      <c r="CP32" s="1085"/>
      <c r="CQ32" s="1086"/>
      <c r="CR32" s="1084"/>
      <c r="CS32" s="1085"/>
      <c r="CT32" s="1085"/>
      <c r="CU32" s="1085"/>
      <c r="CV32" s="1086"/>
      <c r="CW32" s="1084"/>
      <c r="CX32" s="1085"/>
      <c r="CY32" s="1085"/>
      <c r="CZ32" s="1085"/>
      <c r="DA32" s="1086"/>
      <c r="DB32" s="1084"/>
      <c r="DC32" s="1085"/>
      <c r="DD32" s="1085"/>
      <c r="DE32" s="1085"/>
      <c r="DF32" s="1086"/>
      <c r="DG32" s="1084"/>
      <c r="DH32" s="1085"/>
      <c r="DI32" s="1085"/>
      <c r="DJ32" s="1085"/>
      <c r="DK32" s="1086"/>
      <c r="DL32" s="1084"/>
      <c r="DM32" s="1085"/>
      <c r="DN32" s="1085"/>
      <c r="DO32" s="1085"/>
      <c r="DP32" s="1086"/>
      <c r="DQ32" s="1084"/>
      <c r="DR32" s="1085"/>
      <c r="DS32" s="1085"/>
      <c r="DT32" s="1085"/>
      <c r="DU32" s="1086"/>
      <c r="DV32" s="1087"/>
      <c r="DW32" s="1088"/>
      <c r="DX32" s="1088"/>
      <c r="DY32" s="1088"/>
      <c r="DZ32" s="1089"/>
      <c r="EA32" s="248"/>
    </row>
    <row r="33" spans="1:131" s="249" customFormat="1" ht="26.25" customHeight="1">
      <c r="A33" s="268">
        <v>6</v>
      </c>
      <c r="B33" s="1132" t="s">
        <v>405</v>
      </c>
      <c r="C33" s="1133"/>
      <c r="D33" s="1133"/>
      <c r="E33" s="1133"/>
      <c r="F33" s="1133"/>
      <c r="G33" s="1133"/>
      <c r="H33" s="1133"/>
      <c r="I33" s="1133"/>
      <c r="J33" s="1133"/>
      <c r="K33" s="1133"/>
      <c r="L33" s="1133"/>
      <c r="M33" s="1133"/>
      <c r="N33" s="1133"/>
      <c r="O33" s="1133"/>
      <c r="P33" s="1134"/>
      <c r="Q33" s="1138">
        <v>2661</v>
      </c>
      <c r="R33" s="1139"/>
      <c r="S33" s="1139"/>
      <c r="T33" s="1139"/>
      <c r="U33" s="1139"/>
      <c r="V33" s="1139">
        <v>2272</v>
      </c>
      <c r="W33" s="1139"/>
      <c r="X33" s="1139"/>
      <c r="Y33" s="1139"/>
      <c r="Z33" s="1139"/>
      <c r="AA33" s="1139">
        <f>Q33-V33</f>
        <v>389</v>
      </c>
      <c r="AB33" s="1139"/>
      <c r="AC33" s="1139"/>
      <c r="AD33" s="1139"/>
      <c r="AE33" s="1140"/>
      <c r="AF33" s="1114">
        <v>54</v>
      </c>
      <c r="AG33" s="1115"/>
      <c r="AH33" s="1115"/>
      <c r="AI33" s="1115"/>
      <c r="AJ33" s="1116"/>
      <c r="AK33" s="1075">
        <v>906</v>
      </c>
      <c r="AL33" s="1066"/>
      <c r="AM33" s="1066"/>
      <c r="AN33" s="1066"/>
      <c r="AO33" s="1066"/>
      <c r="AP33" s="1066">
        <v>8944</v>
      </c>
      <c r="AQ33" s="1066"/>
      <c r="AR33" s="1066"/>
      <c r="AS33" s="1066"/>
      <c r="AT33" s="1066"/>
      <c r="AU33" s="1066">
        <v>695</v>
      </c>
      <c r="AV33" s="1066"/>
      <c r="AW33" s="1066"/>
      <c r="AX33" s="1066"/>
      <c r="AY33" s="1066"/>
      <c r="AZ33" s="1137" t="s">
        <v>593</v>
      </c>
      <c r="BA33" s="1137"/>
      <c r="BB33" s="1137"/>
      <c r="BC33" s="1137"/>
      <c r="BD33" s="1137"/>
      <c r="BE33" s="1127" t="s">
        <v>404</v>
      </c>
      <c r="BF33" s="1127"/>
      <c r="BG33" s="1127"/>
      <c r="BH33" s="1127"/>
      <c r="BI33" s="1128"/>
      <c r="BJ33" s="254"/>
      <c r="BK33" s="254"/>
      <c r="BL33" s="254"/>
      <c r="BM33" s="254"/>
      <c r="BN33" s="254"/>
      <c r="BO33" s="267"/>
      <c r="BP33" s="267"/>
      <c r="BQ33" s="264">
        <v>27</v>
      </c>
      <c r="BR33" s="265"/>
      <c r="BS33" s="1109"/>
      <c r="BT33" s="1110"/>
      <c r="BU33" s="1110"/>
      <c r="BV33" s="1110"/>
      <c r="BW33" s="1110"/>
      <c r="BX33" s="1110"/>
      <c r="BY33" s="1110"/>
      <c r="BZ33" s="1110"/>
      <c r="CA33" s="1110"/>
      <c r="CB33" s="1110"/>
      <c r="CC33" s="1110"/>
      <c r="CD33" s="1110"/>
      <c r="CE33" s="1110"/>
      <c r="CF33" s="1110"/>
      <c r="CG33" s="1111"/>
      <c r="CH33" s="1084"/>
      <c r="CI33" s="1085"/>
      <c r="CJ33" s="1085"/>
      <c r="CK33" s="1085"/>
      <c r="CL33" s="1086"/>
      <c r="CM33" s="1084"/>
      <c r="CN33" s="1085"/>
      <c r="CO33" s="1085"/>
      <c r="CP33" s="1085"/>
      <c r="CQ33" s="1086"/>
      <c r="CR33" s="1084"/>
      <c r="CS33" s="1085"/>
      <c r="CT33" s="1085"/>
      <c r="CU33" s="1085"/>
      <c r="CV33" s="1086"/>
      <c r="CW33" s="1084"/>
      <c r="CX33" s="1085"/>
      <c r="CY33" s="1085"/>
      <c r="CZ33" s="1085"/>
      <c r="DA33" s="1086"/>
      <c r="DB33" s="1084"/>
      <c r="DC33" s="1085"/>
      <c r="DD33" s="1085"/>
      <c r="DE33" s="1085"/>
      <c r="DF33" s="1086"/>
      <c r="DG33" s="1084"/>
      <c r="DH33" s="1085"/>
      <c r="DI33" s="1085"/>
      <c r="DJ33" s="1085"/>
      <c r="DK33" s="1086"/>
      <c r="DL33" s="1084"/>
      <c r="DM33" s="1085"/>
      <c r="DN33" s="1085"/>
      <c r="DO33" s="1085"/>
      <c r="DP33" s="1086"/>
      <c r="DQ33" s="1084"/>
      <c r="DR33" s="1085"/>
      <c r="DS33" s="1085"/>
      <c r="DT33" s="1085"/>
      <c r="DU33" s="1086"/>
      <c r="DV33" s="1087"/>
      <c r="DW33" s="1088"/>
      <c r="DX33" s="1088"/>
      <c r="DY33" s="1088"/>
      <c r="DZ33" s="1089"/>
      <c r="EA33" s="248"/>
    </row>
    <row r="34" spans="1:131" s="249" customFormat="1" ht="26.25" customHeight="1">
      <c r="A34" s="268">
        <v>7</v>
      </c>
      <c r="B34" s="1132"/>
      <c r="C34" s="1133"/>
      <c r="D34" s="1133"/>
      <c r="E34" s="1133"/>
      <c r="F34" s="1133"/>
      <c r="G34" s="1133"/>
      <c r="H34" s="1133"/>
      <c r="I34" s="1133"/>
      <c r="J34" s="1133"/>
      <c r="K34" s="1133"/>
      <c r="L34" s="1133"/>
      <c r="M34" s="1133"/>
      <c r="N34" s="1133"/>
      <c r="O34" s="1133"/>
      <c r="P34" s="1134"/>
      <c r="Q34" s="1138"/>
      <c r="R34" s="1139"/>
      <c r="S34" s="1139"/>
      <c r="T34" s="1139"/>
      <c r="U34" s="1139"/>
      <c r="V34" s="1139"/>
      <c r="W34" s="1139"/>
      <c r="X34" s="1139"/>
      <c r="Y34" s="1139"/>
      <c r="Z34" s="1139"/>
      <c r="AA34" s="1139"/>
      <c r="AB34" s="1139"/>
      <c r="AC34" s="1139"/>
      <c r="AD34" s="1139"/>
      <c r="AE34" s="1140"/>
      <c r="AF34" s="1114"/>
      <c r="AG34" s="1115"/>
      <c r="AH34" s="1115"/>
      <c r="AI34" s="1115"/>
      <c r="AJ34" s="1116"/>
      <c r="AK34" s="1075"/>
      <c r="AL34" s="1066"/>
      <c r="AM34" s="1066"/>
      <c r="AN34" s="1066"/>
      <c r="AO34" s="1066"/>
      <c r="AP34" s="1066"/>
      <c r="AQ34" s="1066"/>
      <c r="AR34" s="1066"/>
      <c r="AS34" s="1066"/>
      <c r="AT34" s="1066"/>
      <c r="AU34" s="1066"/>
      <c r="AV34" s="1066"/>
      <c r="AW34" s="1066"/>
      <c r="AX34" s="1066"/>
      <c r="AY34" s="1066"/>
      <c r="AZ34" s="1137"/>
      <c r="BA34" s="1137"/>
      <c r="BB34" s="1137"/>
      <c r="BC34" s="1137"/>
      <c r="BD34" s="1137"/>
      <c r="BE34" s="1127"/>
      <c r="BF34" s="1127"/>
      <c r="BG34" s="1127"/>
      <c r="BH34" s="1127"/>
      <c r="BI34" s="1128"/>
      <c r="BJ34" s="254"/>
      <c r="BK34" s="254"/>
      <c r="BL34" s="254"/>
      <c r="BM34" s="254"/>
      <c r="BN34" s="254"/>
      <c r="BO34" s="267"/>
      <c r="BP34" s="267"/>
      <c r="BQ34" s="264">
        <v>28</v>
      </c>
      <c r="BR34" s="265"/>
      <c r="BS34" s="1109"/>
      <c r="BT34" s="1110"/>
      <c r="BU34" s="1110"/>
      <c r="BV34" s="1110"/>
      <c r="BW34" s="1110"/>
      <c r="BX34" s="1110"/>
      <c r="BY34" s="1110"/>
      <c r="BZ34" s="1110"/>
      <c r="CA34" s="1110"/>
      <c r="CB34" s="1110"/>
      <c r="CC34" s="1110"/>
      <c r="CD34" s="1110"/>
      <c r="CE34" s="1110"/>
      <c r="CF34" s="1110"/>
      <c r="CG34" s="1111"/>
      <c r="CH34" s="1084"/>
      <c r="CI34" s="1085"/>
      <c r="CJ34" s="1085"/>
      <c r="CK34" s="1085"/>
      <c r="CL34" s="1086"/>
      <c r="CM34" s="1084"/>
      <c r="CN34" s="1085"/>
      <c r="CO34" s="1085"/>
      <c r="CP34" s="1085"/>
      <c r="CQ34" s="1086"/>
      <c r="CR34" s="1084"/>
      <c r="CS34" s="1085"/>
      <c r="CT34" s="1085"/>
      <c r="CU34" s="1085"/>
      <c r="CV34" s="1086"/>
      <c r="CW34" s="1084"/>
      <c r="CX34" s="1085"/>
      <c r="CY34" s="1085"/>
      <c r="CZ34" s="1085"/>
      <c r="DA34" s="1086"/>
      <c r="DB34" s="1084"/>
      <c r="DC34" s="1085"/>
      <c r="DD34" s="1085"/>
      <c r="DE34" s="1085"/>
      <c r="DF34" s="1086"/>
      <c r="DG34" s="1084"/>
      <c r="DH34" s="1085"/>
      <c r="DI34" s="1085"/>
      <c r="DJ34" s="1085"/>
      <c r="DK34" s="1086"/>
      <c r="DL34" s="1084"/>
      <c r="DM34" s="1085"/>
      <c r="DN34" s="1085"/>
      <c r="DO34" s="1085"/>
      <c r="DP34" s="1086"/>
      <c r="DQ34" s="1084"/>
      <c r="DR34" s="1085"/>
      <c r="DS34" s="1085"/>
      <c r="DT34" s="1085"/>
      <c r="DU34" s="1086"/>
      <c r="DV34" s="1087"/>
      <c r="DW34" s="1088"/>
      <c r="DX34" s="1088"/>
      <c r="DY34" s="1088"/>
      <c r="DZ34" s="1089"/>
      <c r="EA34" s="248"/>
    </row>
    <row r="35" spans="1:131" s="249" customFormat="1" ht="26.25" customHeight="1">
      <c r="A35" s="268">
        <v>8</v>
      </c>
      <c r="B35" s="1132"/>
      <c r="C35" s="1133"/>
      <c r="D35" s="1133"/>
      <c r="E35" s="1133"/>
      <c r="F35" s="1133"/>
      <c r="G35" s="1133"/>
      <c r="H35" s="1133"/>
      <c r="I35" s="1133"/>
      <c r="J35" s="1133"/>
      <c r="K35" s="1133"/>
      <c r="L35" s="1133"/>
      <c r="M35" s="1133"/>
      <c r="N35" s="1133"/>
      <c r="O35" s="1133"/>
      <c r="P35" s="1134"/>
      <c r="Q35" s="1138"/>
      <c r="R35" s="1139"/>
      <c r="S35" s="1139"/>
      <c r="T35" s="1139"/>
      <c r="U35" s="1139"/>
      <c r="V35" s="1139"/>
      <c r="W35" s="1139"/>
      <c r="X35" s="1139"/>
      <c r="Y35" s="1139"/>
      <c r="Z35" s="1139"/>
      <c r="AA35" s="1139"/>
      <c r="AB35" s="1139"/>
      <c r="AC35" s="1139"/>
      <c r="AD35" s="1139"/>
      <c r="AE35" s="1140"/>
      <c r="AF35" s="1114"/>
      <c r="AG35" s="1115"/>
      <c r="AH35" s="1115"/>
      <c r="AI35" s="1115"/>
      <c r="AJ35" s="1116"/>
      <c r="AK35" s="1075"/>
      <c r="AL35" s="1066"/>
      <c r="AM35" s="1066"/>
      <c r="AN35" s="1066"/>
      <c r="AO35" s="1066"/>
      <c r="AP35" s="1066"/>
      <c r="AQ35" s="1066"/>
      <c r="AR35" s="1066"/>
      <c r="AS35" s="1066"/>
      <c r="AT35" s="1066"/>
      <c r="AU35" s="1066"/>
      <c r="AV35" s="1066"/>
      <c r="AW35" s="1066"/>
      <c r="AX35" s="1066"/>
      <c r="AY35" s="1066"/>
      <c r="AZ35" s="1137"/>
      <c r="BA35" s="1137"/>
      <c r="BB35" s="1137"/>
      <c r="BC35" s="1137"/>
      <c r="BD35" s="1137"/>
      <c r="BE35" s="1127"/>
      <c r="BF35" s="1127"/>
      <c r="BG35" s="1127"/>
      <c r="BH35" s="1127"/>
      <c r="BI35" s="1128"/>
      <c r="BJ35" s="254"/>
      <c r="BK35" s="254"/>
      <c r="BL35" s="254"/>
      <c r="BM35" s="254"/>
      <c r="BN35" s="254"/>
      <c r="BO35" s="267"/>
      <c r="BP35" s="267"/>
      <c r="BQ35" s="264">
        <v>29</v>
      </c>
      <c r="BR35" s="265"/>
      <c r="BS35" s="1109"/>
      <c r="BT35" s="1110"/>
      <c r="BU35" s="1110"/>
      <c r="BV35" s="1110"/>
      <c r="BW35" s="1110"/>
      <c r="BX35" s="1110"/>
      <c r="BY35" s="1110"/>
      <c r="BZ35" s="1110"/>
      <c r="CA35" s="1110"/>
      <c r="CB35" s="1110"/>
      <c r="CC35" s="1110"/>
      <c r="CD35" s="1110"/>
      <c r="CE35" s="1110"/>
      <c r="CF35" s="1110"/>
      <c r="CG35" s="1111"/>
      <c r="CH35" s="1084"/>
      <c r="CI35" s="1085"/>
      <c r="CJ35" s="1085"/>
      <c r="CK35" s="1085"/>
      <c r="CL35" s="1086"/>
      <c r="CM35" s="1084"/>
      <c r="CN35" s="1085"/>
      <c r="CO35" s="1085"/>
      <c r="CP35" s="1085"/>
      <c r="CQ35" s="1086"/>
      <c r="CR35" s="1084"/>
      <c r="CS35" s="1085"/>
      <c r="CT35" s="1085"/>
      <c r="CU35" s="1085"/>
      <c r="CV35" s="1086"/>
      <c r="CW35" s="1084"/>
      <c r="CX35" s="1085"/>
      <c r="CY35" s="1085"/>
      <c r="CZ35" s="1085"/>
      <c r="DA35" s="1086"/>
      <c r="DB35" s="1084"/>
      <c r="DC35" s="1085"/>
      <c r="DD35" s="1085"/>
      <c r="DE35" s="1085"/>
      <c r="DF35" s="1086"/>
      <c r="DG35" s="1084"/>
      <c r="DH35" s="1085"/>
      <c r="DI35" s="1085"/>
      <c r="DJ35" s="1085"/>
      <c r="DK35" s="1086"/>
      <c r="DL35" s="1084"/>
      <c r="DM35" s="1085"/>
      <c r="DN35" s="1085"/>
      <c r="DO35" s="1085"/>
      <c r="DP35" s="1086"/>
      <c r="DQ35" s="1084"/>
      <c r="DR35" s="1085"/>
      <c r="DS35" s="1085"/>
      <c r="DT35" s="1085"/>
      <c r="DU35" s="1086"/>
      <c r="DV35" s="1087"/>
      <c r="DW35" s="1088"/>
      <c r="DX35" s="1088"/>
      <c r="DY35" s="1088"/>
      <c r="DZ35" s="1089"/>
      <c r="EA35" s="248"/>
    </row>
    <row r="36" spans="1:131" s="249" customFormat="1" ht="26.25" customHeight="1">
      <c r="A36" s="268">
        <v>9</v>
      </c>
      <c r="B36" s="1132"/>
      <c r="C36" s="1133"/>
      <c r="D36" s="1133"/>
      <c r="E36" s="1133"/>
      <c r="F36" s="1133"/>
      <c r="G36" s="1133"/>
      <c r="H36" s="1133"/>
      <c r="I36" s="1133"/>
      <c r="J36" s="1133"/>
      <c r="K36" s="1133"/>
      <c r="L36" s="1133"/>
      <c r="M36" s="1133"/>
      <c r="N36" s="1133"/>
      <c r="O36" s="1133"/>
      <c r="P36" s="1134"/>
      <c r="Q36" s="1138"/>
      <c r="R36" s="1139"/>
      <c r="S36" s="1139"/>
      <c r="T36" s="1139"/>
      <c r="U36" s="1139"/>
      <c r="V36" s="1139"/>
      <c r="W36" s="1139"/>
      <c r="X36" s="1139"/>
      <c r="Y36" s="1139"/>
      <c r="Z36" s="1139"/>
      <c r="AA36" s="1139"/>
      <c r="AB36" s="1139"/>
      <c r="AC36" s="1139"/>
      <c r="AD36" s="1139"/>
      <c r="AE36" s="1140"/>
      <c r="AF36" s="1114"/>
      <c r="AG36" s="1115"/>
      <c r="AH36" s="1115"/>
      <c r="AI36" s="1115"/>
      <c r="AJ36" s="1116"/>
      <c r="AK36" s="1075"/>
      <c r="AL36" s="1066"/>
      <c r="AM36" s="1066"/>
      <c r="AN36" s="1066"/>
      <c r="AO36" s="1066"/>
      <c r="AP36" s="1066"/>
      <c r="AQ36" s="1066"/>
      <c r="AR36" s="1066"/>
      <c r="AS36" s="1066"/>
      <c r="AT36" s="1066"/>
      <c r="AU36" s="1066"/>
      <c r="AV36" s="1066"/>
      <c r="AW36" s="1066"/>
      <c r="AX36" s="1066"/>
      <c r="AY36" s="1066"/>
      <c r="AZ36" s="1137"/>
      <c r="BA36" s="1137"/>
      <c r="BB36" s="1137"/>
      <c r="BC36" s="1137"/>
      <c r="BD36" s="1137"/>
      <c r="BE36" s="1127"/>
      <c r="BF36" s="1127"/>
      <c r="BG36" s="1127"/>
      <c r="BH36" s="1127"/>
      <c r="BI36" s="1128"/>
      <c r="BJ36" s="254"/>
      <c r="BK36" s="254"/>
      <c r="BL36" s="254"/>
      <c r="BM36" s="254"/>
      <c r="BN36" s="254"/>
      <c r="BO36" s="267"/>
      <c r="BP36" s="267"/>
      <c r="BQ36" s="264">
        <v>30</v>
      </c>
      <c r="BR36" s="265"/>
      <c r="BS36" s="1109"/>
      <c r="BT36" s="1110"/>
      <c r="BU36" s="1110"/>
      <c r="BV36" s="1110"/>
      <c r="BW36" s="1110"/>
      <c r="BX36" s="1110"/>
      <c r="BY36" s="1110"/>
      <c r="BZ36" s="1110"/>
      <c r="CA36" s="1110"/>
      <c r="CB36" s="1110"/>
      <c r="CC36" s="1110"/>
      <c r="CD36" s="1110"/>
      <c r="CE36" s="1110"/>
      <c r="CF36" s="1110"/>
      <c r="CG36" s="1111"/>
      <c r="CH36" s="1084"/>
      <c r="CI36" s="1085"/>
      <c r="CJ36" s="1085"/>
      <c r="CK36" s="1085"/>
      <c r="CL36" s="1086"/>
      <c r="CM36" s="1084"/>
      <c r="CN36" s="1085"/>
      <c r="CO36" s="1085"/>
      <c r="CP36" s="1085"/>
      <c r="CQ36" s="1086"/>
      <c r="CR36" s="1084"/>
      <c r="CS36" s="1085"/>
      <c r="CT36" s="1085"/>
      <c r="CU36" s="1085"/>
      <c r="CV36" s="1086"/>
      <c r="CW36" s="1084"/>
      <c r="CX36" s="1085"/>
      <c r="CY36" s="1085"/>
      <c r="CZ36" s="1085"/>
      <c r="DA36" s="1086"/>
      <c r="DB36" s="1084"/>
      <c r="DC36" s="1085"/>
      <c r="DD36" s="1085"/>
      <c r="DE36" s="1085"/>
      <c r="DF36" s="1086"/>
      <c r="DG36" s="1084"/>
      <c r="DH36" s="1085"/>
      <c r="DI36" s="1085"/>
      <c r="DJ36" s="1085"/>
      <c r="DK36" s="1086"/>
      <c r="DL36" s="1084"/>
      <c r="DM36" s="1085"/>
      <c r="DN36" s="1085"/>
      <c r="DO36" s="1085"/>
      <c r="DP36" s="1086"/>
      <c r="DQ36" s="1084"/>
      <c r="DR36" s="1085"/>
      <c r="DS36" s="1085"/>
      <c r="DT36" s="1085"/>
      <c r="DU36" s="1086"/>
      <c r="DV36" s="1087"/>
      <c r="DW36" s="1088"/>
      <c r="DX36" s="1088"/>
      <c r="DY36" s="1088"/>
      <c r="DZ36" s="1089"/>
      <c r="EA36" s="248"/>
    </row>
    <row r="37" spans="1:131" s="249" customFormat="1" ht="26.25" customHeight="1">
      <c r="A37" s="268">
        <v>10</v>
      </c>
      <c r="B37" s="1132"/>
      <c r="C37" s="1133"/>
      <c r="D37" s="1133"/>
      <c r="E37" s="1133"/>
      <c r="F37" s="1133"/>
      <c r="G37" s="1133"/>
      <c r="H37" s="1133"/>
      <c r="I37" s="1133"/>
      <c r="J37" s="1133"/>
      <c r="K37" s="1133"/>
      <c r="L37" s="1133"/>
      <c r="M37" s="1133"/>
      <c r="N37" s="1133"/>
      <c r="O37" s="1133"/>
      <c r="P37" s="1134"/>
      <c r="Q37" s="1138"/>
      <c r="R37" s="1139"/>
      <c r="S37" s="1139"/>
      <c r="T37" s="1139"/>
      <c r="U37" s="1139"/>
      <c r="V37" s="1139"/>
      <c r="W37" s="1139"/>
      <c r="X37" s="1139"/>
      <c r="Y37" s="1139"/>
      <c r="Z37" s="1139"/>
      <c r="AA37" s="1139"/>
      <c r="AB37" s="1139"/>
      <c r="AC37" s="1139"/>
      <c r="AD37" s="1139"/>
      <c r="AE37" s="1140"/>
      <c r="AF37" s="1114"/>
      <c r="AG37" s="1115"/>
      <c r="AH37" s="1115"/>
      <c r="AI37" s="1115"/>
      <c r="AJ37" s="1116"/>
      <c r="AK37" s="1075"/>
      <c r="AL37" s="1066"/>
      <c r="AM37" s="1066"/>
      <c r="AN37" s="1066"/>
      <c r="AO37" s="1066"/>
      <c r="AP37" s="1066"/>
      <c r="AQ37" s="1066"/>
      <c r="AR37" s="1066"/>
      <c r="AS37" s="1066"/>
      <c r="AT37" s="1066"/>
      <c r="AU37" s="1066"/>
      <c r="AV37" s="1066"/>
      <c r="AW37" s="1066"/>
      <c r="AX37" s="1066"/>
      <c r="AY37" s="1066"/>
      <c r="AZ37" s="1137"/>
      <c r="BA37" s="1137"/>
      <c r="BB37" s="1137"/>
      <c r="BC37" s="1137"/>
      <c r="BD37" s="1137"/>
      <c r="BE37" s="1127"/>
      <c r="BF37" s="1127"/>
      <c r="BG37" s="1127"/>
      <c r="BH37" s="1127"/>
      <c r="BI37" s="1128"/>
      <c r="BJ37" s="254"/>
      <c r="BK37" s="254"/>
      <c r="BL37" s="254"/>
      <c r="BM37" s="254"/>
      <c r="BN37" s="254"/>
      <c r="BO37" s="267"/>
      <c r="BP37" s="267"/>
      <c r="BQ37" s="264">
        <v>31</v>
      </c>
      <c r="BR37" s="265"/>
      <c r="BS37" s="1109"/>
      <c r="BT37" s="1110"/>
      <c r="BU37" s="1110"/>
      <c r="BV37" s="1110"/>
      <c r="BW37" s="1110"/>
      <c r="BX37" s="1110"/>
      <c r="BY37" s="1110"/>
      <c r="BZ37" s="1110"/>
      <c r="CA37" s="1110"/>
      <c r="CB37" s="1110"/>
      <c r="CC37" s="1110"/>
      <c r="CD37" s="1110"/>
      <c r="CE37" s="1110"/>
      <c r="CF37" s="1110"/>
      <c r="CG37" s="1111"/>
      <c r="CH37" s="1084"/>
      <c r="CI37" s="1085"/>
      <c r="CJ37" s="1085"/>
      <c r="CK37" s="1085"/>
      <c r="CL37" s="1086"/>
      <c r="CM37" s="1084"/>
      <c r="CN37" s="1085"/>
      <c r="CO37" s="1085"/>
      <c r="CP37" s="1085"/>
      <c r="CQ37" s="1086"/>
      <c r="CR37" s="1084"/>
      <c r="CS37" s="1085"/>
      <c r="CT37" s="1085"/>
      <c r="CU37" s="1085"/>
      <c r="CV37" s="1086"/>
      <c r="CW37" s="1084"/>
      <c r="CX37" s="1085"/>
      <c r="CY37" s="1085"/>
      <c r="CZ37" s="1085"/>
      <c r="DA37" s="1086"/>
      <c r="DB37" s="1084"/>
      <c r="DC37" s="1085"/>
      <c r="DD37" s="1085"/>
      <c r="DE37" s="1085"/>
      <c r="DF37" s="1086"/>
      <c r="DG37" s="1084"/>
      <c r="DH37" s="1085"/>
      <c r="DI37" s="1085"/>
      <c r="DJ37" s="1085"/>
      <c r="DK37" s="1086"/>
      <c r="DL37" s="1084"/>
      <c r="DM37" s="1085"/>
      <c r="DN37" s="1085"/>
      <c r="DO37" s="1085"/>
      <c r="DP37" s="1086"/>
      <c r="DQ37" s="1084"/>
      <c r="DR37" s="1085"/>
      <c r="DS37" s="1085"/>
      <c r="DT37" s="1085"/>
      <c r="DU37" s="1086"/>
      <c r="DV37" s="1087"/>
      <c r="DW37" s="1088"/>
      <c r="DX37" s="1088"/>
      <c r="DY37" s="1088"/>
      <c r="DZ37" s="1089"/>
      <c r="EA37" s="248"/>
    </row>
    <row r="38" spans="1:131" s="249" customFormat="1" ht="26.25" customHeight="1">
      <c r="A38" s="268">
        <v>11</v>
      </c>
      <c r="B38" s="1132"/>
      <c r="C38" s="1133"/>
      <c r="D38" s="1133"/>
      <c r="E38" s="1133"/>
      <c r="F38" s="1133"/>
      <c r="G38" s="1133"/>
      <c r="H38" s="1133"/>
      <c r="I38" s="1133"/>
      <c r="J38" s="1133"/>
      <c r="K38" s="1133"/>
      <c r="L38" s="1133"/>
      <c r="M38" s="1133"/>
      <c r="N38" s="1133"/>
      <c r="O38" s="1133"/>
      <c r="P38" s="1134"/>
      <c r="Q38" s="1138"/>
      <c r="R38" s="1139"/>
      <c r="S38" s="1139"/>
      <c r="T38" s="1139"/>
      <c r="U38" s="1139"/>
      <c r="V38" s="1139"/>
      <c r="W38" s="1139"/>
      <c r="X38" s="1139"/>
      <c r="Y38" s="1139"/>
      <c r="Z38" s="1139"/>
      <c r="AA38" s="1139"/>
      <c r="AB38" s="1139"/>
      <c r="AC38" s="1139"/>
      <c r="AD38" s="1139"/>
      <c r="AE38" s="1140"/>
      <c r="AF38" s="1114"/>
      <c r="AG38" s="1115"/>
      <c r="AH38" s="1115"/>
      <c r="AI38" s="1115"/>
      <c r="AJ38" s="1116"/>
      <c r="AK38" s="1075"/>
      <c r="AL38" s="1066"/>
      <c r="AM38" s="1066"/>
      <c r="AN38" s="1066"/>
      <c r="AO38" s="1066"/>
      <c r="AP38" s="1066"/>
      <c r="AQ38" s="1066"/>
      <c r="AR38" s="1066"/>
      <c r="AS38" s="1066"/>
      <c r="AT38" s="1066"/>
      <c r="AU38" s="1066"/>
      <c r="AV38" s="1066"/>
      <c r="AW38" s="1066"/>
      <c r="AX38" s="1066"/>
      <c r="AY38" s="1066"/>
      <c r="AZ38" s="1137"/>
      <c r="BA38" s="1137"/>
      <c r="BB38" s="1137"/>
      <c r="BC38" s="1137"/>
      <c r="BD38" s="1137"/>
      <c r="BE38" s="1127"/>
      <c r="BF38" s="1127"/>
      <c r="BG38" s="1127"/>
      <c r="BH38" s="1127"/>
      <c r="BI38" s="1128"/>
      <c r="BJ38" s="254"/>
      <c r="BK38" s="254"/>
      <c r="BL38" s="254"/>
      <c r="BM38" s="254"/>
      <c r="BN38" s="254"/>
      <c r="BO38" s="267"/>
      <c r="BP38" s="267"/>
      <c r="BQ38" s="264">
        <v>32</v>
      </c>
      <c r="BR38" s="265"/>
      <c r="BS38" s="1109"/>
      <c r="BT38" s="1110"/>
      <c r="BU38" s="1110"/>
      <c r="BV38" s="1110"/>
      <c r="BW38" s="1110"/>
      <c r="BX38" s="1110"/>
      <c r="BY38" s="1110"/>
      <c r="BZ38" s="1110"/>
      <c r="CA38" s="1110"/>
      <c r="CB38" s="1110"/>
      <c r="CC38" s="1110"/>
      <c r="CD38" s="1110"/>
      <c r="CE38" s="1110"/>
      <c r="CF38" s="1110"/>
      <c r="CG38" s="1111"/>
      <c r="CH38" s="1084"/>
      <c r="CI38" s="1085"/>
      <c r="CJ38" s="1085"/>
      <c r="CK38" s="1085"/>
      <c r="CL38" s="1086"/>
      <c r="CM38" s="1084"/>
      <c r="CN38" s="1085"/>
      <c r="CO38" s="1085"/>
      <c r="CP38" s="1085"/>
      <c r="CQ38" s="1086"/>
      <c r="CR38" s="1084"/>
      <c r="CS38" s="1085"/>
      <c r="CT38" s="1085"/>
      <c r="CU38" s="1085"/>
      <c r="CV38" s="1086"/>
      <c r="CW38" s="1084"/>
      <c r="CX38" s="1085"/>
      <c r="CY38" s="1085"/>
      <c r="CZ38" s="1085"/>
      <c r="DA38" s="1086"/>
      <c r="DB38" s="1084"/>
      <c r="DC38" s="1085"/>
      <c r="DD38" s="1085"/>
      <c r="DE38" s="1085"/>
      <c r="DF38" s="1086"/>
      <c r="DG38" s="1084"/>
      <c r="DH38" s="1085"/>
      <c r="DI38" s="1085"/>
      <c r="DJ38" s="1085"/>
      <c r="DK38" s="1086"/>
      <c r="DL38" s="1084"/>
      <c r="DM38" s="1085"/>
      <c r="DN38" s="1085"/>
      <c r="DO38" s="1085"/>
      <c r="DP38" s="1086"/>
      <c r="DQ38" s="1084"/>
      <c r="DR38" s="1085"/>
      <c r="DS38" s="1085"/>
      <c r="DT38" s="1085"/>
      <c r="DU38" s="1086"/>
      <c r="DV38" s="1087"/>
      <c r="DW38" s="1088"/>
      <c r="DX38" s="1088"/>
      <c r="DY38" s="1088"/>
      <c r="DZ38" s="1089"/>
      <c r="EA38" s="248"/>
    </row>
    <row r="39" spans="1:131" s="249" customFormat="1" ht="26.25" customHeight="1">
      <c r="A39" s="268">
        <v>12</v>
      </c>
      <c r="B39" s="1132"/>
      <c r="C39" s="1133"/>
      <c r="D39" s="1133"/>
      <c r="E39" s="1133"/>
      <c r="F39" s="1133"/>
      <c r="G39" s="1133"/>
      <c r="H39" s="1133"/>
      <c r="I39" s="1133"/>
      <c r="J39" s="1133"/>
      <c r="K39" s="1133"/>
      <c r="L39" s="1133"/>
      <c r="M39" s="1133"/>
      <c r="N39" s="1133"/>
      <c r="O39" s="1133"/>
      <c r="P39" s="1134"/>
      <c r="Q39" s="1138"/>
      <c r="R39" s="1139"/>
      <c r="S39" s="1139"/>
      <c r="T39" s="1139"/>
      <c r="U39" s="1139"/>
      <c r="V39" s="1139"/>
      <c r="W39" s="1139"/>
      <c r="X39" s="1139"/>
      <c r="Y39" s="1139"/>
      <c r="Z39" s="1139"/>
      <c r="AA39" s="1139"/>
      <c r="AB39" s="1139"/>
      <c r="AC39" s="1139"/>
      <c r="AD39" s="1139"/>
      <c r="AE39" s="1140"/>
      <c r="AF39" s="1114"/>
      <c r="AG39" s="1115"/>
      <c r="AH39" s="1115"/>
      <c r="AI39" s="1115"/>
      <c r="AJ39" s="1116"/>
      <c r="AK39" s="1075"/>
      <c r="AL39" s="1066"/>
      <c r="AM39" s="1066"/>
      <c r="AN39" s="1066"/>
      <c r="AO39" s="1066"/>
      <c r="AP39" s="1066"/>
      <c r="AQ39" s="1066"/>
      <c r="AR39" s="1066"/>
      <c r="AS39" s="1066"/>
      <c r="AT39" s="1066"/>
      <c r="AU39" s="1066"/>
      <c r="AV39" s="1066"/>
      <c r="AW39" s="1066"/>
      <c r="AX39" s="1066"/>
      <c r="AY39" s="1066"/>
      <c r="AZ39" s="1137"/>
      <c r="BA39" s="1137"/>
      <c r="BB39" s="1137"/>
      <c r="BC39" s="1137"/>
      <c r="BD39" s="1137"/>
      <c r="BE39" s="1127"/>
      <c r="BF39" s="1127"/>
      <c r="BG39" s="1127"/>
      <c r="BH39" s="1127"/>
      <c r="BI39" s="1128"/>
      <c r="BJ39" s="254"/>
      <c r="BK39" s="254"/>
      <c r="BL39" s="254"/>
      <c r="BM39" s="254"/>
      <c r="BN39" s="254"/>
      <c r="BO39" s="267"/>
      <c r="BP39" s="267"/>
      <c r="BQ39" s="264">
        <v>33</v>
      </c>
      <c r="BR39" s="265"/>
      <c r="BS39" s="1109"/>
      <c r="BT39" s="1110"/>
      <c r="BU39" s="1110"/>
      <c r="BV39" s="1110"/>
      <c r="BW39" s="1110"/>
      <c r="BX39" s="1110"/>
      <c r="BY39" s="1110"/>
      <c r="BZ39" s="1110"/>
      <c r="CA39" s="1110"/>
      <c r="CB39" s="1110"/>
      <c r="CC39" s="1110"/>
      <c r="CD39" s="1110"/>
      <c r="CE39" s="1110"/>
      <c r="CF39" s="1110"/>
      <c r="CG39" s="1111"/>
      <c r="CH39" s="1084"/>
      <c r="CI39" s="1085"/>
      <c r="CJ39" s="1085"/>
      <c r="CK39" s="1085"/>
      <c r="CL39" s="1086"/>
      <c r="CM39" s="1084"/>
      <c r="CN39" s="1085"/>
      <c r="CO39" s="1085"/>
      <c r="CP39" s="1085"/>
      <c r="CQ39" s="1086"/>
      <c r="CR39" s="1084"/>
      <c r="CS39" s="1085"/>
      <c r="CT39" s="1085"/>
      <c r="CU39" s="1085"/>
      <c r="CV39" s="1086"/>
      <c r="CW39" s="1084"/>
      <c r="CX39" s="1085"/>
      <c r="CY39" s="1085"/>
      <c r="CZ39" s="1085"/>
      <c r="DA39" s="1086"/>
      <c r="DB39" s="1084"/>
      <c r="DC39" s="1085"/>
      <c r="DD39" s="1085"/>
      <c r="DE39" s="1085"/>
      <c r="DF39" s="1086"/>
      <c r="DG39" s="1084"/>
      <c r="DH39" s="1085"/>
      <c r="DI39" s="1085"/>
      <c r="DJ39" s="1085"/>
      <c r="DK39" s="1086"/>
      <c r="DL39" s="1084"/>
      <c r="DM39" s="1085"/>
      <c r="DN39" s="1085"/>
      <c r="DO39" s="1085"/>
      <c r="DP39" s="1086"/>
      <c r="DQ39" s="1084"/>
      <c r="DR39" s="1085"/>
      <c r="DS39" s="1085"/>
      <c r="DT39" s="1085"/>
      <c r="DU39" s="1086"/>
      <c r="DV39" s="1087"/>
      <c r="DW39" s="1088"/>
      <c r="DX39" s="1088"/>
      <c r="DY39" s="1088"/>
      <c r="DZ39" s="1089"/>
      <c r="EA39" s="248"/>
    </row>
    <row r="40" spans="1:131" s="249" customFormat="1" ht="26.25" customHeight="1">
      <c r="A40" s="263">
        <v>13</v>
      </c>
      <c r="B40" s="1132"/>
      <c r="C40" s="1133"/>
      <c r="D40" s="1133"/>
      <c r="E40" s="1133"/>
      <c r="F40" s="1133"/>
      <c r="G40" s="1133"/>
      <c r="H40" s="1133"/>
      <c r="I40" s="1133"/>
      <c r="J40" s="1133"/>
      <c r="K40" s="1133"/>
      <c r="L40" s="1133"/>
      <c r="M40" s="1133"/>
      <c r="N40" s="1133"/>
      <c r="O40" s="1133"/>
      <c r="P40" s="1134"/>
      <c r="Q40" s="1138"/>
      <c r="R40" s="1139"/>
      <c r="S40" s="1139"/>
      <c r="T40" s="1139"/>
      <c r="U40" s="1139"/>
      <c r="V40" s="1139"/>
      <c r="W40" s="1139"/>
      <c r="X40" s="1139"/>
      <c r="Y40" s="1139"/>
      <c r="Z40" s="1139"/>
      <c r="AA40" s="1139"/>
      <c r="AB40" s="1139"/>
      <c r="AC40" s="1139"/>
      <c r="AD40" s="1139"/>
      <c r="AE40" s="1140"/>
      <c r="AF40" s="1114"/>
      <c r="AG40" s="1115"/>
      <c r="AH40" s="1115"/>
      <c r="AI40" s="1115"/>
      <c r="AJ40" s="1116"/>
      <c r="AK40" s="1075"/>
      <c r="AL40" s="1066"/>
      <c r="AM40" s="1066"/>
      <c r="AN40" s="1066"/>
      <c r="AO40" s="1066"/>
      <c r="AP40" s="1066"/>
      <c r="AQ40" s="1066"/>
      <c r="AR40" s="1066"/>
      <c r="AS40" s="1066"/>
      <c r="AT40" s="1066"/>
      <c r="AU40" s="1066"/>
      <c r="AV40" s="1066"/>
      <c r="AW40" s="1066"/>
      <c r="AX40" s="1066"/>
      <c r="AY40" s="1066"/>
      <c r="AZ40" s="1137"/>
      <c r="BA40" s="1137"/>
      <c r="BB40" s="1137"/>
      <c r="BC40" s="1137"/>
      <c r="BD40" s="1137"/>
      <c r="BE40" s="1127"/>
      <c r="BF40" s="1127"/>
      <c r="BG40" s="1127"/>
      <c r="BH40" s="1127"/>
      <c r="BI40" s="1128"/>
      <c r="BJ40" s="254"/>
      <c r="BK40" s="254"/>
      <c r="BL40" s="254"/>
      <c r="BM40" s="254"/>
      <c r="BN40" s="254"/>
      <c r="BO40" s="267"/>
      <c r="BP40" s="267"/>
      <c r="BQ40" s="264">
        <v>34</v>
      </c>
      <c r="BR40" s="265"/>
      <c r="BS40" s="1109"/>
      <c r="BT40" s="1110"/>
      <c r="BU40" s="1110"/>
      <c r="BV40" s="1110"/>
      <c r="BW40" s="1110"/>
      <c r="BX40" s="1110"/>
      <c r="BY40" s="1110"/>
      <c r="BZ40" s="1110"/>
      <c r="CA40" s="1110"/>
      <c r="CB40" s="1110"/>
      <c r="CC40" s="1110"/>
      <c r="CD40" s="1110"/>
      <c r="CE40" s="1110"/>
      <c r="CF40" s="1110"/>
      <c r="CG40" s="1111"/>
      <c r="CH40" s="1084"/>
      <c r="CI40" s="1085"/>
      <c r="CJ40" s="1085"/>
      <c r="CK40" s="1085"/>
      <c r="CL40" s="1086"/>
      <c r="CM40" s="1084"/>
      <c r="CN40" s="1085"/>
      <c r="CO40" s="1085"/>
      <c r="CP40" s="1085"/>
      <c r="CQ40" s="1086"/>
      <c r="CR40" s="1084"/>
      <c r="CS40" s="1085"/>
      <c r="CT40" s="1085"/>
      <c r="CU40" s="1085"/>
      <c r="CV40" s="1086"/>
      <c r="CW40" s="1084"/>
      <c r="CX40" s="1085"/>
      <c r="CY40" s="1085"/>
      <c r="CZ40" s="1085"/>
      <c r="DA40" s="1086"/>
      <c r="DB40" s="1084"/>
      <c r="DC40" s="1085"/>
      <c r="DD40" s="1085"/>
      <c r="DE40" s="1085"/>
      <c r="DF40" s="1086"/>
      <c r="DG40" s="1084"/>
      <c r="DH40" s="1085"/>
      <c r="DI40" s="1085"/>
      <c r="DJ40" s="1085"/>
      <c r="DK40" s="1086"/>
      <c r="DL40" s="1084"/>
      <c r="DM40" s="1085"/>
      <c r="DN40" s="1085"/>
      <c r="DO40" s="1085"/>
      <c r="DP40" s="1086"/>
      <c r="DQ40" s="1084"/>
      <c r="DR40" s="1085"/>
      <c r="DS40" s="1085"/>
      <c r="DT40" s="1085"/>
      <c r="DU40" s="1086"/>
      <c r="DV40" s="1087"/>
      <c r="DW40" s="1088"/>
      <c r="DX40" s="1088"/>
      <c r="DY40" s="1088"/>
      <c r="DZ40" s="1089"/>
      <c r="EA40" s="248"/>
    </row>
    <row r="41" spans="1:131" s="249" customFormat="1" ht="26.25" customHeight="1">
      <c r="A41" s="263">
        <v>14</v>
      </c>
      <c r="B41" s="1132"/>
      <c r="C41" s="1133"/>
      <c r="D41" s="1133"/>
      <c r="E41" s="1133"/>
      <c r="F41" s="1133"/>
      <c r="G41" s="1133"/>
      <c r="H41" s="1133"/>
      <c r="I41" s="1133"/>
      <c r="J41" s="1133"/>
      <c r="K41" s="1133"/>
      <c r="L41" s="1133"/>
      <c r="M41" s="1133"/>
      <c r="N41" s="1133"/>
      <c r="O41" s="1133"/>
      <c r="P41" s="1134"/>
      <c r="Q41" s="1138"/>
      <c r="R41" s="1139"/>
      <c r="S41" s="1139"/>
      <c r="T41" s="1139"/>
      <c r="U41" s="1139"/>
      <c r="V41" s="1139"/>
      <c r="W41" s="1139"/>
      <c r="X41" s="1139"/>
      <c r="Y41" s="1139"/>
      <c r="Z41" s="1139"/>
      <c r="AA41" s="1139"/>
      <c r="AB41" s="1139"/>
      <c r="AC41" s="1139"/>
      <c r="AD41" s="1139"/>
      <c r="AE41" s="1140"/>
      <c r="AF41" s="1114"/>
      <c r="AG41" s="1115"/>
      <c r="AH41" s="1115"/>
      <c r="AI41" s="1115"/>
      <c r="AJ41" s="1116"/>
      <c r="AK41" s="1075"/>
      <c r="AL41" s="1066"/>
      <c r="AM41" s="1066"/>
      <c r="AN41" s="1066"/>
      <c r="AO41" s="1066"/>
      <c r="AP41" s="1066"/>
      <c r="AQ41" s="1066"/>
      <c r="AR41" s="1066"/>
      <c r="AS41" s="1066"/>
      <c r="AT41" s="1066"/>
      <c r="AU41" s="1066"/>
      <c r="AV41" s="1066"/>
      <c r="AW41" s="1066"/>
      <c r="AX41" s="1066"/>
      <c r="AY41" s="1066"/>
      <c r="AZ41" s="1137"/>
      <c r="BA41" s="1137"/>
      <c r="BB41" s="1137"/>
      <c r="BC41" s="1137"/>
      <c r="BD41" s="1137"/>
      <c r="BE41" s="1127"/>
      <c r="BF41" s="1127"/>
      <c r="BG41" s="1127"/>
      <c r="BH41" s="1127"/>
      <c r="BI41" s="1128"/>
      <c r="BJ41" s="254"/>
      <c r="BK41" s="254"/>
      <c r="BL41" s="254"/>
      <c r="BM41" s="254"/>
      <c r="BN41" s="254"/>
      <c r="BO41" s="267"/>
      <c r="BP41" s="267"/>
      <c r="BQ41" s="264">
        <v>35</v>
      </c>
      <c r="BR41" s="265"/>
      <c r="BS41" s="1109"/>
      <c r="BT41" s="1110"/>
      <c r="BU41" s="1110"/>
      <c r="BV41" s="1110"/>
      <c r="BW41" s="1110"/>
      <c r="BX41" s="1110"/>
      <c r="BY41" s="1110"/>
      <c r="BZ41" s="1110"/>
      <c r="CA41" s="1110"/>
      <c r="CB41" s="1110"/>
      <c r="CC41" s="1110"/>
      <c r="CD41" s="1110"/>
      <c r="CE41" s="1110"/>
      <c r="CF41" s="1110"/>
      <c r="CG41" s="1111"/>
      <c r="CH41" s="1084"/>
      <c r="CI41" s="1085"/>
      <c r="CJ41" s="1085"/>
      <c r="CK41" s="1085"/>
      <c r="CL41" s="1086"/>
      <c r="CM41" s="1084"/>
      <c r="CN41" s="1085"/>
      <c r="CO41" s="1085"/>
      <c r="CP41" s="1085"/>
      <c r="CQ41" s="1086"/>
      <c r="CR41" s="1084"/>
      <c r="CS41" s="1085"/>
      <c r="CT41" s="1085"/>
      <c r="CU41" s="1085"/>
      <c r="CV41" s="1086"/>
      <c r="CW41" s="1084"/>
      <c r="CX41" s="1085"/>
      <c r="CY41" s="1085"/>
      <c r="CZ41" s="1085"/>
      <c r="DA41" s="1086"/>
      <c r="DB41" s="1084"/>
      <c r="DC41" s="1085"/>
      <c r="DD41" s="1085"/>
      <c r="DE41" s="1085"/>
      <c r="DF41" s="1086"/>
      <c r="DG41" s="1084"/>
      <c r="DH41" s="1085"/>
      <c r="DI41" s="1085"/>
      <c r="DJ41" s="1085"/>
      <c r="DK41" s="1086"/>
      <c r="DL41" s="1084"/>
      <c r="DM41" s="1085"/>
      <c r="DN41" s="1085"/>
      <c r="DO41" s="1085"/>
      <c r="DP41" s="1086"/>
      <c r="DQ41" s="1084"/>
      <c r="DR41" s="1085"/>
      <c r="DS41" s="1085"/>
      <c r="DT41" s="1085"/>
      <c r="DU41" s="1086"/>
      <c r="DV41" s="1087"/>
      <c r="DW41" s="1088"/>
      <c r="DX41" s="1088"/>
      <c r="DY41" s="1088"/>
      <c r="DZ41" s="1089"/>
      <c r="EA41" s="248"/>
    </row>
    <row r="42" spans="1:131" s="249" customFormat="1" ht="26.25" customHeight="1">
      <c r="A42" s="263">
        <v>15</v>
      </c>
      <c r="B42" s="1132"/>
      <c r="C42" s="1133"/>
      <c r="D42" s="1133"/>
      <c r="E42" s="1133"/>
      <c r="F42" s="1133"/>
      <c r="G42" s="1133"/>
      <c r="H42" s="1133"/>
      <c r="I42" s="1133"/>
      <c r="J42" s="1133"/>
      <c r="K42" s="1133"/>
      <c r="L42" s="1133"/>
      <c r="M42" s="1133"/>
      <c r="N42" s="1133"/>
      <c r="O42" s="1133"/>
      <c r="P42" s="1134"/>
      <c r="Q42" s="1138"/>
      <c r="R42" s="1139"/>
      <c r="S42" s="1139"/>
      <c r="T42" s="1139"/>
      <c r="U42" s="1139"/>
      <c r="V42" s="1139"/>
      <c r="W42" s="1139"/>
      <c r="X42" s="1139"/>
      <c r="Y42" s="1139"/>
      <c r="Z42" s="1139"/>
      <c r="AA42" s="1139"/>
      <c r="AB42" s="1139"/>
      <c r="AC42" s="1139"/>
      <c r="AD42" s="1139"/>
      <c r="AE42" s="1140"/>
      <c r="AF42" s="1114"/>
      <c r="AG42" s="1115"/>
      <c r="AH42" s="1115"/>
      <c r="AI42" s="1115"/>
      <c r="AJ42" s="1116"/>
      <c r="AK42" s="1075"/>
      <c r="AL42" s="1066"/>
      <c r="AM42" s="1066"/>
      <c r="AN42" s="1066"/>
      <c r="AO42" s="1066"/>
      <c r="AP42" s="1066"/>
      <c r="AQ42" s="1066"/>
      <c r="AR42" s="1066"/>
      <c r="AS42" s="1066"/>
      <c r="AT42" s="1066"/>
      <c r="AU42" s="1066"/>
      <c r="AV42" s="1066"/>
      <c r="AW42" s="1066"/>
      <c r="AX42" s="1066"/>
      <c r="AY42" s="1066"/>
      <c r="AZ42" s="1137"/>
      <c r="BA42" s="1137"/>
      <c r="BB42" s="1137"/>
      <c r="BC42" s="1137"/>
      <c r="BD42" s="1137"/>
      <c r="BE42" s="1127"/>
      <c r="BF42" s="1127"/>
      <c r="BG42" s="1127"/>
      <c r="BH42" s="1127"/>
      <c r="BI42" s="1128"/>
      <c r="BJ42" s="254"/>
      <c r="BK42" s="254"/>
      <c r="BL42" s="254"/>
      <c r="BM42" s="254"/>
      <c r="BN42" s="254"/>
      <c r="BO42" s="267"/>
      <c r="BP42" s="267"/>
      <c r="BQ42" s="264">
        <v>36</v>
      </c>
      <c r="BR42" s="265"/>
      <c r="BS42" s="1109"/>
      <c r="BT42" s="1110"/>
      <c r="BU42" s="1110"/>
      <c r="BV42" s="1110"/>
      <c r="BW42" s="1110"/>
      <c r="BX42" s="1110"/>
      <c r="BY42" s="1110"/>
      <c r="BZ42" s="1110"/>
      <c r="CA42" s="1110"/>
      <c r="CB42" s="1110"/>
      <c r="CC42" s="1110"/>
      <c r="CD42" s="1110"/>
      <c r="CE42" s="1110"/>
      <c r="CF42" s="1110"/>
      <c r="CG42" s="1111"/>
      <c r="CH42" s="1084"/>
      <c r="CI42" s="1085"/>
      <c r="CJ42" s="1085"/>
      <c r="CK42" s="1085"/>
      <c r="CL42" s="1086"/>
      <c r="CM42" s="1084"/>
      <c r="CN42" s="1085"/>
      <c r="CO42" s="1085"/>
      <c r="CP42" s="1085"/>
      <c r="CQ42" s="1086"/>
      <c r="CR42" s="1084"/>
      <c r="CS42" s="1085"/>
      <c r="CT42" s="1085"/>
      <c r="CU42" s="1085"/>
      <c r="CV42" s="1086"/>
      <c r="CW42" s="1084"/>
      <c r="CX42" s="1085"/>
      <c r="CY42" s="1085"/>
      <c r="CZ42" s="1085"/>
      <c r="DA42" s="1086"/>
      <c r="DB42" s="1084"/>
      <c r="DC42" s="1085"/>
      <c r="DD42" s="1085"/>
      <c r="DE42" s="1085"/>
      <c r="DF42" s="1086"/>
      <c r="DG42" s="1084"/>
      <c r="DH42" s="1085"/>
      <c r="DI42" s="1085"/>
      <c r="DJ42" s="1085"/>
      <c r="DK42" s="1086"/>
      <c r="DL42" s="1084"/>
      <c r="DM42" s="1085"/>
      <c r="DN42" s="1085"/>
      <c r="DO42" s="1085"/>
      <c r="DP42" s="1086"/>
      <c r="DQ42" s="1084"/>
      <c r="DR42" s="1085"/>
      <c r="DS42" s="1085"/>
      <c r="DT42" s="1085"/>
      <c r="DU42" s="1086"/>
      <c r="DV42" s="1087"/>
      <c r="DW42" s="1088"/>
      <c r="DX42" s="1088"/>
      <c r="DY42" s="1088"/>
      <c r="DZ42" s="1089"/>
      <c r="EA42" s="248"/>
    </row>
    <row r="43" spans="1:131" s="249" customFormat="1" ht="26.25" customHeight="1">
      <c r="A43" s="263">
        <v>16</v>
      </c>
      <c r="B43" s="1132"/>
      <c r="C43" s="1133"/>
      <c r="D43" s="1133"/>
      <c r="E43" s="1133"/>
      <c r="F43" s="1133"/>
      <c r="G43" s="1133"/>
      <c r="H43" s="1133"/>
      <c r="I43" s="1133"/>
      <c r="J43" s="1133"/>
      <c r="K43" s="1133"/>
      <c r="L43" s="1133"/>
      <c r="M43" s="1133"/>
      <c r="N43" s="1133"/>
      <c r="O43" s="1133"/>
      <c r="P43" s="1134"/>
      <c r="Q43" s="1138"/>
      <c r="R43" s="1139"/>
      <c r="S43" s="1139"/>
      <c r="T43" s="1139"/>
      <c r="U43" s="1139"/>
      <c r="V43" s="1139"/>
      <c r="W43" s="1139"/>
      <c r="X43" s="1139"/>
      <c r="Y43" s="1139"/>
      <c r="Z43" s="1139"/>
      <c r="AA43" s="1139"/>
      <c r="AB43" s="1139"/>
      <c r="AC43" s="1139"/>
      <c r="AD43" s="1139"/>
      <c r="AE43" s="1140"/>
      <c r="AF43" s="1114"/>
      <c r="AG43" s="1115"/>
      <c r="AH43" s="1115"/>
      <c r="AI43" s="1115"/>
      <c r="AJ43" s="1116"/>
      <c r="AK43" s="1075"/>
      <c r="AL43" s="1066"/>
      <c r="AM43" s="1066"/>
      <c r="AN43" s="1066"/>
      <c r="AO43" s="1066"/>
      <c r="AP43" s="1066"/>
      <c r="AQ43" s="1066"/>
      <c r="AR43" s="1066"/>
      <c r="AS43" s="1066"/>
      <c r="AT43" s="1066"/>
      <c r="AU43" s="1066"/>
      <c r="AV43" s="1066"/>
      <c r="AW43" s="1066"/>
      <c r="AX43" s="1066"/>
      <c r="AY43" s="1066"/>
      <c r="AZ43" s="1137"/>
      <c r="BA43" s="1137"/>
      <c r="BB43" s="1137"/>
      <c r="BC43" s="1137"/>
      <c r="BD43" s="1137"/>
      <c r="BE43" s="1127"/>
      <c r="BF43" s="1127"/>
      <c r="BG43" s="1127"/>
      <c r="BH43" s="1127"/>
      <c r="BI43" s="1128"/>
      <c r="BJ43" s="254"/>
      <c r="BK43" s="254"/>
      <c r="BL43" s="254"/>
      <c r="BM43" s="254"/>
      <c r="BN43" s="254"/>
      <c r="BO43" s="267"/>
      <c r="BP43" s="267"/>
      <c r="BQ43" s="264">
        <v>37</v>
      </c>
      <c r="BR43" s="265"/>
      <c r="BS43" s="1109"/>
      <c r="BT43" s="1110"/>
      <c r="BU43" s="1110"/>
      <c r="BV43" s="1110"/>
      <c r="BW43" s="1110"/>
      <c r="BX43" s="1110"/>
      <c r="BY43" s="1110"/>
      <c r="BZ43" s="1110"/>
      <c r="CA43" s="1110"/>
      <c r="CB43" s="1110"/>
      <c r="CC43" s="1110"/>
      <c r="CD43" s="1110"/>
      <c r="CE43" s="1110"/>
      <c r="CF43" s="1110"/>
      <c r="CG43" s="1111"/>
      <c r="CH43" s="1084"/>
      <c r="CI43" s="1085"/>
      <c r="CJ43" s="1085"/>
      <c r="CK43" s="1085"/>
      <c r="CL43" s="1086"/>
      <c r="CM43" s="1084"/>
      <c r="CN43" s="1085"/>
      <c r="CO43" s="1085"/>
      <c r="CP43" s="1085"/>
      <c r="CQ43" s="1086"/>
      <c r="CR43" s="1084"/>
      <c r="CS43" s="1085"/>
      <c r="CT43" s="1085"/>
      <c r="CU43" s="1085"/>
      <c r="CV43" s="1086"/>
      <c r="CW43" s="1084"/>
      <c r="CX43" s="1085"/>
      <c r="CY43" s="1085"/>
      <c r="CZ43" s="1085"/>
      <c r="DA43" s="1086"/>
      <c r="DB43" s="1084"/>
      <c r="DC43" s="1085"/>
      <c r="DD43" s="1085"/>
      <c r="DE43" s="1085"/>
      <c r="DF43" s="1086"/>
      <c r="DG43" s="1084"/>
      <c r="DH43" s="1085"/>
      <c r="DI43" s="1085"/>
      <c r="DJ43" s="1085"/>
      <c r="DK43" s="1086"/>
      <c r="DL43" s="1084"/>
      <c r="DM43" s="1085"/>
      <c r="DN43" s="1085"/>
      <c r="DO43" s="1085"/>
      <c r="DP43" s="1086"/>
      <c r="DQ43" s="1084"/>
      <c r="DR43" s="1085"/>
      <c r="DS43" s="1085"/>
      <c r="DT43" s="1085"/>
      <c r="DU43" s="1086"/>
      <c r="DV43" s="1087"/>
      <c r="DW43" s="1088"/>
      <c r="DX43" s="1088"/>
      <c r="DY43" s="1088"/>
      <c r="DZ43" s="1089"/>
      <c r="EA43" s="248"/>
    </row>
    <row r="44" spans="1:131" s="249" customFormat="1" ht="26.25" customHeight="1">
      <c r="A44" s="263">
        <v>17</v>
      </c>
      <c r="B44" s="1132"/>
      <c r="C44" s="1133"/>
      <c r="D44" s="1133"/>
      <c r="E44" s="1133"/>
      <c r="F44" s="1133"/>
      <c r="G44" s="1133"/>
      <c r="H44" s="1133"/>
      <c r="I44" s="1133"/>
      <c r="J44" s="1133"/>
      <c r="K44" s="1133"/>
      <c r="L44" s="1133"/>
      <c r="M44" s="1133"/>
      <c r="N44" s="1133"/>
      <c r="O44" s="1133"/>
      <c r="P44" s="1134"/>
      <c r="Q44" s="1138"/>
      <c r="R44" s="1139"/>
      <c r="S44" s="1139"/>
      <c r="T44" s="1139"/>
      <c r="U44" s="1139"/>
      <c r="V44" s="1139"/>
      <c r="W44" s="1139"/>
      <c r="X44" s="1139"/>
      <c r="Y44" s="1139"/>
      <c r="Z44" s="1139"/>
      <c r="AA44" s="1139"/>
      <c r="AB44" s="1139"/>
      <c r="AC44" s="1139"/>
      <c r="AD44" s="1139"/>
      <c r="AE44" s="1140"/>
      <c r="AF44" s="1114"/>
      <c r="AG44" s="1115"/>
      <c r="AH44" s="1115"/>
      <c r="AI44" s="1115"/>
      <c r="AJ44" s="1116"/>
      <c r="AK44" s="1075"/>
      <c r="AL44" s="1066"/>
      <c r="AM44" s="1066"/>
      <c r="AN44" s="1066"/>
      <c r="AO44" s="1066"/>
      <c r="AP44" s="1066"/>
      <c r="AQ44" s="1066"/>
      <c r="AR44" s="1066"/>
      <c r="AS44" s="1066"/>
      <c r="AT44" s="1066"/>
      <c r="AU44" s="1066"/>
      <c r="AV44" s="1066"/>
      <c r="AW44" s="1066"/>
      <c r="AX44" s="1066"/>
      <c r="AY44" s="1066"/>
      <c r="AZ44" s="1137"/>
      <c r="BA44" s="1137"/>
      <c r="BB44" s="1137"/>
      <c r="BC44" s="1137"/>
      <c r="BD44" s="1137"/>
      <c r="BE44" s="1127"/>
      <c r="BF44" s="1127"/>
      <c r="BG44" s="1127"/>
      <c r="BH44" s="1127"/>
      <c r="BI44" s="1128"/>
      <c r="BJ44" s="254"/>
      <c r="BK44" s="254"/>
      <c r="BL44" s="254"/>
      <c r="BM44" s="254"/>
      <c r="BN44" s="254"/>
      <c r="BO44" s="267"/>
      <c r="BP44" s="267"/>
      <c r="BQ44" s="264">
        <v>38</v>
      </c>
      <c r="BR44" s="265"/>
      <c r="BS44" s="1109"/>
      <c r="BT44" s="1110"/>
      <c r="BU44" s="1110"/>
      <c r="BV44" s="1110"/>
      <c r="BW44" s="1110"/>
      <c r="BX44" s="1110"/>
      <c r="BY44" s="1110"/>
      <c r="BZ44" s="1110"/>
      <c r="CA44" s="1110"/>
      <c r="CB44" s="1110"/>
      <c r="CC44" s="1110"/>
      <c r="CD44" s="1110"/>
      <c r="CE44" s="1110"/>
      <c r="CF44" s="1110"/>
      <c r="CG44" s="1111"/>
      <c r="CH44" s="1084"/>
      <c r="CI44" s="1085"/>
      <c r="CJ44" s="1085"/>
      <c r="CK44" s="1085"/>
      <c r="CL44" s="1086"/>
      <c r="CM44" s="1084"/>
      <c r="CN44" s="1085"/>
      <c r="CO44" s="1085"/>
      <c r="CP44" s="1085"/>
      <c r="CQ44" s="1086"/>
      <c r="CR44" s="1084"/>
      <c r="CS44" s="1085"/>
      <c r="CT44" s="1085"/>
      <c r="CU44" s="1085"/>
      <c r="CV44" s="1086"/>
      <c r="CW44" s="1084"/>
      <c r="CX44" s="1085"/>
      <c r="CY44" s="1085"/>
      <c r="CZ44" s="1085"/>
      <c r="DA44" s="1086"/>
      <c r="DB44" s="1084"/>
      <c r="DC44" s="1085"/>
      <c r="DD44" s="1085"/>
      <c r="DE44" s="1085"/>
      <c r="DF44" s="1086"/>
      <c r="DG44" s="1084"/>
      <c r="DH44" s="1085"/>
      <c r="DI44" s="1085"/>
      <c r="DJ44" s="1085"/>
      <c r="DK44" s="1086"/>
      <c r="DL44" s="1084"/>
      <c r="DM44" s="1085"/>
      <c r="DN44" s="1085"/>
      <c r="DO44" s="1085"/>
      <c r="DP44" s="1086"/>
      <c r="DQ44" s="1084"/>
      <c r="DR44" s="1085"/>
      <c r="DS44" s="1085"/>
      <c r="DT44" s="1085"/>
      <c r="DU44" s="1086"/>
      <c r="DV44" s="1087"/>
      <c r="DW44" s="1088"/>
      <c r="DX44" s="1088"/>
      <c r="DY44" s="1088"/>
      <c r="DZ44" s="1089"/>
      <c r="EA44" s="248"/>
    </row>
    <row r="45" spans="1:131" s="249" customFormat="1" ht="26.25" customHeight="1">
      <c r="A45" s="263">
        <v>18</v>
      </c>
      <c r="B45" s="1132"/>
      <c r="C45" s="1133"/>
      <c r="D45" s="1133"/>
      <c r="E45" s="1133"/>
      <c r="F45" s="1133"/>
      <c r="G45" s="1133"/>
      <c r="H45" s="1133"/>
      <c r="I45" s="1133"/>
      <c r="J45" s="1133"/>
      <c r="K45" s="1133"/>
      <c r="L45" s="1133"/>
      <c r="M45" s="1133"/>
      <c r="N45" s="1133"/>
      <c r="O45" s="1133"/>
      <c r="P45" s="1134"/>
      <c r="Q45" s="1138"/>
      <c r="R45" s="1139"/>
      <c r="S45" s="1139"/>
      <c r="T45" s="1139"/>
      <c r="U45" s="1139"/>
      <c r="V45" s="1139"/>
      <c r="W45" s="1139"/>
      <c r="X45" s="1139"/>
      <c r="Y45" s="1139"/>
      <c r="Z45" s="1139"/>
      <c r="AA45" s="1139"/>
      <c r="AB45" s="1139"/>
      <c r="AC45" s="1139"/>
      <c r="AD45" s="1139"/>
      <c r="AE45" s="1140"/>
      <c r="AF45" s="1114"/>
      <c r="AG45" s="1115"/>
      <c r="AH45" s="1115"/>
      <c r="AI45" s="1115"/>
      <c r="AJ45" s="1116"/>
      <c r="AK45" s="1075"/>
      <c r="AL45" s="1066"/>
      <c r="AM45" s="1066"/>
      <c r="AN45" s="1066"/>
      <c r="AO45" s="1066"/>
      <c r="AP45" s="1066"/>
      <c r="AQ45" s="1066"/>
      <c r="AR45" s="1066"/>
      <c r="AS45" s="1066"/>
      <c r="AT45" s="1066"/>
      <c r="AU45" s="1066"/>
      <c r="AV45" s="1066"/>
      <c r="AW45" s="1066"/>
      <c r="AX45" s="1066"/>
      <c r="AY45" s="1066"/>
      <c r="AZ45" s="1137"/>
      <c r="BA45" s="1137"/>
      <c r="BB45" s="1137"/>
      <c r="BC45" s="1137"/>
      <c r="BD45" s="1137"/>
      <c r="BE45" s="1127"/>
      <c r="BF45" s="1127"/>
      <c r="BG45" s="1127"/>
      <c r="BH45" s="1127"/>
      <c r="BI45" s="1128"/>
      <c r="BJ45" s="254"/>
      <c r="BK45" s="254"/>
      <c r="BL45" s="254"/>
      <c r="BM45" s="254"/>
      <c r="BN45" s="254"/>
      <c r="BO45" s="267"/>
      <c r="BP45" s="267"/>
      <c r="BQ45" s="264">
        <v>39</v>
      </c>
      <c r="BR45" s="265"/>
      <c r="BS45" s="1109"/>
      <c r="BT45" s="1110"/>
      <c r="BU45" s="1110"/>
      <c r="BV45" s="1110"/>
      <c r="BW45" s="1110"/>
      <c r="BX45" s="1110"/>
      <c r="BY45" s="1110"/>
      <c r="BZ45" s="1110"/>
      <c r="CA45" s="1110"/>
      <c r="CB45" s="1110"/>
      <c r="CC45" s="1110"/>
      <c r="CD45" s="1110"/>
      <c r="CE45" s="1110"/>
      <c r="CF45" s="1110"/>
      <c r="CG45" s="1111"/>
      <c r="CH45" s="1084"/>
      <c r="CI45" s="1085"/>
      <c r="CJ45" s="1085"/>
      <c r="CK45" s="1085"/>
      <c r="CL45" s="1086"/>
      <c r="CM45" s="1084"/>
      <c r="CN45" s="1085"/>
      <c r="CO45" s="1085"/>
      <c r="CP45" s="1085"/>
      <c r="CQ45" s="1086"/>
      <c r="CR45" s="1084"/>
      <c r="CS45" s="1085"/>
      <c r="CT45" s="1085"/>
      <c r="CU45" s="1085"/>
      <c r="CV45" s="1086"/>
      <c r="CW45" s="1084"/>
      <c r="CX45" s="1085"/>
      <c r="CY45" s="1085"/>
      <c r="CZ45" s="1085"/>
      <c r="DA45" s="1086"/>
      <c r="DB45" s="1084"/>
      <c r="DC45" s="1085"/>
      <c r="DD45" s="1085"/>
      <c r="DE45" s="1085"/>
      <c r="DF45" s="1086"/>
      <c r="DG45" s="1084"/>
      <c r="DH45" s="1085"/>
      <c r="DI45" s="1085"/>
      <c r="DJ45" s="1085"/>
      <c r="DK45" s="1086"/>
      <c r="DL45" s="1084"/>
      <c r="DM45" s="1085"/>
      <c r="DN45" s="1085"/>
      <c r="DO45" s="1085"/>
      <c r="DP45" s="1086"/>
      <c r="DQ45" s="1084"/>
      <c r="DR45" s="1085"/>
      <c r="DS45" s="1085"/>
      <c r="DT45" s="1085"/>
      <c r="DU45" s="1086"/>
      <c r="DV45" s="1087"/>
      <c r="DW45" s="1088"/>
      <c r="DX45" s="1088"/>
      <c r="DY45" s="1088"/>
      <c r="DZ45" s="1089"/>
      <c r="EA45" s="248"/>
    </row>
    <row r="46" spans="1:131" s="249" customFormat="1" ht="26.25" customHeight="1">
      <c r="A46" s="263">
        <v>19</v>
      </c>
      <c r="B46" s="1132"/>
      <c r="C46" s="1133"/>
      <c r="D46" s="1133"/>
      <c r="E46" s="1133"/>
      <c r="F46" s="1133"/>
      <c r="G46" s="1133"/>
      <c r="H46" s="1133"/>
      <c r="I46" s="1133"/>
      <c r="J46" s="1133"/>
      <c r="K46" s="1133"/>
      <c r="L46" s="1133"/>
      <c r="M46" s="1133"/>
      <c r="N46" s="1133"/>
      <c r="O46" s="1133"/>
      <c r="P46" s="1134"/>
      <c r="Q46" s="1138"/>
      <c r="R46" s="1139"/>
      <c r="S46" s="1139"/>
      <c r="T46" s="1139"/>
      <c r="U46" s="1139"/>
      <c r="V46" s="1139"/>
      <c r="W46" s="1139"/>
      <c r="X46" s="1139"/>
      <c r="Y46" s="1139"/>
      <c r="Z46" s="1139"/>
      <c r="AA46" s="1139"/>
      <c r="AB46" s="1139"/>
      <c r="AC46" s="1139"/>
      <c r="AD46" s="1139"/>
      <c r="AE46" s="1140"/>
      <c r="AF46" s="1114"/>
      <c r="AG46" s="1115"/>
      <c r="AH46" s="1115"/>
      <c r="AI46" s="1115"/>
      <c r="AJ46" s="1116"/>
      <c r="AK46" s="1075"/>
      <c r="AL46" s="1066"/>
      <c r="AM46" s="1066"/>
      <c r="AN46" s="1066"/>
      <c r="AO46" s="1066"/>
      <c r="AP46" s="1066"/>
      <c r="AQ46" s="1066"/>
      <c r="AR46" s="1066"/>
      <c r="AS46" s="1066"/>
      <c r="AT46" s="1066"/>
      <c r="AU46" s="1066"/>
      <c r="AV46" s="1066"/>
      <c r="AW46" s="1066"/>
      <c r="AX46" s="1066"/>
      <c r="AY46" s="1066"/>
      <c r="AZ46" s="1137"/>
      <c r="BA46" s="1137"/>
      <c r="BB46" s="1137"/>
      <c r="BC46" s="1137"/>
      <c r="BD46" s="1137"/>
      <c r="BE46" s="1127"/>
      <c r="BF46" s="1127"/>
      <c r="BG46" s="1127"/>
      <c r="BH46" s="1127"/>
      <c r="BI46" s="1128"/>
      <c r="BJ46" s="254"/>
      <c r="BK46" s="254"/>
      <c r="BL46" s="254"/>
      <c r="BM46" s="254"/>
      <c r="BN46" s="254"/>
      <c r="BO46" s="267"/>
      <c r="BP46" s="267"/>
      <c r="BQ46" s="264">
        <v>40</v>
      </c>
      <c r="BR46" s="265"/>
      <c r="BS46" s="1109"/>
      <c r="BT46" s="1110"/>
      <c r="BU46" s="1110"/>
      <c r="BV46" s="1110"/>
      <c r="BW46" s="1110"/>
      <c r="BX46" s="1110"/>
      <c r="BY46" s="1110"/>
      <c r="BZ46" s="1110"/>
      <c r="CA46" s="1110"/>
      <c r="CB46" s="1110"/>
      <c r="CC46" s="1110"/>
      <c r="CD46" s="1110"/>
      <c r="CE46" s="1110"/>
      <c r="CF46" s="1110"/>
      <c r="CG46" s="1111"/>
      <c r="CH46" s="1084"/>
      <c r="CI46" s="1085"/>
      <c r="CJ46" s="1085"/>
      <c r="CK46" s="1085"/>
      <c r="CL46" s="1086"/>
      <c r="CM46" s="1084"/>
      <c r="CN46" s="1085"/>
      <c r="CO46" s="1085"/>
      <c r="CP46" s="1085"/>
      <c r="CQ46" s="1086"/>
      <c r="CR46" s="1084"/>
      <c r="CS46" s="1085"/>
      <c r="CT46" s="1085"/>
      <c r="CU46" s="1085"/>
      <c r="CV46" s="1086"/>
      <c r="CW46" s="1084"/>
      <c r="CX46" s="1085"/>
      <c r="CY46" s="1085"/>
      <c r="CZ46" s="1085"/>
      <c r="DA46" s="1086"/>
      <c r="DB46" s="1084"/>
      <c r="DC46" s="1085"/>
      <c r="DD46" s="1085"/>
      <c r="DE46" s="1085"/>
      <c r="DF46" s="1086"/>
      <c r="DG46" s="1084"/>
      <c r="DH46" s="1085"/>
      <c r="DI46" s="1085"/>
      <c r="DJ46" s="1085"/>
      <c r="DK46" s="1086"/>
      <c r="DL46" s="1084"/>
      <c r="DM46" s="1085"/>
      <c r="DN46" s="1085"/>
      <c r="DO46" s="1085"/>
      <c r="DP46" s="1086"/>
      <c r="DQ46" s="1084"/>
      <c r="DR46" s="1085"/>
      <c r="DS46" s="1085"/>
      <c r="DT46" s="1085"/>
      <c r="DU46" s="1086"/>
      <c r="DV46" s="1087"/>
      <c r="DW46" s="1088"/>
      <c r="DX46" s="1088"/>
      <c r="DY46" s="1088"/>
      <c r="DZ46" s="1089"/>
      <c r="EA46" s="248"/>
    </row>
    <row r="47" spans="1:131" s="249" customFormat="1" ht="26.25" customHeight="1">
      <c r="A47" s="263">
        <v>20</v>
      </c>
      <c r="B47" s="1132"/>
      <c r="C47" s="1133"/>
      <c r="D47" s="1133"/>
      <c r="E47" s="1133"/>
      <c r="F47" s="1133"/>
      <c r="G47" s="1133"/>
      <c r="H47" s="1133"/>
      <c r="I47" s="1133"/>
      <c r="J47" s="1133"/>
      <c r="K47" s="1133"/>
      <c r="L47" s="1133"/>
      <c r="M47" s="1133"/>
      <c r="N47" s="1133"/>
      <c r="O47" s="1133"/>
      <c r="P47" s="1134"/>
      <c r="Q47" s="1138"/>
      <c r="R47" s="1139"/>
      <c r="S47" s="1139"/>
      <c r="T47" s="1139"/>
      <c r="U47" s="1139"/>
      <c r="V47" s="1139"/>
      <c r="W47" s="1139"/>
      <c r="X47" s="1139"/>
      <c r="Y47" s="1139"/>
      <c r="Z47" s="1139"/>
      <c r="AA47" s="1139"/>
      <c r="AB47" s="1139"/>
      <c r="AC47" s="1139"/>
      <c r="AD47" s="1139"/>
      <c r="AE47" s="1140"/>
      <c r="AF47" s="1114"/>
      <c r="AG47" s="1115"/>
      <c r="AH47" s="1115"/>
      <c r="AI47" s="1115"/>
      <c r="AJ47" s="1116"/>
      <c r="AK47" s="1075"/>
      <c r="AL47" s="1066"/>
      <c r="AM47" s="1066"/>
      <c r="AN47" s="1066"/>
      <c r="AO47" s="1066"/>
      <c r="AP47" s="1066"/>
      <c r="AQ47" s="1066"/>
      <c r="AR47" s="1066"/>
      <c r="AS47" s="1066"/>
      <c r="AT47" s="1066"/>
      <c r="AU47" s="1066"/>
      <c r="AV47" s="1066"/>
      <c r="AW47" s="1066"/>
      <c r="AX47" s="1066"/>
      <c r="AY47" s="1066"/>
      <c r="AZ47" s="1137"/>
      <c r="BA47" s="1137"/>
      <c r="BB47" s="1137"/>
      <c r="BC47" s="1137"/>
      <c r="BD47" s="1137"/>
      <c r="BE47" s="1127"/>
      <c r="BF47" s="1127"/>
      <c r="BG47" s="1127"/>
      <c r="BH47" s="1127"/>
      <c r="BI47" s="1128"/>
      <c r="BJ47" s="254"/>
      <c r="BK47" s="254"/>
      <c r="BL47" s="254"/>
      <c r="BM47" s="254"/>
      <c r="BN47" s="254"/>
      <c r="BO47" s="267"/>
      <c r="BP47" s="267"/>
      <c r="BQ47" s="264">
        <v>41</v>
      </c>
      <c r="BR47" s="265"/>
      <c r="BS47" s="1109"/>
      <c r="BT47" s="1110"/>
      <c r="BU47" s="1110"/>
      <c r="BV47" s="1110"/>
      <c r="BW47" s="1110"/>
      <c r="BX47" s="1110"/>
      <c r="BY47" s="1110"/>
      <c r="BZ47" s="1110"/>
      <c r="CA47" s="1110"/>
      <c r="CB47" s="1110"/>
      <c r="CC47" s="1110"/>
      <c r="CD47" s="1110"/>
      <c r="CE47" s="1110"/>
      <c r="CF47" s="1110"/>
      <c r="CG47" s="1111"/>
      <c r="CH47" s="1084"/>
      <c r="CI47" s="1085"/>
      <c r="CJ47" s="1085"/>
      <c r="CK47" s="1085"/>
      <c r="CL47" s="1086"/>
      <c r="CM47" s="1084"/>
      <c r="CN47" s="1085"/>
      <c r="CO47" s="1085"/>
      <c r="CP47" s="1085"/>
      <c r="CQ47" s="1086"/>
      <c r="CR47" s="1084"/>
      <c r="CS47" s="1085"/>
      <c r="CT47" s="1085"/>
      <c r="CU47" s="1085"/>
      <c r="CV47" s="1086"/>
      <c r="CW47" s="1084"/>
      <c r="CX47" s="1085"/>
      <c r="CY47" s="1085"/>
      <c r="CZ47" s="1085"/>
      <c r="DA47" s="1086"/>
      <c r="DB47" s="1084"/>
      <c r="DC47" s="1085"/>
      <c r="DD47" s="1085"/>
      <c r="DE47" s="1085"/>
      <c r="DF47" s="1086"/>
      <c r="DG47" s="1084"/>
      <c r="DH47" s="1085"/>
      <c r="DI47" s="1085"/>
      <c r="DJ47" s="1085"/>
      <c r="DK47" s="1086"/>
      <c r="DL47" s="1084"/>
      <c r="DM47" s="1085"/>
      <c r="DN47" s="1085"/>
      <c r="DO47" s="1085"/>
      <c r="DP47" s="1086"/>
      <c r="DQ47" s="1084"/>
      <c r="DR47" s="1085"/>
      <c r="DS47" s="1085"/>
      <c r="DT47" s="1085"/>
      <c r="DU47" s="1086"/>
      <c r="DV47" s="1087"/>
      <c r="DW47" s="1088"/>
      <c r="DX47" s="1088"/>
      <c r="DY47" s="1088"/>
      <c r="DZ47" s="1089"/>
      <c r="EA47" s="248"/>
    </row>
    <row r="48" spans="1:131" s="249" customFormat="1" ht="26.25" customHeight="1">
      <c r="A48" s="263">
        <v>21</v>
      </c>
      <c r="B48" s="1132"/>
      <c r="C48" s="1133"/>
      <c r="D48" s="1133"/>
      <c r="E48" s="1133"/>
      <c r="F48" s="1133"/>
      <c r="G48" s="1133"/>
      <c r="H48" s="1133"/>
      <c r="I48" s="1133"/>
      <c r="J48" s="1133"/>
      <c r="K48" s="1133"/>
      <c r="L48" s="1133"/>
      <c r="M48" s="1133"/>
      <c r="N48" s="1133"/>
      <c r="O48" s="1133"/>
      <c r="P48" s="1134"/>
      <c r="Q48" s="1138"/>
      <c r="R48" s="1139"/>
      <c r="S48" s="1139"/>
      <c r="T48" s="1139"/>
      <c r="U48" s="1139"/>
      <c r="V48" s="1139"/>
      <c r="W48" s="1139"/>
      <c r="X48" s="1139"/>
      <c r="Y48" s="1139"/>
      <c r="Z48" s="1139"/>
      <c r="AA48" s="1139"/>
      <c r="AB48" s="1139"/>
      <c r="AC48" s="1139"/>
      <c r="AD48" s="1139"/>
      <c r="AE48" s="1140"/>
      <c r="AF48" s="1114"/>
      <c r="AG48" s="1115"/>
      <c r="AH48" s="1115"/>
      <c r="AI48" s="1115"/>
      <c r="AJ48" s="1116"/>
      <c r="AK48" s="1075"/>
      <c r="AL48" s="1066"/>
      <c r="AM48" s="1066"/>
      <c r="AN48" s="1066"/>
      <c r="AO48" s="1066"/>
      <c r="AP48" s="1066"/>
      <c r="AQ48" s="1066"/>
      <c r="AR48" s="1066"/>
      <c r="AS48" s="1066"/>
      <c r="AT48" s="1066"/>
      <c r="AU48" s="1066"/>
      <c r="AV48" s="1066"/>
      <c r="AW48" s="1066"/>
      <c r="AX48" s="1066"/>
      <c r="AY48" s="1066"/>
      <c r="AZ48" s="1137"/>
      <c r="BA48" s="1137"/>
      <c r="BB48" s="1137"/>
      <c r="BC48" s="1137"/>
      <c r="BD48" s="1137"/>
      <c r="BE48" s="1127"/>
      <c r="BF48" s="1127"/>
      <c r="BG48" s="1127"/>
      <c r="BH48" s="1127"/>
      <c r="BI48" s="1128"/>
      <c r="BJ48" s="254"/>
      <c r="BK48" s="254"/>
      <c r="BL48" s="254"/>
      <c r="BM48" s="254"/>
      <c r="BN48" s="254"/>
      <c r="BO48" s="267"/>
      <c r="BP48" s="267"/>
      <c r="BQ48" s="264">
        <v>42</v>
      </c>
      <c r="BR48" s="265"/>
      <c r="BS48" s="1109"/>
      <c r="BT48" s="1110"/>
      <c r="BU48" s="1110"/>
      <c r="BV48" s="1110"/>
      <c r="BW48" s="1110"/>
      <c r="BX48" s="1110"/>
      <c r="BY48" s="1110"/>
      <c r="BZ48" s="1110"/>
      <c r="CA48" s="1110"/>
      <c r="CB48" s="1110"/>
      <c r="CC48" s="1110"/>
      <c r="CD48" s="1110"/>
      <c r="CE48" s="1110"/>
      <c r="CF48" s="1110"/>
      <c r="CG48" s="1111"/>
      <c r="CH48" s="1084"/>
      <c r="CI48" s="1085"/>
      <c r="CJ48" s="1085"/>
      <c r="CK48" s="1085"/>
      <c r="CL48" s="1086"/>
      <c r="CM48" s="1084"/>
      <c r="CN48" s="1085"/>
      <c r="CO48" s="1085"/>
      <c r="CP48" s="1085"/>
      <c r="CQ48" s="1086"/>
      <c r="CR48" s="1084"/>
      <c r="CS48" s="1085"/>
      <c r="CT48" s="1085"/>
      <c r="CU48" s="1085"/>
      <c r="CV48" s="1086"/>
      <c r="CW48" s="1084"/>
      <c r="CX48" s="1085"/>
      <c r="CY48" s="1085"/>
      <c r="CZ48" s="1085"/>
      <c r="DA48" s="1086"/>
      <c r="DB48" s="1084"/>
      <c r="DC48" s="1085"/>
      <c r="DD48" s="1085"/>
      <c r="DE48" s="1085"/>
      <c r="DF48" s="1086"/>
      <c r="DG48" s="1084"/>
      <c r="DH48" s="1085"/>
      <c r="DI48" s="1085"/>
      <c r="DJ48" s="1085"/>
      <c r="DK48" s="1086"/>
      <c r="DL48" s="1084"/>
      <c r="DM48" s="1085"/>
      <c r="DN48" s="1085"/>
      <c r="DO48" s="1085"/>
      <c r="DP48" s="1086"/>
      <c r="DQ48" s="1084"/>
      <c r="DR48" s="1085"/>
      <c r="DS48" s="1085"/>
      <c r="DT48" s="1085"/>
      <c r="DU48" s="1086"/>
      <c r="DV48" s="1087"/>
      <c r="DW48" s="1088"/>
      <c r="DX48" s="1088"/>
      <c r="DY48" s="1088"/>
      <c r="DZ48" s="1089"/>
      <c r="EA48" s="248"/>
    </row>
    <row r="49" spans="1:131" s="249" customFormat="1" ht="26.25" customHeight="1">
      <c r="A49" s="263">
        <v>22</v>
      </c>
      <c r="B49" s="1132"/>
      <c r="C49" s="1133"/>
      <c r="D49" s="1133"/>
      <c r="E49" s="1133"/>
      <c r="F49" s="1133"/>
      <c r="G49" s="1133"/>
      <c r="H49" s="1133"/>
      <c r="I49" s="1133"/>
      <c r="J49" s="1133"/>
      <c r="K49" s="1133"/>
      <c r="L49" s="1133"/>
      <c r="M49" s="1133"/>
      <c r="N49" s="1133"/>
      <c r="O49" s="1133"/>
      <c r="P49" s="1134"/>
      <c r="Q49" s="1138"/>
      <c r="R49" s="1139"/>
      <c r="S49" s="1139"/>
      <c r="T49" s="1139"/>
      <c r="U49" s="1139"/>
      <c r="V49" s="1139"/>
      <c r="W49" s="1139"/>
      <c r="X49" s="1139"/>
      <c r="Y49" s="1139"/>
      <c r="Z49" s="1139"/>
      <c r="AA49" s="1139"/>
      <c r="AB49" s="1139"/>
      <c r="AC49" s="1139"/>
      <c r="AD49" s="1139"/>
      <c r="AE49" s="1140"/>
      <c r="AF49" s="1114"/>
      <c r="AG49" s="1115"/>
      <c r="AH49" s="1115"/>
      <c r="AI49" s="1115"/>
      <c r="AJ49" s="1116"/>
      <c r="AK49" s="1075"/>
      <c r="AL49" s="1066"/>
      <c r="AM49" s="1066"/>
      <c r="AN49" s="1066"/>
      <c r="AO49" s="1066"/>
      <c r="AP49" s="1066"/>
      <c r="AQ49" s="1066"/>
      <c r="AR49" s="1066"/>
      <c r="AS49" s="1066"/>
      <c r="AT49" s="1066"/>
      <c r="AU49" s="1066"/>
      <c r="AV49" s="1066"/>
      <c r="AW49" s="1066"/>
      <c r="AX49" s="1066"/>
      <c r="AY49" s="1066"/>
      <c r="AZ49" s="1137"/>
      <c r="BA49" s="1137"/>
      <c r="BB49" s="1137"/>
      <c r="BC49" s="1137"/>
      <c r="BD49" s="1137"/>
      <c r="BE49" s="1127"/>
      <c r="BF49" s="1127"/>
      <c r="BG49" s="1127"/>
      <c r="BH49" s="1127"/>
      <c r="BI49" s="1128"/>
      <c r="BJ49" s="254"/>
      <c r="BK49" s="254"/>
      <c r="BL49" s="254"/>
      <c r="BM49" s="254"/>
      <c r="BN49" s="254"/>
      <c r="BO49" s="267"/>
      <c r="BP49" s="267"/>
      <c r="BQ49" s="264">
        <v>43</v>
      </c>
      <c r="BR49" s="265"/>
      <c r="BS49" s="1109"/>
      <c r="BT49" s="1110"/>
      <c r="BU49" s="1110"/>
      <c r="BV49" s="1110"/>
      <c r="BW49" s="1110"/>
      <c r="BX49" s="1110"/>
      <c r="BY49" s="1110"/>
      <c r="BZ49" s="1110"/>
      <c r="CA49" s="1110"/>
      <c r="CB49" s="1110"/>
      <c r="CC49" s="1110"/>
      <c r="CD49" s="1110"/>
      <c r="CE49" s="1110"/>
      <c r="CF49" s="1110"/>
      <c r="CG49" s="1111"/>
      <c r="CH49" s="1084"/>
      <c r="CI49" s="1085"/>
      <c r="CJ49" s="1085"/>
      <c r="CK49" s="1085"/>
      <c r="CL49" s="1086"/>
      <c r="CM49" s="1084"/>
      <c r="CN49" s="1085"/>
      <c r="CO49" s="1085"/>
      <c r="CP49" s="1085"/>
      <c r="CQ49" s="1086"/>
      <c r="CR49" s="1084"/>
      <c r="CS49" s="1085"/>
      <c r="CT49" s="1085"/>
      <c r="CU49" s="1085"/>
      <c r="CV49" s="1086"/>
      <c r="CW49" s="1084"/>
      <c r="CX49" s="1085"/>
      <c r="CY49" s="1085"/>
      <c r="CZ49" s="1085"/>
      <c r="DA49" s="1086"/>
      <c r="DB49" s="1084"/>
      <c r="DC49" s="1085"/>
      <c r="DD49" s="1085"/>
      <c r="DE49" s="1085"/>
      <c r="DF49" s="1086"/>
      <c r="DG49" s="1084"/>
      <c r="DH49" s="1085"/>
      <c r="DI49" s="1085"/>
      <c r="DJ49" s="1085"/>
      <c r="DK49" s="1086"/>
      <c r="DL49" s="1084"/>
      <c r="DM49" s="1085"/>
      <c r="DN49" s="1085"/>
      <c r="DO49" s="1085"/>
      <c r="DP49" s="1086"/>
      <c r="DQ49" s="1084"/>
      <c r="DR49" s="1085"/>
      <c r="DS49" s="1085"/>
      <c r="DT49" s="1085"/>
      <c r="DU49" s="1086"/>
      <c r="DV49" s="1087"/>
      <c r="DW49" s="1088"/>
      <c r="DX49" s="1088"/>
      <c r="DY49" s="1088"/>
      <c r="DZ49" s="1089"/>
      <c r="EA49" s="248"/>
    </row>
    <row r="50" spans="1:131" s="249" customFormat="1" ht="26.25" customHeight="1">
      <c r="A50" s="263">
        <v>23</v>
      </c>
      <c r="B50" s="1132"/>
      <c r="C50" s="1133"/>
      <c r="D50" s="1133"/>
      <c r="E50" s="1133"/>
      <c r="F50" s="1133"/>
      <c r="G50" s="1133"/>
      <c r="H50" s="1133"/>
      <c r="I50" s="1133"/>
      <c r="J50" s="1133"/>
      <c r="K50" s="1133"/>
      <c r="L50" s="1133"/>
      <c r="M50" s="1133"/>
      <c r="N50" s="1133"/>
      <c r="O50" s="1133"/>
      <c r="P50" s="1134"/>
      <c r="Q50" s="1135"/>
      <c r="R50" s="1118"/>
      <c r="S50" s="1118"/>
      <c r="T50" s="1118"/>
      <c r="U50" s="1118"/>
      <c r="V50" s="1118"/>
      <c r="W50" s="1118"/>
      <c r="X50" s="1118"/>
      <c r="Y50" s="1118"/>
      <c r="Z50" s="1118"/>
      <c r="AA50" s="1118"/>
      <c r="AB50" s="1118"/>
      <c r="AC50" s="1118"/>
      <c r="AD50" s="1118"/>
      <c r="AE50" s="1136"/>
      <c r="AF50" s="1114"/>
      <c r="AG50" s="1115"/>
      <c r="AH50" s="1115"/>
      <c r="AI50" s="1115"/>
      <c r="AJ50" s="1116"/>
      <c r="AK50" s="1117"/>
      <c r="AL50" s="1118"/>
      <c r="AM50" s="1118"/>
      <c r="AN50" s="1118"/>
      <c r="AO50" s="1118"/>
      <c r="AP50" s="1118"/>
      <c r="AQ50" s="1118"/>
      <c r="AR50" s="1118"/>
      <c r="AS50" s="1118"/>
      <c r="AT50" s="1118"/>
      <c r="AU50" s="1118"/>
      <c r="AV50" s="1118"/>
      <c r="AW50" s="1118"/>
      <c r="AX50" s="1118"/>
      <c r="AY50" s="1118"/>
      <c r="AZ50" s="1119"/>
      <c r="BA50" s="1119"/>
      <c r="BB50" s="1119"/>
      <c r="BC50" s="1119"/>
      <c r="BD50" s="1119"/>
      <c r="BE50" s="1127"/>
      <c r="BF50" s="1127"/>
      <c r="BG50" s="1127"/>
      <c r="BH50" s="1127"/>
      <c r="BI50" s="1128"/>
      <c r="BJ50" s="254"/>
      <c r="BK50" s="254"/>
      <c r="BL50" s="254"/>
      <c r="BM50" s="254"/>
      <c r="BN50" s="254"/>
      <c r="BO50" s="267"/>
      <c r="BP50" s="267"/>
      <c r="BQ50" s="264">
        <v>44</v>
      </c>
      <c r="BR50" s="265"/>
      <c r="BS50" s="1109"/>
      <c r="BT50" s="1110"/>
      <c r="BU50" s="1110"/>
      <c r="BV50" s="1110"/>
      <c r="BW50" s="1110"/>
      <c r="BX50" s="1110"/>
      <c r="BY50" s="1110"/>
      <c r="BZ50" s="1110"/>
      <c r="CA50" s="1110"/>
      <c r="CB50" s="1110"/>
      <c r="CC50" s="1110"/>
      <c r="CD50" s="1110"/>
      <c r="CE50" s="1110"/>
      <c r="CF50" s="1110"/>
      <c r="CG50" s="1111"/>
      <c r="CH50" s="1084"/>
      <c r="CI50" s="1085"/>
      <c r="CJ50" s="1085"/>
      <c r="CK50" s="1085"/>
      <c r="CL50" s="1086"/>
      <c r="CM50" s="1084"/>
      <c r="CN50" s="1085"/>
      <c r="CO50" s="1085"/>
      <c r="CP50" s="1085"/>
      <c r="CQ50" s="1086"/>
      <c r="CR50" s="1084"/>
      <c r="CS50" s="1085"/>
      <c r="CT50" s="1085"/>
      <c r="CU50" s="1085"/>
      <c r="CV50" s="1086"/>
      <c r="CW50" s="1084"/>
      <c r="CX50" s="1085"/>
      <c r="CY50" s="1085"/>
      <c r="CZ50" s="1085"/>
      <c r="DA50" s="1086"/>
      <c r="DB50" s="1084"/>
      <c r="DC50" s="1085"/>
      <c r="DD50" s="1085"/>
      <c r="DE50" s="1085"/>
      <c r="DF50" s="1086"/>
      <c r="DG50" s="1084"/>
      <c r="DH50" s="1085"/>
      <c r="DI50" s="1085"/>
      <c r="DJ50" s="1085"/>
      <c r="DK50" s="1086"/>
      <c r="DL50" s="1084"/>
      <c r="DM50" s="1085"/>
      <c r="DN50" s="1085"/>
      <c r="DO50" s="1085"/>
      <c r="DP50" s="1086"/>
      <c r="DQ50" s="1084"/>
      <c r="DR50" s="1085"/>
      <c r="DS50" s="1085"/>
      <c r="DT50" s="1085"/>
      <c r="DU50" s="1086"/>
      <c r="DV50" s="1087"/>
      <c r="DW50" s="1088"/>
      <c r="DX50" s="1088"/>
      <c r="DY50" s="1088"/>
      <c r="DZ50" s="1089"/>
      <c r="EA50" s="248"/>
    </row>
    <row r="51" spans="1:131" s="249" customFormat="1" ht="26.25" customHeight="1">
      <c r="A51" s="263">
        <v>24</v>
      </c>
      <c r="B51" s="1132"/>
      <c r="C51" s="1133"/>
      <c r="D51" s="1133"/>
      <c r="E51" s="1133"/>
      <c r="F51" s="1133"/>
      <c r="G51" s="1133"/>
      <c r="H51" s="1133"/>
      <c r="I51" s="1133"/>
      <c r="J51" s="1133"/>
      <c r="K51" s="1133"/>
      <c r="L51" s="1133"/>
      <c r="M51" s="1133"/>
      <c r="N51" s="1133"/>
      <c r="O51" s="1133"/>
      <c r="P51" s="1134"/>
      <c r="Q51" s="1135"/>
      <c r="R51" s="1118"/>
      <c r="S51" s="1118"/>
      <c r="T51" s="1118"/>
      <c r="U51" s="1118"/>
      <c r="V51" s="1118"/>
      <c r="W51" s="1118"/>
      <c r="X51" s="1118"/>
      <c r="Y51" s="1118"/>
      <c r="Z51" s="1118"/>
      <c r="AA51" s="1118"/>
      <c r="AB51" s="1118"/>
      <c r="AC51" s="1118"/>
      <c r="AD51" s="1118"/>
      <c r="AE51" s="1136"/>
      <c r="AF51" s="1114"/>
      <c r="AG51" s="1115"/>
      <c r="AH51" s="1115"/>
      <c r="AI51" s="1115"/>
      <c r="AJ51" s="1116"/>
      <c r="AK51" s="1117"/>
      <c r="AL51" s="1118"/>
      <c r="AM51" s="1118"/>
      <c r="AN51" s="1118"/>
      <c r="AO51" s="1118"/>
      <c r="AP51" s="1118"/>
      <c r="AQ51" s="1118"/>
      <c r="AR51" s="1118"/>
      <c r="AS51" s="1118"/>
      <c r="AT51" s="1118"/>
      <c r="AU51" s="1118"/>
      <c r="AV51" s="1118"/>
      <c r="AW51" s="1118"/>
      <c r="AX51" s="1118"/>
      <c r="AY51" s="1118"/>
      <c r="AZ51" s="1119"/>
      <c r="BA51" s="1119"/>
      <c r="BB51" s="1119"/>
      <c r="BC51" s="1119"/>
      <c r="BD51" s="1119"/>
      <c r="BE51" s="1127"/>
      <c r="BF51" s="1127"/>
      <c r="BG51" s="1127"/>
      <c r="BH51" s="1127"/>
      <c r="BI51" s="1128"/>
      <c r="BJ51" s="254"/>
      <c r="BK51" s="254"/>
      <c r="BL51" s="254"/>
      <c r="BM51" s="254"/>
      <c r="BN51" s="254"/>
      <c r="BO51" s="267"/>
      <c r="BP51" s="267"/>
      <c r="BQ51" s="264">
        <v>45</v>
      </c>
      <c r="BR51" s="265"/>
      <c r="BS51" s="1109"/>
      <c r="BT51" s="1110"/>
      <c r="BU51" s="1110"/>
      <c r="BV51" s="1110"/>
      <c r="BW51" s="1110"/>
      <c r="BX51" s="1110"/>
      <c r="BY51" s="1110"/>
      <c r="BZ51" s="1110"/>
      <c r="CA51" s="1110"/>
      <c r="CB51" s="1110"/>
      <c r="CC51" s="1110"/>
      <c r="CD51" s="1110"/>
      <c r="CE51" s="1110"/>
      <c r="CF51" s="1110"/>
      <c r="CG51" s="1111"/>
      <c r="CH51" s="1084"/>
      <c r="CI51" s="1085"/>
      <c r="CJ51" s="1085"/>
      <c r="CK51" s="1085"/>
      <c r="CL51" s="1086"/>
      <c r="CM51" s="1084"/>
      <c r="CN51" s="1085"/>
      <c r="CO51" s="1085"/>
      <c r="CP51" s="1085"/>
      <c r="CQ51" s="1086"/>
      <c r="CR51" s="1084"/>
      <c r="CS51" s="1085"/>
      <c r="CT51" s="1085"/>
      <c r="CU51" s="1085"/>
      <c r="CV51" s="1086"/>
      <c r="CW51" s="1084"/>
      <c r="CX51" s="1085"/>
      <c r="CY51" s="1085"/>
      <c r="CZ51" s="1085"/>
      <c r="DA51" s="1086"/>
      <c r="DB51" s="1084"/>
      <c r="DC51" s="1085"/>
      <c r="DD51" s="1085"/>
      <c r="DE51" s="1085"/>
      <c r="DF51" s="1086"/>
      <c r="DG51" s="1084"/>
      <c r="DH51" s="1085"/>
      <c r="DI51" s="1085"/>
      <c r="DJ51" s="1085"/>
      <c r="DK51" s="1086"/>
      <c r="DL51" s="1084"/>
      <c r="DM51" s="1085"/>
      <c r="DN51" s="1085"/>
      <c r="DO51" s="1085"/>
      <c r="DP51" s="1086"/>
      <c r="DQ51" s="1084"/>
      <c r="DR51" s="1085"/>
      <c r="DS51" s="1085"/>
      <c r="DT51" s="1085"/>
      <c r="DU51" s="1086"/>
      <c r="DV51" s="1087"/>
      <c r="DW51" s="1088"/>
      <c r="DX51" s="1088"/>
      <c r="DY51" s="1088"/>
      <c r="DZ51" s="1089"/>
      <c r="EA51" s="248"/>
    </row>
    <row r="52" spans="1:131" s="249" customFormat="1" ht="26.25" customHeight="1">
      <c r="A52" s="263">
        <v>25</v>
      </c>
      <c r="B52" s="1132"/>
      <c r="C52" s="1133"/>
      <c r="D52" s="1133"/>
      <c r="E52" s="1133"/>
      <c r="F52" s="1133"/>
      <c r="G52" s="1133"/>
      <c r="H52" s="1133"/>
      <c r="I52" s="1133"/>
      <c r="J52" s="1133"/>
      <c r="K52" s="1133"/>
      <c r="L52" s="1133"/>
      <c r="M52" s="1133"/>
      <c r="N52" s="1133"/>
      <c r="O52" s="1133"/>
      <c r="P52" s="1134"/>
      <c r="Q52" s="1135"/>
      <c r="R52" s="1118"/>
      <c r="S52" s="1118"/>
      <c r="T52" s="1118"/>
      <c r="U52" s="1118"/>
      <c r="V52" s="1118"/>
      <c r="W52" s="1118"/>
      <c r="X52" s="1118"/>
      <c r="Y52" s="1118"/>
      <c r="Z52" s="1118"/>
      <c r="AA52" s="1118"/>
      <c r="AB52" s="1118"/>
      <c r="AC52" s="1118"/>
      <c r="AD52" s="1118"/>
      <c r="AE52" s="1136"/>
      <c r="AF52" s="1114"/>
      <c r="AG52" s="1115"/>
      <c r="AH52" s="1115"/>
      <c r="AI52" s="1115"/>
      <c r="AJ52" s="1116"/>
      <c r="AK52" s="1117"/>
      <c r="AL52" s="1118"/>
      <c r="AM52" s="1118"/>
      <c r="AN52" s="1118"/>
      <c r="AO52" s="1118"/>
      <c r="AP52" s="1118"/>
      <c r="AQ52" s="1118"/>
      <c r="AR52" s="1118"/>
      <c r="AS52" s="1118"/>
      <c r="AT52" s="1118"/>
      <c r="AU52" s="1118"/>
      <c r="AV52" s="1118"/>
      <c r="AW52" s="1118"/>
      <c r="AX52" s="1118"/>
      <c r="AY52" s="1118"/>
      <c r="AZ52" s="1119"/>
      <c r="BA52" s="1119"/>
      <c r="BB52" s="1119"/>
      <c r="BC52" s="1119"/>
      <c r="BD52" s="1119"/>
      <c r="BE52" s="1127"/>
      <c r="BF52" s="1127"/>
      <c r="BG52" s="1127"/>
      <c r="BH52" s="1127"/>
      <c r="BI52" s="1128"/>
      <c r="BJ52" s="254"/>
      <c r="BK52" s="254"/>
      <c r="BL52" s="254"/>
      <c r="BM52" s="254"/>
      <c r="BN52" s="254"/>
      <c r="BO52" s="267"/>
      <c r="BP52" s="267"/>
      <c r="BQ52" s="264">
        <v>46</v>
      </c>
      <c r="BR52" s="265"/>
      <c r="BS52" s="1109"/>
      <c r="BT52" s="1110"/>
      <c r="BU52" s="1110"/>
      <c r="BV52" s="1110"/>
      <c r="BW52" s="1110"/>
      <c r="BX52" s="1110"/>
      <c r="BY52" s="1110"/>
      <c r="BZ52" s="1110"/>
      <c r="CA52" s="1110"/>
      <c r="CB52" s="1110"/>
      <c r="CC52" s="1110"/>
      <c r="CD52" s="1110"/>
      <c r="CE52" s="1110"/>
      <c r="CF52" s="1110"/>
      <c r="CG52" s="1111"/>
      <c r="CH52" s="1084"/>
      <c r="CI52" s="1085"/>
      <c r="CJ52" s="1085"/>
      <c r="CK52" s="1085"/>
      <c r="CL52" s="1086"/>
      <c r="CM52" s="1084"/>
      <c r="CN52" s="1085"/>
      <c r="CO52" s="1085"/>
      <c r="CP52" s="1085"/>
      <c r="CQ52" s="1086"/>
      <c r="CR52" s="1084"/>
      <c r="CS52" s="1085"/>
      <c r="CT52" s="1085"/>
      <c r="CU52" s="1085"/>
      <c r="CV52" s="1086"/>
      <c r="CW52" s="1084"/>
      <c r="CX52" s="1085"/>
      <c r="CY52" s="1085"/>
      <c r="CZ52" s="1085"/>
      <c r="DA52" s="1086"/>
      <c r="DB52" s="1084"/>
      <c r="DC52" s="1085"/>
      <c r="DD52" s="1085"/>
      <c r="DE52" s="1085"/>
      <c r="DF52" s="1086"/>
      <c r="DG52" s="1084"/>
      <c r="DH52" s="1085"/>
      <c r="DI52" s="1085"/>
      <c r="DJ52" s="1085"/>
      <c r="DK52" s="1086"/>
      <c r="DL52" s="1084"/>
      <c r="DM52" s="1085"/>
      <c r="DN52" s="1085"/>
      <c r="DO52" s="1085"/>
      <c r="DP52" s="1086"/>
      <c r="DQ52" s="1084"/>
      <c r="DR52" s="1085"/>
      <c r="DS52" s="1085"/>
      <c r="DT52" s="1085"/>
      <c r="DU52" s="1086"/>
      <c r="DV52" s="1087"/>
      <c r="DW52" s="1088"/>
      <c r="DX52" s="1088"/>
      <c r="DY52" s="1088"/>
      <c r="DZ52" s="1089"/>
      <c r="EA52" s="248"/>
    </row>
    <row r="53" spans="1:131" s="249" customFormat="1" ht="26.25" customHeight="1">
      <c r="A53" s="263">
        <v>26</v>
      </c>
      <c r="B53" s="1132"/>
      <c r="C53" s="1133"/>
      <c r="D53" s="1133"/>
      <c r="E53" s="1133"/>
      <c r="F53" s="1133"/>
      <c r="G53" s="1133"/>
      <c r="H53" s="1133"/>
      <c r="I53" s="1133"/>
      <c r="J53" s="1133"/>
      <c r="K53" s="1133"/>
      <c r="L53" s="1133"/>
      <c r="M53" s="1133"/>
      <c r="N53" s="1133"/>
      <c r="O53" s="1133"/>
      <c r="P53" s="1134"/>
      <c r="Q53" s="1135"/>
      <c r="R53" s="1118"/>
      <c r="S53" s="1118"/>
      <c r="T53" s="1118"/>
      <c r="U53" s="1118"/>
      <c r="V53" s="1118"/>
      <c r="W53" s="1118"/>
      <c r="X53" s="1118"/>
      <c r="Y53" s="1118"/>
      <c r="Z53" s="1118"/>
      <c r="AA53" s="1118"/>
      <c r="AB53" s="1118"/>
      <c r="AC53" s="1118"/>
      <c r="AD53" s="1118"/>
      <c r="AE53" s="1136"/>
      <c r="AF53" s="1114"/>
      <c r="AG53" s="1115"/>
      <c r="AH53" s="1115"/>
      <c r="AI53" s="1115"/>
      <c r="AJ53" s="1116"/>
      <c r="AK53" s="1117"/>
      <c r="AL53" s="1118"/>
      <c r="AM53" s="1118"/>
      <c r="AN53" s="1118"/>
      <c r="AO53" s="1118"/>
      <c r="AP53" s="1118"/>
      <c r="AQ53" s="1118"/>
      <c r="AR53" s="1118"/>
      <c r="AS53" s="1118"/>
      <c r="AT53" s="1118"/>
      <c r="AU53" s="1118"/>
      <c r="AV53" s="1118"/>
      <c r="AW53" s="1118"/>
      <c r="AX53" s="1118"/>
      <c r="AY53" s="1118"/>
      <c r="AZ53" s="1119"/>
      <c r="BA53" s="1119"/>
      <c r="BB53" s="1119"/>
      <c r="BC53" s="1119"/>
      <c r="BD53" s="1119"/>
      <c r="BE53" s="1127"/>
      <c r="BF53" s="1127"/>
      <c r="BG53" s="1127"/>
      <c r="BH53" s="1127"/>
      <c r="BI53" s="1128"/>
      <c r="BJ53" s="254"/>
      <c r="BK53" s="254"/>
      <c r="BL53" s="254"/>
      <c r="BM53" s="254"/>
      <c r="BN53" s="254"/>
      <c r="BO53" s="267"/>
      <c r="BP53" s="267"/>
      <c r="BQ53" s="264">
        <v>47</v>
      </c>
      <c r="BR53" s="265"/>
      <c r="BS53" s="1109"/>
      <c r="BT53" s="1110"/>
      <c r="BU53" s="1110"/>
      <c r="BV53" s="1110"/>
      <c r="BW53" s="1110"/>
      <c r="BX53" s="1110"/>
      <c r="BY53" s="1110"/>
      <c r="BZ53" s="1110"/>
      <c r="CA53" s="1110"/>
      <c r="CB53" s="1110"/>
      <c r="CC53" s="1110"/>
      <c r="CD53" s="1110"/>
      <c r="CE53" s="1110"/>
      <c r="CF53" s="1110"/>
      <c r="CG53" s="1111"/>
      <c r="CH53" s="1084"/>
      <c r="CI53" s="1085"/>
      <c r="CJ53" s="1085"/>
      <c r="CK53" s="1085"/>
      <c r="CL53" s="1086"/>
      <c r="CM53" s="1084"/>
      <c r="CN53" s="1085"/>
      <c r="CO53" s="1085"/>
      <c r="CP53" s="1085"/>
      <c r="CQ53" s="1086"/>
      <c r="CR53" s="1084"/>
      <c r="CS53" s="1085"/>
      <c r="CT53" s="1085"/>
      <c r="CU53" s="1085"/>
      <c r="CV53" s="1086"/>
      <c r="CW53" s="1084"/>
      <c r="CX53" s="1085"/>
      <c r="CY53" s="1085"/>
      <c r="CZ53" s="1085"/>
      <c r="DA53" s="1086"/>
      <c r="DB53" s="1084"/>
      <c r="DC53" s="1085"/>
      <c r="DD53" s="1085"/>
      <c r="DE53" s="1085"/>
      <c r="DF53" s="1086"/>
      <c r="DG53" s="1084"/>
      <c r="DH53" s="1085"/>
      <c r="DI53" s="1085"/>
      <c r="DJ53" s="1085"/>
      <c r="DK53" s="1086"/>
      <c r="DL53" s="1084"/>
      <c r="DM53" s="1085"/>
      <c r="DN53" s="1085"/>
      <c r="DO53" s="1085"/>
      <c r="DP53" s="1086"/>
      <c r="DQ53" s="1084"/>
      <c r="DR53" s="1085"/>
      <c r="DS53" s="1085"/>
      <c r="DT53" s="1085"/>
      <c r="DU53" s="1086"/>
      <c r="DV53" s="1087"/>
      <c r="DW53" s="1088"/>
      <c r="DX53" s="1088"/>
      <c r="DY53" s="1088"/>
      <c r="DZ53" s="1089"/>
      <c r="EA53" s="248"/>
    </row>
    <row r="54" spans="1:131" s="249" customFormat="1" ht="26.25" customHeight="1">
      <c r="A54" s="263">
        <v>27</v>
      </c>
      <c r="B54" s="1132"/>
      <c r="C54" s="1133"/>
      <c r="D54" s="1133"/>
      <c r="E54" s="1133"/>
      <c r="F54" s="1133"/>
      <c r="G54" s="1133"/>
      <c r="H54" s="1133"/>
      <c r="I54" s="1133"/>
      <c r="J54" s="1133"/>
      <c r="K54" s="1133"/>
      <c r="L54" s="1133"/>
      <c r="M54" s="1133"/>
      <c r="N54" s="1133"/>
      <c r="O54" s="1133"/>
      <c r="P54" s="1134"/>
      <c r="Q54" s="1135"/>
      <c r="R54" s="1118"/>
      <c r="S54" s="1118"/>
      <c r="T54" s="1118"/>
      <c r="U54" s="1118"/>
      <c r="V54" s="1118"/>
      <c r="W54" s="1118"/>
      <c r="X54" s="1118"/>
      <c r="Y54" s="1118"/>
      <c r="Z54" s="1118"/>
      <c r="AA54" s="1118"/>
      <c r="AB54" s="1118"/>
      <c r="AC54" s="1118"/>
      <c r="AD54" s="1118"/>
      <c r="AE54" s="1136"/>
      <c r="AF54" s="1114"/>
      <c r="AG54" s="1115"/>
      <c r="AH54" s="1115"/>
      <c r="AI54" s="1115"/>
      <c r="AJ54" s="1116"/>
      <c r="AK54" s="1117"/>
      <c r="AL54" s="1118"/>
      <c r="AM54" s="1118"/>
      <c r="AN54" s="1118"/>
      <c r="AO54" s="1118"/>
      <c r="AP54" s="1118"/>
      <c r="AQ54" s="1118"/>
      <c r="AR54" s="1118"/>
      <c r="AS54" s="1118"/>
      <c r="AT54" s="1118"/>
      <c r="AU54" s="1118"/>
      <c r="AV54" s="1118"/>
      <c r="AW54" s="1118"/>
      <c r="AX54" s="1118"/>
      <c r="AY54" s="1118"/>
      <c r="AZ54" s="1119"/>
      <c r="BA54" s="1119"/>
      <c r="BB54" s="1119"/>
      <c r="BC54" s="1119"/>
      <c r="BD54" s="1119"/>
      <c r="BE54" s="1127"/>
      <c r="BF54" s="1127"/>
      <c r="BG54" s="1127"/>
      <c r="BH54" s="1127"/>
      <c r="BI54" s="1128"/>
      <c r="BJ54" s="254"/>
      <c r="BK54" s="254"/>
      <c r="BL54" s="254"/>
      <c r="BM54" s="254"/>
      <c r="BN54" s="254"/>
      <c r="BO54" s="267"/>
      <c r="BP54" s="267"/>
      <c r="BQ54" s="264">
        <v>48</v>
      </c>
      <c r="BR54" s="265"/>
      <c r="BS54" s="1109"/>
      <c r="BT54" s="1110"/>
      <c r="BU54" s="1110"/>
      <c r="BV54" s="1110"/>
      <c r="BW54" s="1110"/>
      <c r="BX54" s="1110"/>
      <c r="BY54" s="1110"/>
      <c r="BZ54" s="1110"/>
      <c r="CA54" s="1110"/>
      <c r="CB54" s="1110"/>
      <c r="CC54" s="1110"/>
      <c r="CD54" s="1110"/>
      <c r="CE54" s="1110"/>
      <c r="CF54" s="1110"/>
      <c r="CG54" s="1111"/>
      <c r="CH54" s="1084"/>
      <c r="CI54" s="1085"/>
      <c r="CJ54" s="1085"/>
      <c r="CK54" s="1085"/>
      <c r="CL54" s="1086"/>
      <c r="CM54" s="1084"/>
      <c r="CN54" s="1085"/>
      <c r="CO54" s="1085"/>
      <c r="CP54" s="1085"/>
      <c r="CQ54" s="1086"/>
      <c r="CR54" s="1084"/>
      <c r="CS54" s="1085"/>
      <c r="CT54" s="1085"/>
      <c r="CU54" s="1085"/>
      <c r="CV54" s="1086"/>
      <c r="CW54" s="1084"/>
      <c r="CX54" s="1085"/>
      <c r="CY54" s="1085"/>
      <c r="CZ54" s="1085"/>
      <c r="DA54" s="1086"/>
      <c r="DB54" s="1084"/>
      <c r="DC54" s="1085"/>
      <c r="DD54" s="1085"/>
      <c r="DE54" s="1085"/>
      <c r="DF54" s="1086"/>
      <c r="DG54" s="1084"/>
      <c r="DH54" s="1085"/>
      <c r="DI54" s="1085"/>
      <c r="DJ54" s="1085"/>
      <c r="DK54" s="1086"/>
      <c r="DL54" s="1084"/>
      <c r="DM54" s="1085"/>
      <c r="DN54" s="1085"/>
      <c r="DO54" s="1085"/>
      <c r="DP54" s="1086"/>
      <c r="DQ54" s="1084"/>
      <c r="DR54" s="1085"/>
      <c r="DS54" s="1085"/>
      <c r="DT54" s="1085"/>
      <c r="DU54" s="1086"/>
      <c r="DV54" s="1087"/>
      <c r="DW54" s="1088"/>
      <c r="DX54" s="1088"/>
      <c r="DY54" s="1088"/>
      <c r="DZ54" s="1089"/>
      <c r="EA54" s="248"/>
    </row>
    <row r="55" spans="1:131" s="249" customFormat="1" ht="26.25" customHeight="1">
      <c r="A55" s="263">
        <v>28</v>
      </c>
      <c r="B55" s="1132"/>
      <c r="C55" s="1133"/>
      <c r="D55" s="1133"/>
      <c r="E55" s="1133"/>
      <c r="F55" s="1133"/>
      <c r="G55" s="1133"/>
      <c r="H55" s="1133"/>
      <c r="I55" s="1133"/>
      <c r="J55" s="1133"/>
      <c r="K55" s="1133"/>
      <c r="L55" s="1133"/>
      <c r="M55" s="1133"/>
      <c r="N55" s="1133"/>
      <c r="O55" s="1133"/>
      <c r="P55" s="1134"/>
      <c r="Q55" s="1135"/>
      <c r="R55" s="1118"/>
      <c r="S55" s="1118"/>
      <c r="T55" s="1118"/>
      <c r="U55" s="1118"/>
      <c r="V55" s="1118"/>
      <c r="W55" s="1118"/>
      <c r="X55" s="1118"/>
      <c r="Y55" s="1118"/>
      <c r="Z55" s="1118"/>
      <c r="AA55" s="1118"/>
      <c r="AB55" s="1118"/>
      <c r="AC55" s="1118"/>
      <c r="AD55" s="1118"/>
      <c r="AE55" s="1136"/>
      <c r="AF55" s="1114"/>
      <c r="AG55" s="1115"/>
      <c r="AH55" s="1115"/>
      <c r="AI55" s="1115"/>
      <c r="AJ55" s="1116"/>
      <c r="AK55" s="1117"/>
      <c r="AL55" s="1118"/>
      <c r="AM55" s="1118"/>
      <c r="AN55" s="1118"/>
      <c r="AO55" s="1118"/>
      <c r="AP55" s="1118"/>
      <c r="AQ55" s="1118"/>
      <c r="AR55" s="1118"/>
      <c r="AS55" s="1118"/>
      <c r="AT55" s="1118"/>
      <c r="AU55" s="1118"/>
      <c r="AV55" s="1118"/>
      <c r="AW55" s="1118"/>
      <c r="AX55" s="1118"/>
      <c r="AY55" s="1118"/>
      <c r="AZ55" s="1119"/>
      <c r="BA55" s="1119"/>
      <c r="BB55" s="1119"/>
      <c r="BC55" s="1119"/>
      <c r="BD55" s="1119"/>
      <c r="BE55" s="1127"/>
      <c r="BF55" s="1127"/>
      <c r="BG55" s="1127"/>
      <c r="BH55" s="1127"/>
      <c r="BI55" s="1128"/>
      <c r="BJ55" s="254"/>
      <c r="BK55" s="254"/>
      <c r="BL55" s="254"/>
      <c r="BM55" s="254"/>
      <c r="BN55" s="254"/>
      <c r="BO55" s="267"/>
      <c r="BP55" s="267"/>
      <c r="BQ55" s="264">
        <v>49</v>
      </c>
      <c r="BR55" s="265"/>
      <c r="BS55" s="1109"/>
      <c r="BT55" s="1110"/>
      <c r="BU55" s="1110"/>
      <c r="BV55" s="1110"/>
      <c r="BW55" s="1110"/>
      <c r="BX55" s="1110"/>
      <c r="BY55" s="1110"/>
      <c r="BZ55" s="1110"/>
      <c r="CA55" s="1110"/>
      <c r="CB55" s="1110"/>
      <c r="CC55" s="1110"/>
      <c r="CD55" s="1110"/>
      <c r="CE55" s="1110"/>
      <c r="CF55" s="1110"/>
      <c r="CG55" s="1111"/>
      <c r="CH55" s="1084"/>
      <c r="CI55" s="1085"/>
      <c r="CJ55" s="1085"/>
      <c r="CK55" s="1085"/>
      <c r="CL55" s="1086"/>
      <c r="CM55" s="1084"/>
      <c r="CN55" s="1085"/>
      <c r="CO55" s="1085"/>
      <c r="CP55" s="1085"/>
      <c r="CQ55" s="1086"/>
      <c r="CR55" s="1084"/>
      <c r="CS55" s="1085"/>
      <c r="CT55" s="1085"/>
      <c r="CU55" s="1085"/>
      <c r="CV55" s="1086"/>
      <c r="CW55" s="1084"/>
      <c r="CX55" s="1085"/>
      <c r="CY55" s="1085"/>
      <c r="CZ55" s="1085"/>
      <c r="DA55" s="1086"/>
      <c r="DB55" s="1084"/>
      <c r="DC55" s="1085"/>
      <c r="DD55" s="1085"/>
      <c r="DE55" s="1085"/>
      <c r="DF55" s="1086"/>
      <c r="DG55" s="1084"/>
      <c r="DH55" s="1085"/>
      <c r="DI55" s="1085"/>
      <c r="DJ55" s="1085"/>
      <c r="DK55" s="1086"/>
      <c r="DL55" s="1084"/>
      <c r="DM55" s="1085"/>
      <c r="DN55" s="1085"/>
      <c r="DO55" s="1085"/>
      <c r="DP55" s="1086"/>
      <c r="DQ55" s="1084"/>
      <c r="DR55" s="1085"/>
      <c r="DS55" s="1085"/>
      <c r="DT55" s="1085"/>
      <c r="DU55" s="1086"/>
      <c r="DV55" s="1087"/>
      <c r="DW55" s="1088"/>
      <c r="DX55" s="1088"/>
      <c r="DY55" s="1088"/>
      <c r="DZ55" s="1089"/>
      <c r="EA55" s="248"/>
    </row>
    <row r="56" spans="1:131" s="249" customFormat="1" ht="26.25" customHeight="1">
      <c r="A56" s="263">
        <v>29</v>
      </c>
      <c r="B56" s="1132"/>
      <c r="C56" s="1133"/>
      <c r="D56" s="1133"/>
      <c r="E56" s="1133"/>
      <c r="F56" s="1133"/>
      <c r="G56" s="1133"/>
      <c r="H56" s="1133"/>
      <c r="I56" s="1133"/>
      <c r="J56" s="1133"/>
      <c r="K56" s="1133"/>
      <c r="L56" s="1133"/>
      <c r="M56" s="1133"/>
      <c r="N56" s="1133"/>
      <c r="O56" s="1133"/>
      <c r="P56" s="1134"/>
      <c r="Q56" s="1135"/>
      <c r="R56" s="1118"/>
      <c r="S56" s="1118"/>
      <c r="T56" s="1118"/>
      <c r="U56" s="1118"/>
      <c r="V56" s="1118"/>
      <c r="W56" s="1118"/>
      <c r="X56" s="1118"/>
      <c r="Y56" s="1118"/>
      <c r="Z56" s="1118"/>
      <c r="AA56" s="1118"/>
      <c r="AB56" s="1118"/>
      <c r="AC56" s="1118"/>
      <c r="AD56" s="1118"/>
      <c r="AE56" s="1136"/>
      <c r="AF56" s="1114"/>
      <c r="AG56" s="1115"/>
      <c r="AH56" s="1115"/>
      <c r="AI56" s="1115"/>
      <c r="AJ56" s="1116"/>
      <c r="AK56" s="1117"/>
      <c r="AL56" s="1118"/>
      <c r="AM56" s="1118"/>
      <c r="AN56" s="1118"/>
      <c r="AO56" s="1118"/>
      <c r="AP56" s="1118"/>
      <c r="AQ56" s="1118"/>
      <c r="AR56" s="1118"/>
      <c r="AS56" s="1118"/>
      <c r="AT56" s="1118"/>
      <c r="AU56" s="1118"/>
      <c r="AV56" s="1118"/>
      <c r="AW56" s="1118"/>
      <c r="AX56" s="1118"/>
      <c r="AY56" s="1118"/>
      <c r="AZ56" s="1119"/>
      <c r="BA56" s="1119"/>
      <c r="BB56" s="1119"/>
      <c r="BC56" s="1119"/>
      <c r="BD56" s="1119"/>
      <c r="BE56" s="1127"/>
      <c r="BF56" s="1127"/>
      <c r="BG56" s="1127"/>
      <c r="BH56" s="1127"/>
      <c r="BI56" s="1128"/>
      <c r="BJ56" s="254"/>
      <c r="BK56" s="254"/>
      <c r="BL56" s="254"/>
      <c r="BM56" s="254"/>
      <c r="BN56" s="254"/>
      <c r="BO56" s="267"/>
      <c r="BP56" s="267"/>
      <c r="BQ56" s="264">
        <v>50</v>
      </c>
      <c r="BR56" s="265"/>
      <c r="BS56" s="1109"/>
      <c r="BT56" s="1110"/>
      <c r="BU56" s="1110"/>
      <c r="BV56" s="1110"/>
      <c r="BW56" s="1110"/>
      <c r="BX56" s="1110"/>
      <c r="BY56" s="1110"/>
      <c r="BZ56" s="1110"/>
      <c r="CA56" s="1110"/>
      <c r="CB56" s="1110"/>
      <c r="CC56" s="1110"/>
      <c r="CD56" s="1110"/>
      <c r="CE56" s="1110"/>
      <c r="CF56" s="1110"/>
      <c r="CG56" s="1111"/>
      <c r="CH56" s="1084"/>
      <c r="CI56" s="1085"/>
      <c r="CJ56" s="1085"/>
      <c r="CK56" s="1085"/>
      <c r="CL56" s="1086"/>
      <c r="CM56" s="1084"/>
      <c r="CN56" s="1085"/>
      <c r="CO56" s="1085"/>
      <c r="CP56" s="1085"/>
      <c r="CQ56" s="1086"/>
      <c r="CR56" s="1084"/>
      <c r="CS56" s="1085"/>
      <c r="CT56" s="1085"/>
      <c r="CU56" s="1085"/>
      <c r="CV56" s="1086"/>
      <c r="CW56" s="1084"/>
      <c r="CX56" s="1085"/>
      <c r="CY56" s="1085"/>
      <c r="CZ56" s="1085"/>
      <c r="DA56" s="1086"/>
      <c r="DB56" s="1084"/>
      <c r="DC56" s="1085"/>
      <c r="DD56" s="1085"/>
      <c r="DE56" s="1085"/>
      <c r="DF56" s="1086"/>
      <c r="DG56" s="1084"/>
      <c r="DH56" s="1085"/>
      <c r="DI56" s="1085"/>
      <c r="DJ56" s="1085"/>
      <c r="DK56" s="1086"/>
      <c r="DL56" s="1084"/>
      <c r="DM56" s="1085"/>
      <c r="DN56" s="1085"/>
      <c r="DO56" s="1085"/>
      <c r="DP56" s="1086"/>
      <c r="DQ56" s="1084"/>
      <c r="DR56" s="1085"/>
      <c r="DS56" s="1085"/>
      <c r="DT56" s="1085"/>
      <c r="DU56" s="1086"/>
      <c r="DV56" s="1087"/>
      <c r="DW56" s="1088"/>
      <c r="DX56" s="1088"/>
      <c r="DY56" s="1088"/>
      <c r="DZ56" s="1089"/>
      <c r="EA56" s="248"/>
    </row>
    <row r="57" spans="1:131" s="249" customFormat="1" ht="26.25" customHeight="1">
      <c r="A57" s="263">
        <v>30</v>
      </c>
      <c r="B57" s="1132"/>
      <c r="C57" s="1133"/>
      <c r="D57" s="1133"/>
      <c r="E57" s="1133"/>
      <c r="F57" s="1133"/>
      <c r="G57" s="1133"/>
      <c r="H57" s="1133"/>
      <c r="I57" s="1133"/>
      <c r="J57" s="1133"/>
      <c r="K57" s="1133"/>
      <c r="L57" s="1133"/>
      <c r="M57" s="1133"/>
      <c r="N57" s="1133"/>
      <c r="O57" s="1133"/>
      <c r="P57" s="1134"/>
      <c r="Q57" s="1135"/>
      <c r="R57" s="1118"/>
      <c r="S57" s="1118"/>
      <c r="T57" s="1118"/>
      <c r="U57" s="1118"/>
      <c r="V57" s="1118"/>
      <c r="W57" s="1118"/>
      <c r="X57" s="1118"/>
      <c r="Y57" s="1118"/>
      <c r="Z57" s="1118"/>
      <c r="AA57" s="1118"/>
      <c r="AB57" s="1118"/>
      <c r="AC57" s="1118"/>
      <c r="AD57" s="1118"/>
      <c r="AE57" s="1136"/>
      <c r="AF57" s="1114"/>
      <c r="AG57" s="1115"/>
      <c r="AH57" s="1115"/>
      <c r="AI57" s="1115"/>
      <c r="AJ57" s="1116"/>
      <c r="AK57" s="1117"/>
      <c r="AL57" s="1118"/>
      <c r="AM57" s="1118"/>
      <c r="AN57" s="1118"/>
      <c r="AO57" s="1118"/>
      <c r="AP57" s="1118"/>
      <c r="AQ57" s="1118"/>
      <c r="AR57" s="1118"/>
      <c r="AS57" s="1118"/>
      <c r="AT57" s="1118"/>
      <c r="AU57" s="1118"/>
      <c r="AV57" s="1118"/>
      <c r="AW57" s="1118"/>
      <c r="AX57" s="1118"/>
      <c r="AY57" s="1118"/>
      <c r="AZ57" s="1119"/>
      <c r="BA57" s="1119"/>
      <c r="BB57" s="1119"/>
      <c r="BC57" s="1119"/>
      <c r="BD57" s="1119"/>
      <c r="BE57" s="1127"/>
      <c r="BF57" s="1127"/>
      <c r="BG57" s="1127"/>
      <c r="BH57" s="1127"/>
      <c r="BI57" s="1128"/>
      <c r="BJ57" s="254"/>
      <c r="BK57" s="254"/>
      <c r="BL57" s="254"/>
      <c r="BM57" s="254"/>
      <c r="BN57" s="254"/>
      <c r="BO57" s="267"/>
      <c r="BP57" s="267"/>
      <c r="BQ57" s="264">
        <v>51</v>
      </c>
      <c r="BR57" s="265"/>
      <c r="BS57" s="1109"/>
      <c r="BT57" s="1110"/>
      <c r="BU57" s="1110"/>
      <c r="BV57" s="1110"/>
      <c r="BW57" s="1110"/>
      <c r="BX57" s="1110"/>
      <c r="BY57" s="1110"/>
      <c r="BZ57" s="1110"/>
      <c r="CA57" s="1110"/>
      <c r="CB57" s="1110"/>
      <c r="CC57" s="1110"/>
      <c r="CD57" s="1110"/>
      <c r="CE57" s="1110"/>
      <c r="CF57" s="1110"/>
      <c r="CG57" s="1111"/>
      <c r="CH57" s="1084"/>
      <c r="CI57" s="1085"/>
      <c r="CJ57" s="1085"/>
      <c r="CK57" s="1085"/>
      <c r="CL57" s="1086"/>
      <c r="CM57" s="1084"/>
      <c r="CN57" s="1085"/>
      <c r="CO57" s="1085"/>
      <c r="CP57" s="1085"/>
      <c r="CQ57" s="1086"/>
      <c r="CR57" s="1084"/>
      <c r="CS57" s="1085"/>
      <c r="CT57" s="1085"/>
      <c r="CU57" s="1085"/>
      <c r="CV57" s="1086"/>
      <c r="CW57" s="1084"/>
      <c r="CX57" s="1085"/>
      <c r="CY57" s="1085"/>
      <c r="CZ57" s="1085"/>
      <c r="DA57" s="1086"/>
      <c r="DB57" s="1084"/>
      <c r="DC57" s="1085"/>
      <c r="DD57" s="1085"/>
      <c r="DE57" s="1085"/>
      <c r="DF57" s="1086"/>
      <c r="DG57" s="1084"/>
      <c r="DH57" s="1085"/>
      <c r="DI57" s="1085"/>
      <c r="DJ57" s="1085"/>
      <c r="DK57" s="1086"/>
      <c r="DL57" s="1084"/>
      <c r="DM57" s="1085"/>
      <c r="DN57" s="1085"/>
      <c r="DO57" s="1085"/>
      <c r="DP57" s="1086"/>
      <c r="DQ57" s="1084"/>
      <c r="DR57" s="1085"/>
      <c r="DS57" s="1085"/>
      <c r="DT57" s="1085"/>
      <c r="DU57" s="1086"/>
      <c r="DV57" s="1087"/>
      <c r="DW57" s="1088"/>
      <c r="DX57" s="1088"/>
      <c r="DY57" s="1088"/>
      <c r="DZ57" s="1089"/>
      <c r="EA57" s="248"/>
    </row>
    <row r="58" spans="1:131" s="249" customFormat="1" ht="26.25" customHeight="1">
      <c r="A58" s="263">
        <v>31</v>
      </c>
      <c r="B58" s="1132"/>
      <c r="C58" s="1133"/>
      <c r="D58" s="1133"/>
      <c r="E58" s="1133"/>
      <c r="F58" s="1133"/>
      <c r="G58" s="1133"/>
      <c r="H58" s="1133"/>
      <c r="I58" s="1133"/>
      <c r="J58" s="1133"/>
      <c r="K58" s="1133"/>
      <c r="L58" s="1133"/>
      <c r="M58" s="1133"/>
      <c r="N58" s="1133"/>
      <c r="O58" s="1133"/>
      <c r="P58" s="1134"/>
      <c r="Q58" s="1135"/>
      <c r="R58" s="1118"/>
      <c r="S58" s="1118"/>
      <c r="T58" s="1118"/>
      <c r="U58" s="1118"/>
      <c r="V58" s="1118"/>
      <c r="W58" s="1118"/>
      <c r="X58" s="1118"/>
      <c r="Y58" s="1118"/>
      <c r="Z58" s="1118"/>
      <c r="AA58" s="1118"/>
      <c r="AB58" s="1118"/>
      <c r="AC58" s="1118"/>
      <c r="AD58" s="1118"/>
      <c r="AE58" s="1136"/>
      <c r="AF58" s="1114"/>
      <c r="AG58" s="1115"/>
      <c r="AH58" s="1115"/>
      <c r="AI58" s="1115"/>
      <c r="AJ58" s="1116"/>
      <c r="AK58" s="1117"/>
      <c r="AL58" s="1118"/>
      <c r="AM58" s="1118"/>
      <c r="AN58" s="1118"/>
      <c r="AO58" s="1118"/>
      <c r="AP58" s="1118"/>
      <c r="AQ58" s="1118"/>
      <c r="AR58" s="1118"/>
      <c r="AS58" s="1118"/>
      <c r="AT58" s="1118"/>
      <c r="AU58" s="1118"/>
      <c r="AV58" s="1118"/>
      <c r="AW58" s="1118"/>
      <c r="AX58" s="1118"/>
      <c r="AY58" s="1118"/>
      <c r="AZ58" s="1119"/>
      <c r="BA58" s="1119"/>
      <c r="BB58" s="1119"/>
      <c r="BC58" s="1119"/>
      <c r="BD58" s="1119"/>
      <c r="BE58" s="1127"/>
      <c r="BF58" s="1127"/>
      <c r="BG58" s="1127"/>
      <c r="BH58" s="1127"/>
      <c r="BI58" s="1128"/>
      <c r="BJ58" s="254"/>
      <c r="BK58" s="254"/>
      <c r="BL58" s="254"/>
      <c r="BM58" s="254"/>
      <c r="BN58" s="254"/>
      <c r="BO58" s="267"/>
      <c r="BP58" s="267"/>
      <c r="BQ58" s="264">
        <v>52</v>
      </c>
      <c r="BR58" s="265"/>
      <c r="BS58" s="1109"/>
      <c r="BT58" s="1110"/>
      <c r="BU58" s="1110"/>
      <c r="BV58" s="1110"/>
      <c r="BW58" s="1110"/>
      <c r="BX58" s="1110"/>
      <c r="BY58" s="1110"/>
      <c r="BZ58" s="1110"/>
      <c r="CA58" s="1110"/>
      <c r="CB58" s="1110"/>
      <c r="CC58" s="1110"/>
      <c r="CD58" s="1110"/>
      <c r="CE58" s="1110"/>
      <c r="CF58" s="1110"/>
      <c r="CG58" s="1111"/>
      <c r="CH58" s="1084"/>
      <c r="CI58" s="1085"/>
      <c r="CJ58" s="1085"/>
      <c r="CK58" s="1085"/>
      <c r="CL58" s="1086"/>
      <c r="CM58" s="1084"/>
      <c r="CN58" s="1085"/>
      <c r="CO58" s="1085"/>
      <c r="CP58" s="1085"/>
      <c r="CQ58" s="1086"/>
      <c r="CR58" s="1084"/>
      <c r="CS58" s="1085"/>
      <c r="CT58" s="1085"/>
      <c r="CU58" s="1085"/>
      <c r="CV58" s="1086"/>
      <c r="CW58" s="1084"/>
      <c r="CX58" s="1085"/>
      <c r="CY58" s="1085"/>
      <c r="CZ58" s="1085"/>
      <c r="DA58" s="1086"/>
      <c r="DB58" s="1084"/>
      <c r="DC58" s="1085"/>
      <c r="DD58" s="1085"/>
      <c r="DE58" s="1085"/>
      <c r="DF58" s="1086"/>
      <c r="DG58" s="1084"/>
      <c r="DH58" s="1085"/>
      <c r="DI58" s="1085"/>
      <c r="DJ58" s="1085"/>
      <c r="DK58" s="1086"/>
      <c r="DL58" s="1084"/>
      <c r="DM58" s="1085"/>
      <c r="DN58" s="1085"/>
      <c r="DO58" s="1085"/>
      <c r="DP58" s="1086"/>
      <c r="DQ58" s="1084"/>
      <c r="DR58" s="1085"/>
      <c r="DS58" s="1085"/>
      <c r="DT58" s="1085"/>
      <c r="DU58" s="1086"/>
      <c r="DV58" s="1087"/>
      <c r="DW58" s="1088"/>
      <c r="DX58" s="1088"/>
      <c r="DY58" s="1088"/>
      <c r="DZ58" s="1089"/>
      <c r="EA58" s="248"/>
    </row>
    <row r="59" spans="1:131" s="249" customFormat="1" ht="26.25" customHeight="1">
      <c r="A59" s="263">
        <v>32</v>
      </c>
      <c r="B59" s="1132"/>
      <c r="C59" s="1133"/>
      <c r="D59" s="1133"/>
      <c r="E59" s="1133"/>
      <c r="F59" s="1133"/>
      <c r="G59" s="1133"/>
      <c r="H59" s="1133"/>
      <c r="I59" s="1133"/>
      <c r="J59" s="1133"/>
      <c r="K59" s="1133"/>
      <c r="L59" s="1133"/>
      <c r="M59" s="1133"/>
      <c r="N59" s="1133"/>
      <c r="O59" s="1133"/>
      <c r="P59" s="1134"/>
      <c r="Q59" s="1135"/>
      <c r="R59" s="1118"/>
      <c r="S59" s="1118"/>
      <c r="T59" s="1118"/>
      <c r="U59" s="1118"/>
      <c r="V59" s="1118"/>
      <c r="W59" s="1118"/>
      <c r="X59" s="1118"/>
      <c r="Y59" s="1118"/>
      <c r="Z59" s="1118"/>
      <c r="AA59" s="1118"/>
      <c r="AB59" s="1118"/>
      <c r="AC59" s="1118"/>
      <c r="AD59" s="1118"/>
      <c r="AE59" s="1136"/>
      <c r="AF59" s="1114"/>
      <c r="AG59" s="1115"/>
      <c r="AH59" s="1115"/>
      <c r="AI59" s="1115"/>
      <c r="AJ59" s="1116"/>
      <c r="AK59" s="1117"/>
      <c r="AL59" s="1118"/>
      <c r="AM59" s="1118"/>
      <c r="AN59" s="1118"/>
      <c r="AO59" s="1118"/>
      <c r="AP59" s="1118"/>
      <c r="AQ59" s="1118"/>
      <c r="AR59" s="1118"/>
      <c r="AS59" s="1118"/>
      <c r="AT59" s="1118"/>
      <c r="AU59" s="1118"/>
      <c r="AV59" s="1118"/>
      <c r="AW59" s="1118"/>
      <c r="AX59" s="1118"/>
      <c r="AY59" s="1118"/>
      <c r="AZ59" s="1119"/>
      <c r="BA59" s="1119"/>
      <c r="BB59" s="1119"/>
      <c r="BC59" s="1119"/>
      <c r="BD59" s="1119"/>
      <c r="BE59" s="1127"/>
      <c r="BF59" s="1127"/>
      <c r="BG59" s="1127"/>
      <c r="BH59" s="1127"/>
      <c r="BI59" s="1128"/>
      <c r="BJ59" s="254"/>
      <c r="BK59" s="254"/>
      <c r="BL59" s="254"/>
      <c r="BM59" s="254"/>
      <c r="BN59" s="254"/>
      <c r="BO59" s="267"/>
      <c r="BP59" s="267"/>
      <c r="BQ59" s="264">
        <v>53</v>
      </c>
      <c r="BR59" s="265"/>
      <c r="BS59" s="1109"/>
      <c r="BT59" s="1110"/>
      <c r="BU59" s="1110"/>
      <c r="BV59" s="1110"/>
      <c r="BW59" s="1110"/>
      <c r="BX59" s="1110"/>
      <c r="BY59" s="1110"/>
      <c r="BZ59" s="1110"/>
      <c r="CA59" s="1110"/>
      <c r="CB59" s="1110"/>
      <c r="CC59" s="1110"/>
      <c r="CD59" s="1110"/>
      <c r="CE59" s="1110"/>
      <c r="CF59" s="1110"/>
      <c r="CG59" s="1111"/>
      <c r="CH59" s="1084"/>
      <c r="CI59" s="1085"/>
      <c r="CJ59" s="1085"/>
      <c r="CK59" s="1085"/>
      <c r="CL59" s="1086"/>
      <c r="CM59" s="1084"/>
      <c r="CN59" s="1085"/>
      <c r="CO59" s="1085"/>
      <c r="CP59" s="1085"/>
      <c r="CQ59" s="1086"/>
      <c r="CR59" s="1084"/>
      <c r="CS59" s="1085"/>
      <c r="CT59" s="1085"/>
      <c r="CU59" s="1085"/>
      <c r="CV59" s="1086"/>
      <c r="CW59" s="1084"/>
      <c r="CX59" s="1085"/>
      <c r="CY59" s="1085"/>
      <c r="CZ59" s="1085"/>
      <c r="DA59" s="1086"/>
      <c r="DB59" s="1084"/>
      <c r="DC59" s="1085"/>
      <c r="DD59" s="1085"/>
      <c r="DE59" s="1085"/>
      <c r="DF59" s="1086"/>
      <c r="DG59" s="1084"/>
      <c r="DH59" s="1085"/>
      <c r="DI59" s="1085"/>
      <c r="DJ59" s="1085"/>
      <c r="DK59" s="1086"/>
      <c r="DL59" s="1084"/>
      <c r="DM59" s="1085"/>
      <c r="DN59" s="1085"/>
      <c r="DO59" s="1085"/>
      <c r="DP59" s="1086"/>
      <c r="DQ59" s="1084"/>
      <c r="DR59" s="1085"/>
      <c r="DS59" s="1085"/>
      <c r="DT59" s="1085"/>
      <c r="DU59" s="1086"/>
      <c r="DV59" s="1087"/>
      <c r="DW59" s="1088"/>
      <c r="DX59" s="1088"/>
      <c r="DY59" s="1088"/>
      <c r="DZ59" s="1089"/>
      <c r="EA59" s="248"/>
    </row>
    <row r="60" spans="1:131" s="249" customFormat="1" ht="26.25" customHeight="1">
      <c r="A60" s="263">
        <v>33</v>
      </c>
      <c r="B60" s="1132"/>
      <c r="C60" s="1133"/>
      <c r="D60" s="1133"/>
      <c r="E60" s="1133"/>
      <c r="F60" s="1133"/>
      <c r="G60" s="1133"/>
      <c r="H60" s="1133"/>
      <c r="I60" s="1133"/>
      <c r="J60" s="1133"/>
      <c r="K60" s="1133"/>
      <c r="L60" s="1133"/>
      <c r="M60" s="1133"/>
      <c r="N60" s="1133"/>
      <c r="O60" s="1133"/>
      <c r="P60" s="1134"/>
      <c r="Q60" s="1135"/>
      <c r="R60" s="1118"/>
      <c r="S60" s="1118"/>
      <c r="T60" s="1118"/>
      <c r="U60" s="1118"/>
      <c r="V60" s="1118"/>
      <c r="W60" s="1118"/>
      <c r="X60" s="1118"/>
      <c r="Y60" s="1118"/>
      <c r="Z60" s="1118"/>
      <c r="AA60" s="1118"/>
      <c r="AB60" s="1118"/>
      <c r="AC60" s="1118"/>
      <c r="AD60" s="1118"/>
      <c r="AE60" s="1136"/>
      <c r="AF60" s="1114"/>
      <c r="AG60" s="1115"/>
      <c r="AH60" s="1115"/>
      <c r="AI60" s="1115"/>
      <c r="AJ60" s="1116"/>
      <c r="AK60" s="1117"/>
      <c r="AL60" s="1118"/>
      <c r="AM60" s="1118"/>
      <c r="AN60" s="1118"/>
      <c r="AO60" s="1118"/>
      <c r="AP60" s="1118"/>
      <c r="AQ60" s="1118"/>
      <c r="AR60" s="1118"/>
      <c r="AS60" s="1118"/>
      <c r="AT60" s="1118"/>
      <c r="AU60" s="1118"/>
      <c r="AV60" s="1118"/>
      <c r="AW60" s="1118"/>
      <c r="AX60" s="1118"/>
      <c r="AY60" s="1118"/>
      <c r="AZ60" s="1119"/>
      <c r="BA60" s="1119"/>
      <c r="BB60" s="1119"/>
      <c r="BC60" s="1119"/>
      <c r="BD60" s="1119"/>
      <c r="BE60" s="1127"/>
      <c r="BF60" s="1127"/>
      <c r="BG60" s="1127"/>
      <c r="BH60" s="1127"/>
      <c r="BI60" s="1128"/>
      <c r="BJ60" s="254"/>
      <c r="BK60" s="254"/>
      <c r="BL60" s="254"/>
      <c r="BM60" s="254"/>
      <c r="BN60" s="254"/>
      <c r="BO60" s="267"/>
      <c r="BP60" s="267"/>
      <c r="BQ60" s="264">
        <v>54</v>
      </c>
      <c r="BR60" s="265"/>
      <c r="BS60" s="1109"/>
      <c r="BT60" s="1110"/>
      <c r="BU60" s="1110"/>
      <c r="BV60" s="1110"/>
      <c r="BW60" s="1110"/>
      <c r="BX60" s="1110"/>
      <c r="BY60" s="1110"/>
      <c r="BZ60" s="1110"/>
      <c r="CA60" s="1110"/>
      <c r="CB60" s="1110"/>
      <c r="CC60" s="1110"/>
      <c r="CD60" s="1110"/>
      <c r="CE60" s="1110"/>
      <c r="CF60" s="1110"/>
      <c r="CG60" s="1111"/>
      <c r="CH60" s="1084"/>
      <c r="CI60" s="1085"/>
      <c r="CJ60" s="1085"/>
      <c r="CK60" s="1085"/>
      <c r="CL60" s="1086"/>
      <c r="CM60" s="1084"/>
      <c r="CN60" s="1085"/>
      <c r="CO60" s="1085"/>
      <c r="CP60" s="1085"/>
      <c r="CQ60" s="1086"/>
      <c r="CR60" s="1084"/>
      <c r="CS60" s="1085"/>
      <c r="CT60" s="1085"/>
      <c r="CU60" s="1085"/>
      <c r="CV60" s="1086"/>
      <c r="CW60" s="1084"/>
      <c r="CX60" s="1085"/>
      <c r="CY60" s="1085"/>
      <c r="CZ60" s="1085"/>
      <c r="DA60" s="1086"/>
      <c r="DB60" s="1084"/>
      <c r="DC60" s="1085"/>
      <c r="DD60" s="1085"/>
      <c r="DE60" s="1085"/>
      <c r="DF60" s="1086"/>
      <c r="DG60" s="1084"/>
      <c r="DH60" s="1085"/>
      <c r="DI60" s="1085"/>
      <c r="DJ60" s="1085"/>
      <c r="DK60" s="1086"/>
      <c r="DL60" s="1084"/>
      <c r="DM60" s="1085"/>
      <c r="DN60" s="1085"/>
      <c r="DO60" s="1085"/>
      <c r="DP60" s="1086"/>
      <c r="DQ60" s="1084"/>
      <c r="DR60" s="1085"/>
      <c r="DS60" s="1085"/>
      <c r="DT60" s="1085"/>
      <c r="DU60" s="1086"/>
      <c r="DV60" s="1087"/>
      <c r="DW60" s="1088"/>
      <c r="DX60" s="1088"/>
      <c r="DY60" s="1088"/>
      <c r="DZ60" s="1089"/>
      <c r="EA60" s="248"/>
    </row>
    <row r="61" spans="1:131" s="249" customFormat="1" ht="26.25" customHeight="1" thickBot="1">
      <c r="A61" s="263">
        <v>34</v>
      </c>
      <c r="B61" s="1132"/>
      <c r="C61" s="1133"/>
      <c r="D61" s="1133"/>
      <c r="E61" s="1133"/>
      <c r="F61" s="1133"/>
      <c r="G61" s="1133"/>
      <c r="H61" s="1133"/>
      <c r="I61" s="1133"/>
      <c r="J61" s="1133"/>
      <c r="K61" s="1133"/>
      <c r="L61" s="1133"/>
      <c r="M61" s="1133"/>
      <c r="N61" s="1133"/>
      <c r="O61" s="1133"/>
      <c r="P61" s="1134"/>
      <c r="Q61" s="1135"/>
      <c r="R61" s="1118"/>
      <c r="S61" s="1118"/>
      <c r="T61" s="1118"/>
      <c r="U61" s="1118"/>
      <c r="V61" s="1118"/>
      <c r="W61" s="1118"/>
      <c r="X61" s="1118"/>
      <c r="Y61" s="1118"/>
      <c r="Z61" s="1118"/>
      <c r="AA61" s="1118"/>
      <c r="AB61" s="1118"/>
      <c r="AC61" s="1118"/>
      <c r="AD61" s="1118"/>
      <c r="AE61" s="1136"/>
      <c r="AF61" s="1114"/>
      <c r="AG61" s="1115"/>
      <c r="AH61" s="1115"/>
      <c r="AI61" s="1115"/>
      <c r="AJ61" s="1116"/>
      <c r="AK61" s="1117"/>
      <c r="AL61" s="1118"/>
      <c r="AM61" s="1118"/>
      <c r="AN61" s="1118"/>
      <c r="AO61" s="1118"/>
      <c r="AP61" s="1118"/>
      <c r="AQ61" s="1118"/>
      <c r="AR61" s="1118"/>
      <c r="AS61" s="1118"/>
      <c r="AT61" s="1118"/>
      <c r="AU61" s="1118"/>
      <c r="AV61" s="1118"/>
      <c r="AW61" s="1118"/>
      <c r="AX61" s="1118"/>
      <c r="AY61" s="1118"/>
      <c r="AZ61" s="1119"/>
      <c r="BA61" s="1119"/>
      <c r="BB61" s="1119"/>
      <c r="BC61" s="1119"/>
      <c r="BD61" s="1119"/>
      <c r="BE61" s="1127"/>
      <c r="BF61" s="1127"/>
      <c r="BG61" s="1127"/>
      <c r="BH61" s="1127"/>
      <c r="BI61" s="1128"/>
      <c r="BJ61" s="254"/>
      <c r="BK61" s="254"/>
      <c r="BL61" s="254"/>
      <c r="BM61" s="254"/>
      <c r="BN61" s="254"/>
      <c r="BO61" s="267"/>
      <c r="BP61" s="267"/>
      <c r="BQ61" s="264">
        <v>55</v>
      </c>
      <c r="BR61" s="265"/>
      <c r="BS61" s="1109"/>
      <c r="BT61" s="1110"/>
      <c r="BU61" s="1110"/>
      <c r="BV61" s="1110"/>
      <c r="BW61" s="1110"/>
      <c r="BX61" s="1110"/>
      <c r="BY61" s="1110"/>
      <c r="BZ61" s="1110"/>
      <c r="CA61" s="1110"/>
      <c r="CB61" s="1110"/>
      <c r="CC61" s="1110"/>
      <c r="CD61" s="1110"/>
      <c r="CE61" s="1110"/>
      <c r="CF61" s="1110"/>
      <c r="CG61" s="1111"/>
      <c r="CH61" s="1084"/>
      <c r="CI61" s="1085"/>
      <c r="CJ61" s="1085"/>
      <c r="CK61" s="1085"/>
      <c r="CL61" s="1086"/>
      <c r="CM61" s="1084"/>
      <c r="CN61" s="1085"/>
      <c r="CO61" s="1085"/>
      <c r="CP61" s="1085"/>
      <c r="CQ61" s="1086"/>
      <c r="CR61" s="1084"/>
      <c r="CS61" s="1085"/>
      <c r="CT61" s="1085"/>
      <c r="CU61" s="1085"/>
      <c r="CV61" s="1086"/>
      <c r="CW61" s="1084"/>
      <c r="CX61" s="1085"/>
      <c r="CY61" s="1085"/>
      <c r="CZ61" s="1085"/>
      <c r="DA61" s="1086"/>
      <c r="DB61" s="1084"/>
      <c r="DC61" s="1085"/>
      <c r="DD61" s="1085"/>
      <c r="DE61" s="1085"/>
      <c r="DF61" s="1086"/>
      <c r="DG61" s="1084"/>
      <c r="DH61" s="1085"/>
      <c r="DI61" s="1085"/>
      <c r="DJ61" s="1085"/>
      <c r="DK61" s="1086"/>
      <c r="DL61" s="1084"/>
      <c r="DM61" s="1085"/>
      <c r="DN61" s="1085"/>
      <c r="DO61" s="1085"/>
      <c r="DP61" s="1086"/>
      <c r="DQ61" s="1084"/>
      <c r="DR61" s="1085"/>
      <c r="DS61" s="1085"/>
      <c r="DT61" s="1085"/>
      <c r="DU61" s="1086"/>
      <c r="DV61" s="1087"/>
      <c r="DW61" s="1088"/>
      <c r="DX61" s="1088"/>
      <c r="DY61" s="1088"/>
      <c r="DZ61" s="1089"/>
      <c r="EA61" s="248"/>
    </row>
    <row r="62" spans="1:131" s="249" customFormat="1" ht="26.25" customHeight="1">
      <c r="A62" s="263">
        <v>35</v>
      </c>
      <c r="B62" s="1132"/>
      <c r="C62" s="1133"/>
      <c r="D62" s="1133"/>
      <c r="E62" s="1133"/>
      <c r="F62" s="1133"/>
      <c r="G62" s="1133"/>
      <c r="H62" s="1133"/>
      <c r="I62" s="1133"/>
      <c r="J62" s="1133"/>
      <c r="K62" s="1133"/>
      <c r="L62" s="1133"/>
      <c r="M62" s="1133"/>
      <c r="N62" s="1133"/>
      <c r="O62" s="1133"/>
      <c r="P62" s="1134"/>
      <c r="Q62" s="1135"/>
      <c r="R62" s="1118"/>
      <c r="S62" s="1118"/>
      <c r="T62" s="1118"/>
      <c r="U62" s="1118"/>
      <c r="V62" s="1118"/>
      <c r="W62" s="1118"/>
      <c r="X62" s="1118"/>
      <c r="Y62" s="1118"/>
      <c r="Z62" s="1118"/>
      <c r="AA62" s="1118"/>
      <c r="AB62" s="1118"/>
      <c r="AC62" s="1118"/>
      <c r="AD62" s="1118"/>
      <c r="AE62" s="1136"/>
      <c r="AF62" s="1114"/>
      <c r="AG62" s="1115"/>
      <c r="AH62" s="1115"/>
      <c r="AI62" s="1115"/>
      <c r="AJ62" s="1116"/>
      <c r="AK62" s="1117"/>
      <c r="AL62" s="1118"/>
      <c r="AM62" s="1118"/>
      <c r="AN62" s="1118"/>
      <c r="AO62" s="1118"/>
      <c r="AP62" s="1118"/>
      <c r="AQ62" s="1118"/>
      <c r="AR62" s="1118"/>
      <c r="AS62" s="1118"/>
      <c r="AT62" s="1118"/>
      <c r="AU62" s="1118"/>
      <c r="AV62" s="1118"/>
      <c r="AW62" s="1118"/>
      <c r="AX62" s="1118"/>
      <c r="AY62" s="1118"/>
      <c r="AZ62" s="1119"/>
      <c r="BA62" s="1119"/>
      <c r="BB62" s="1119"/>
      <c r="BC62" s="1119"/>
      <c r="BD62" s="1119"/>
      <c r="BE62" s="1127"/>
      <c r="BF62" s="1127"/>
      <c r="BG62" s="1127"/>
      <c r="BH62" s="1127"/>
      <c r="BI62" s="1128"/>
      <c r="BJ62" s="1129" t="s">
        <v>406</v>
      </c>
      <c r="BK62" s="1130"/>
      <c r="BL62" s="1130"/>
      <c r="BM62" s="1130"/>
      <c r="BN62" s="1131"/>
      <c r="BO62" s="267"/>
      <c r="BP62" s="267"/>
      <c r="BQ62" s="264">
        <v>56</v>
      </c>
      <c r="BR62" s="265"/>
      <c r="BS62" s="1109"/>
      <c r="BT62" s="1110"/>
      <c r="BU62" s="1110"/>
      <c r="BV62" s="1110"/>
      <c r="BW62" s="1110"/>
      <c r="BX62" s="1110"/>
      <c r="BY62" s="1110"/>
      <c r="BZ62" s="1110"/>
      <c r="CA62" s="1110"/>
      <c r="CB62" s="1110"/>
      <c r="CC62" s="1110"/>
      <c r="CD62" s="1110"/>
      <c r="CE62" s="1110"/>
      <c r="CF62" s="1110"/>
      <c r="CG62" s="1111"/>
      <c r="CH62" s="1084"/>
      <c r="CI62" s="1085"/>
      <c r="CJ62" s="1085"/>
      <c r="CK62" s="1085"/>
      <c r="CL62" s="1086"/>
      <c r="CM62" s="1084"/>
      <c r="CN62" s="1085"/>
      <c r="CO62" s="1085"/>
      <c r="CP62" s="1085"/>
      <c r="CQ62" s="1086"/>
      <c r="CR62" s="1084"/>
      <c r="CS62" s="1085"/>
      <c r="CT62" s="1085"/>
      <c r="CU62" s="1085"/>
      <c r="CV62" s="1086"/>
      <c r="CW62" s="1084"/>
      <c r="CX62" s="1085"/>
      <c r="CY62" s="1085"/>
      <c r="CZ62" s="1085"/>
      <c r="DA62" s="1086"/>
      <c r="DB62" s="1084"/>
      <c r="DC62" s="1085"/>
      <c r="DD62" s="1085"/>
      <c r="DE62" s="1085"/>
      <c r="DF62" s="1086"/>
      <c r="DG62" s="1084"/>
      <c r="DH62" s="1085"/>
      <c r="DI62" s="1085"/>
      <c r="DJ62" s="1085"/>
      <c r="DK62" s="1086"/>
      <c r="DL62" s="1084"/>
      <c r="DM62" s="1085"/>
      <c r="DN62" s="1085"/>
      <c r="DO62" s="1085"/>
      <c r="DP62" s="1086"/>
      <c r="DQ62" s="1084"/>
      <c r="DR62" s="1085"/>
      <c r="DS62" s="1085"/>
      <c r="DT62" s="1085"/>
      <c r="DU62" s="1086"/>
      <c r="DV62" s="1087"/>
      <c r="DW62" s="1088"/>
      <c r="DX62" s="1088"/>
      <c r="DY62" s="1088"/>
      <c r="DZ62" s="1089"/>
      <c r="EA62" s="248"/>
    </row>
    <row r="63" spans="1:131" s="249" customFormat="1" ht="26.25" customHeight="1" thickBot="1">
      <c r="A63" s="266" t="s">
        <v>386</v>
      </c>
      <c r="B63" s="1039" t="s">
        <v>407</v>
      </c>
      <c r="C63" s="1040"/>
      <c r="D63" s="1040"/>
      <c r="E63" s="1040"/>
      <c r="F63" s="1040"/>
      <c r="G63" s="1040"/>
      <c r="H63" s="1040"/>
      <c r="I63" s="1040"/>
      <c r="J63" s="1040"/>
      <c r="K63" s="1040"/>
      <c r="L63" s="1040"/>
      <c r="M63" s="1040"/>
      <c r="N63" s="1040"/>
      <c r="O63" s="1040"/>
      <c r="P63" s="1041"/>
      <c r="Q63" s="1057"/>
      <c r="R63" s="1058"/>
      <c r="S63" s="1058"/>
      <c r="T63" s="1058"/>
      <c r="U63" s="1058"/>
      <c r="V63" s="1058"/>
      <c r="W63" s="1058"/>
      <c r="X63" s="1058"/>
      <c r="Y63" s="1058"/>
      <c r="Z63" s="1058"/>
      <c r="AA63" s="1058"/>
      <c r="AB63" s="1058"/>
      <c r="AC63" s="1058"/>
      <c r="AD63" s="1058"/>
      <c r="AE63" s="1123"/>
      <c r="AF63" s="1124">
        <v>5226</v>
      </c>
      <c r="AG63" s="1054"/>
      <c r="AH63" s="1054"/>
      <c r="AI63" s="1054"/>
      <c r="AJ63" s="1125"/>
      <c r="AK63" s="1126"/>
      <c r="AL63" s="1058"/>
      <c r="AM63" s="1058"/>
      <c r="AN63" s="1058"/>
      <c r="AO63" s="1058"/>
      <c r="AP63" s="1054">
        <v>12561</v>
      </c>
      <c r="AQ63" s="1054"/>
      <c r="AR63" s="1054"/>
      <c r="AS63" s="1054"/>
      <c r="AT63" s="1054"/>
      <c r="AU63" s="1054">
        <v>1090</v>
      </c>
      <c r="AV63" s="1054"/>
      <c r="AW63" s="1054"/>
      <c r="AX63" s="1054"/>
      <c r="AY63" s="1054"/>
      <c r="AZ63" s="1120"/>
      <c r="BA63" s="1120"/>
      <c r="BB63" s="1120"/>
      <c r="BC63" s="1120"/>
      <c r="BD63" s="1120"/>
      <c r="BE63" s="1055"/>
      <c r="BF63" s="1055"/>
      <c r="BG63" s="1055"/>
      <c r="BH63" s="1055"/>
      <c r="BI63" s="1056"/>
      <c r="BJ63" s="1121" t="s">
        <v>408</v>
      </c>
      <c r="BK63" s="1046"/>
      <c r="BL63" s="1046"/>
      <c r="BM63" s="1046"/>
      <c r="BN63" s="1122"/>
      <c r="BO63" s="267"/>
      <c r="BP63" s="267"/>
      <c r="BQ63" s="264">
        <v>57</v>
      </c>
      <c r="BR63" s="265"/>
      <c r="BS63" s="1109"/>
      <c r="BT63" s="1110"/>
      <c r="BU63" s="1110"/>
      <c r="BV63" s="1110"/>
      <c r="BW63" s="1110"/>
      <c r="BX63" s="1110"/>
      <c r="BY63" s="1110"/>
      <c r="BZ63" s="1110"/>
      <c r="CA63" s="1110"/>
      <c r="CB63" s="1110"/>
      <c r="CC63" s="1110"/>
      <c r="CD63" s="1110"/>
      <c r="CE63" s="1110"/>
      <c r="CF63" s="1110"/>
      <c r="CG63" s="1111"/>
      <c r="CH63" s="1084"/>
      <c r="CI63" s="1085"/>
      <c r="CJ63" s="1085"/>
      <c r="CK63" s="1085"/>
      <c r="CL63" s="1086"/>
      <c r="CM63" s="1084"/>
      <c r="CN63" s="1085"/>
      <c r="CO63" s="1085"/>
      <c r="CP63" s="1085"/>
      <c r="CQ63" s="1086"/>
      <c r="CR63" s="1084"/>
      <c r="CS63" s="1085"/>
      <c r="CT63" s="1085"/>
      <c r="CU63" s="1085"/>
      <c r="CV63" s="1086"/>
      <c r="CW63" s="1084"/>
      <c r="CX63" s="1085"/>
      <c r="CY63" s="1085"/>
      <c r="CZ63" s="1085"/>
      <c r="DA63" s="1086"/>
      <c r="DB63" s="1084"/>
      <c r="DC63" s="1085"/>
      <c r="DD63" s="1085"/>
      <c r="DE63" s="1085"/>
      <c r="DF63" s="1086"/>
      <c r="DG63" s="1084"/>
      <c r="DH63" s="1085"/>
      <c r="DI63" s="1085"/>
      <c r="DJ63" s="1085"/>
      <c r="DK63" s="1086"/>
      <c r="DL63" s="1084"/>
      <c r="DM63" s="1085"/>
      <c r="DN63" s="1085"/>
      <c r="DO63" s="1085"/>
      <c r="DP63" s="1086"/>
      <c r="DQ63" s="1084"/>
      <c r="DR63" s="1085"/>
      <c r="DS63" s="1085"/>
      <c r="DT63" s="1085"/>
      <c r="DU63" s="1086"/>
      <c r="DV63" s="1087"/>
      <c r="DW63" s="1088"/>
      <c r="DX63" s="1088"/>
      <c r="DY63" s="1088"/>
      <c r="DZ63" s="1089"/>
      <c r="EA63" s="248"/>
    </row>
    <row r="64" spans="1:131" s="249" customFormat="1" ht="26.25" customHeight="1">
      <c r="A64" s="267"/>
      <c r="B64" s="267"/>
      <c r="C64" s="267"/>
      <c r="D64" s="267"/>
      <c r="E64" s="267"/>
      <c r="F64" s="267"/>
      <c r="G64" s="267"/>
      <c r="H64" s="267"/>
      <c r="I64" s="267"/>
      <c r="J64" s="267"/>
      <c r="K64" s="267"/>
      <c r="L64" s="267"/>
      <c r="M64" s="267"/>
      <c r="N64" s="267"/>
      <c r="O64" s="267"/>
      <c r="P64" s="267"/>
      <c r="Q64" s="267"/>
      <c r="R64" s="267"/>
      <c r="S64" s="267"/>
      <c r="T64" s="267"/>
      <c r="U64" s="267"/>
      <c r="V64" s="267"/>
      <c r="W64" s="267"/>
      <c r="X64" s="267"/>
      <c r="Y64" s="267"/>
      <c r="Z64" s="267"/>
      <c r="AA64" s="267"/>
      <c r="AB64" s="267"/>
      <c r="AC64" s="267"/>
      <c r="AD64" s="267"/>
      <c r="AE64" s="267"/>
      <c r="AF64" s="267"/>
      <c r="AG64" s="267"/>
      <c r="AH64" s="267"/>
      <c r="AI64" s="267"/>
      <c r="AJ64" s="267"/>
      <c r="AK64" s="267"/>
      <c r="AL64" s="267"/>
      <c r="AM64" s="267"/>
      <c r="AN64" s="267"/>
      <c r="AO64" s="267"/>
      <c r="AP64" s="267"/>
      <c r="AQ64" s="267"/>
      <c r="AR64" s="267"/>
      <c r="AS64" s="267"/>
      <c r="AT64" s="267"/>
      <c r="AU64" s="267"/>
      <c r="AV64" s="267"/>
      <c r="AW64" s="267"/>
      <c r="AX64" s="267"/>
      <c r="AY64" s="267"/>
      <c r="AZ64" s="267"/>
      <c r="BA64" s="267"/>
      <c r="BB64" s="267"/>
      <c r="BC64" s="267"/>
      <c r="BD64" s="267"/>
      <c r="BE64" s="267"/>
      <c r="BF64" s="267"/>
      <c r="BG64" s="267"/>
      <c r="BH64" s="267"/>
      <c r="BI64" s="267"/>
      <c r="BJ64" s="267"/>
      <c r="BK64" s="267"/>
      <c r="BL64" s="267"/>
      <c r="BM64" s="267"/>
      <c r="BN64" s="267"/>
      <c r="BO64" s="267"/>
      <c r="BP64" s="267"/>
      <c r="BQ64" s="264">
        <v>58</v>
      </c>
      <c r="BR64" s="265"/>
      <c r="BS64" s="1109"/>
      <c r="BT64" s="1110"/>
      <c r="BU64" s="1110"/>
      <c r="BV64" s="1110"/>
      <c r="BW64" s="1110"/>
      <c r="BX64" s="1110"/>
      <c r="BY64" s="1110"/>
      <c r="BZ64" s="1110"/>
      <c r="CA64" s="1110"/>
      <c r="CB64" s="1110"/>
      <c r="CC64" s="1110"/>
      <c r="CD64" s="1110"/>
      <c r="CE64" s="1110"/>
      <c r="CF64" s="1110"/>
      <c r="CG64" s="1111"/>
      <c r="CH64" s="1084"/>
      <c r="CI64" s="1085"/>
      <c r="CJ64" s="1085"/>
      <c r="CK64" s="1085"/>
      <c r="CL64" s="1086"/>
      <c r="CM64" s="1084"/>
      <c r="CN64" s="1085"/>
      <c r="CO64" s="1085"/>
      <c r="CP64" s="1085"/>
      <c r="CQ64" s="1086"/>
      <c r="CR64" s="1084"/>
      <c r="CS64" s="1085"/>
      <c r="CT64" s="1085"/>
      <c r="CU64" s="1085"/>
      <c r="CV64" s="1086"/>
      <c r="CW64" s="1084"/>
      <c r="CX64" s="1085"/>
      <c r="CY64" s="1085"/>
      <c r="CZ64" s="1085"/>
      <c r="DA64" s="1086"/>
      <c r="DB64" s="1084"/>
      <c r="DC64" s="1085"/>
      <c r="DD64" s="1085"/>
      <c r="DE64" s="1085"/>
      <c r="DF64" s="1086"/>
      <c r="DG64" s="1084"/>
      <c r="DH64" s="1085"/>
      <c r="DI64" s="1085"/>
      <c r="DJ64" s="1085"/>
      <c r="DK64" s="1086"/>
      <c r="DL64" s="1084"/>
      <c r="DM64" s="1085"/>
      <c r="DN64" s="1085"/>
      <c r="DO64" s="1085"/>
      <c r="DP64" s="1086"/>
      <c r="DQ64" s="1084"/>
      <c r="DR64" s="1085"/>
      <c r="DS64" s="1085"/>
      <c r="DT64" s="1085"/>
      <c r="DU64" s="1086"/>
      <c r="DV64" s="1087"/>
      <c r="DW64" s="1088"/>
      <c r="DX64" s="1088"/>
      <c r="DY64" s="1088"/>
      <c r="DZ64" s="1089"/>
      <c r="EA64" s="248"/>
    </row>
    <row r="65" spans="1:131" s="249" customFormat="1" ht="26.25" customHeight="1" thickBot="1">
      <c r="A65" s="254" t="s">
        <v>409</v>
      </c>
      <c r="B65" s="254"/>
      <c r="C65" s="254"/>
      <c r="D65" s="254"/>
      <c r="E65" s="254"/>
      <c r="F65" s="254"/>
      <c r="G65" s="254"/>
      <c r="H65" s="254"/>
      <c r="I65" s="254"/>
      <c r="J65" s="254"/>
      <c r="K65" s="254"/>
      <c r="L65" s="254"/>
      <c r="M65" s="254"/>
      <c r="N65" s="254"/>
      <c r="O65" s="254"/>
      <c r="P65" s="254"/>
      <c r="Q65" s="254"/>
      <c r="R65" s="254"/>
      <c r="S65" s="254"/>
      <c r="T65" s="254"/>
      <c r="U65" s="254"/>
      <c r="V65" s="254"/>
      <c r="W65" s="254"/>
      <c r="X65" s="254"/>
      <c r="Y65" s="254"/>
      <c r="Z65" s="254"/>
      <c r="AA65" s="254"/>
      <c r="AB65" s="254"/>
      <c r="AC65" s="254"/>
      <c r="AD65" s="254"/>
      <c r="AE65" s="254"/>
      <c r="AF65" s="254"/>
      <c r="AG65" s="254"/>
      <c r="AH65" s="254"/>
      <c r="AI65" s="254"/>
      <c r="AJ65" s="254"/>
      <c r="AK65" s="254"/>
      <c r="AL65" s="254"/>
      <c r="AM65" s="254"/>
      <c r="AN65" s="254"/>
      <c r="AO65" s="254"/>
      <c r="AP65" s="254"/>
      <c r="AQ65" s="254"/>
      <c r="AR65" s="254"/>
      <c r="AS65" s="254"/>
      <c r="AT65" s="254"/>
      <c r="AU65" s="254"/>
      <c r="AV65" s="254"/>
      <c r="AW65" s="254"/>
      <c r="AX65" s="254"/>
      <c r="AY65" s="254"/>
      <c r="AZ65" s="254"/>
      <c r="BA65" s="254"/>
      <c r="BB65" s="254"/>
      <c r="BC65" s="254"/>
      <c r="BD65" s="254"/>
      <c r="BE65" s="267"/>
      <c r="BF65" s="267"/>
      <c r="BG65" s="267"/>
      <c r="BH65" s="267"/>
      <c r="BI65" s="267"/>
      <c r="BJ65" s="267"/>
      <c r="BK65" s="267"/>
      <c r="BL65" s="267"/>
      <c r="BM65" s="267"/>
      <c r="BN65" s="267"/>
      <c r="BO65" s="267"/>
      <c r="BP65" s="267"/>
      <c r="BQ65" s="264">
        <v>59</v>
      </c>
      <c r="BR65" s="265"/>
      <c r="BS65" s="1109"/>
      <c r="BT65" s="1110"/>
      <c r="BU65" s="1110"/>
      <c r="BV65" s="1110"/>
      <c r="BW65" s="1110"/>
      <c r="BX65" s="1110"/>
      <c r="BY65" s="1110"/>
      <c r="BZ65" s="1110"/>
      <c r="CA65" s="1110"/>
      <c r="CB65" s="1110"/>
      <c r="CC65" s="1110"/>
      <c r="CD65" s="1110"/>
      <c r="CE65" s="1110"/>
      <c r="CF65" s="1110"/>
      <c r="CG65" s="1111"/>
      <c r="CH65" s="1084"/>
      <c r="CI65" s="1085"/>
      <c r="CJ65" s="1085"/>
      <c r="CK65" s="1085"/>
      <c r="CL65" s="1086"/>
      <c r="CM65" s="1084"/>
      <c r="CN65" s="1085"/>
      <c r="CO65" s="1085"/>
      <c r="CP65" s="1085"/>
      <c r="CQ65" s="1086"/>
      <c r="CR65" s="1084"/>
      <c r="CS65" s="1085"/>
      <c r="CT65" s="1085"/>
      <c r="CU65" s="1085"/>
      <c r="CV65" s="1086"/>
      <c r="CW65" s="1084"/>
      <c r="CX65" s="1085"/>
      <c r="CY65" s="1085"/>
      <c r="CZ65" s="1085"/>
      <c r="DA65" s="1086"/>
      <c r="DB65" s="1084"/>
      <c r="DC65" s="1085"/>
      <c r="DD65" s="1085"/>
      <c r="DE65" s="1085"/>
      <c r="DF65" s="1086"/>
      <c r="DG65" s="1084"/>
      <c r="DH65" s="1085"/>
      <c r="DI65" s="1085"/>
      <c r="DJ65" s="1085"/>
      <c r="DK65" s="1086"/>
      <c r="DL65" s="1084"/>
      <c r="DM65" s="1085"/>
      <c r="DN65" s="1085"/>
      <c r="DO65" s="1085"/>
      <c r="DP65" s="1086"/>
      <c r="DQ65" s="1084"/>
      <c r="DR65" s="1085"/>
      <c r="DS65" s="1085"/>
      <c r="DT65" s="1085"/>
      <c r="DU65" s="1086"/>
      <c r="DV65" s="1087"/>
      <c r="DW65" s="1088"/>
      <c r="DX65" s="1088"/>
      <c r="DY65" s="1088"/>
      <c r="DZ65" s="1089"/>
      <c r="EA65" s="248"/>
    </row>
    <row r="66" spans="1:131" s="249" customFormat="1" ht="26.25" customHeight="1">
      <c r="A66" s="1090" t="s">
        <v>410</v>
      </c>
      <c r="B66" s="1091"/>
      <c r="C66" s="1091"/>
      <c r="D66" s="1091"/>
      <c r="E66" s="1091"/>
      <c r="F66" s="1091"/>
      <c r="G66" s="1091"/>
      <c r="H66" s="1091"/>
      <c r="I66" s="1091"/>
      <c r="J66" s="1091"/>
      <c r="K66" s="1091"/>
      <c r="L66" s="1091"/>
      <c r="M66" s="1091"/>
      <c r="N66" s="1091"/>
      <c r="O66" s="1091"/>
      <c r="P66" s="1092"/>
      <c r="Q66" s="1096" t="s">
        <v>411</v>
      </c>
      <c r="R66" s="1097"/>
      <c r="S66" s="1097"/>
      <c r="T66" s="1097"/>
      <c r="U66" s="1098"/>
      <c r="V66" s="1096" t="s">
        <v>412</v>
      </c>
      <c r="W66" s="1097"/>
      <c r="X66" s="1097"/>
      <c r="Y66" s="1097"/>
      <c r="Z66" s="1098"/>
      <c r="AA66" s="1096" t="s">
        <v>413</v>
      </c>
      <c r="AB66" s="1097"/>
      <c r="AC66" s="1097"/>
      <c r="AD66" s="1097"/>
      <c r="AE66" s="1098"/>
      <c r="AF66" s="1102" t="s">
        <v>414</v>
      </c>
      <c r="AG66" s="1103"/>
      <c r="AH66" s="1103"/>
      <c r="AI66" s="1103"/>
      <c r="AJ66" s="1104"/>
      <c r="AK66" s="1096" t="s">
        <v>415</v>
      </c>
      <c r="AL66" s="1091"/>
      <c r="AM66" s="1091"/>
      <c r="AN66" s="1091"/>
      <c r="AO66" s="1092"/>
      <c r="AP66" s="1096" t="s">
        <v>416</v>
      </c>
      <c r="AQ66" s="1097"/>
      <c r="AR66" s="1097"/>
      <c r="AS66" s="1097"/>
      <c r="AT66" s="1098"/>
      <c r="AU66" s="1096" t="s">
        <v>417</v>
      </c>
      <c r="AV66" s="1097"/>
      <c r="AW66" s="1097"/>
      <c r="AX66" s="1097"/>
      <c r="AY66" s="1098"/>
      <c r="AZ66" s="1096" t="s">
        <v>373</v>
      </c>
      <c r="BA66" s="1097"/>
      <c r="BB66" s="1097"/>
      <c r="BC66" s="1097"/>
      <c r="BD66" s="1112"/>
      <c r="BE66" s="267"/>
      <c r="BF66" s="267"/>
      <c r="BG66" s="267"/>
      <c r="BH66" s="267"/>
      <c r="BI66" s="267"/>
      <c r="BJ66" s="267"/>
      <c r="BK66" s="267"/>
      <c r="BL66" s="267"/>
      <c r="BM66" s="267"/>
      <c r="BN66" s="267"/>
      <c r="BO66" s="267"/>
      <c r="BP66" s="267"/>
      <c r="BQ66" s="264">
        <v>60</v>
      </c>
      <c r="BR66" s="269"/>
      <c r="BS66" s="1048"/>
      <c r="BT66" s="1049"/>
      <c r="BU66" s="1049"/>
      <c r="BV66" s="1049"/>
      <c r="BW66" s="1049"/>
      <c r="BX66" s="1049"/>
      <c r="BY66" s="1049"/>
      <c r="BZ66" s="1049"/>
      <c r="CA66" s="1049"/>
      <c r="CB66" s="1049"/>
      <c r="CC66" s="1049"/>
      <c r="CD66" s="1049"/>
      <c r="CE66" s="1049"/>
      <c r="CF66" s="1049"/>
      <c r="CG66" s="1050"/>
      <c r="CH66" s="1051"/>
      <c r="CI66" s="1052"/>
      <c r="CJ66" s="1052"/>
      <c r="CK66" s="1052"/>
      <c r="CL66" s="1053"/>
      <c r="CM66" s="1051"/>
      <c r="CN66" s="1052"/>
      <c r="CO66" s="1052"/>
      <c r="CP66" s="1052"/>
      <c r="CQ66" s="1053"/>
      <c r="CR66" s="1051"/>
      <c r="CS66" s="1052"/>
      <c r="CT66" s="1052"/>
      <c r="CU66" s="1052"/>
      <c r="CV66" s="1053"/>
      <c r="CW66" s="1051"/>
      <c r="CX66" s="1052"/>
      <c r="CY66" s="1052"/>
      <c r="CZ66" s="1052"/>
      <c r="DA66" s="1053"/>
      <c r="DB66" s="1051"/>
      <c r="DC66" s="1052"/>
      <c r="DD66" s="1052"/>
      <c r="DE66" s="1052"/>
      <c r="DF66" s="1053"/>
      <c r="DG66" s="1051"/>
      <c r="DH66" s="1052"/>
      <c r="DI66" s="1052"/>
      <c r="DJ66" s="1052"/>
      <c r="DK66" s="1053"/>
      <c r="DL66" s="1051"/>
      <c r="DM66" s="1052"/>
      <c r="DN66" s="1052"/>
      <c r="DO66" s="1052"/>
      <c r="DP66" s="1053"/>
      <c r="DQ66" s="1051"/>
      <c r="DR66" s="1052"/>
      <c r="DS66" s="1052"/>
      <c r="DT66" s="1052"/>
      <c r="DU66" s="1053"/>
      <c r="DV66" s="1036"/>
      <c r="DW66" s="1037"/>
      <c r="DX66" s="1037"/>
      <c r="DY66" s="1037"/>
      <c r="DZ66" s="1038"/>
      <c r="EA66" s="248"/>
    </row>
    <row r="67" spans="1:131" s="249" customFormat="1" ht="26.25" customHeight="1" thickBot="1">
      <c r="A67" s="1093"/>
      <c r="B67" s="1094"/>
      <c r="C67" s="1094"/>
      <c r="D67" s="1094"/>
      <c r="E67" s="1094"/>
      <c r="F67" s="1094"/>
      <c r="G67" s="1094"/>
      <c r="H67" s="1094"/>
      <c r="I67" s="1094"/>
      <c r="J67" s="1094"/>
      <c r="K67" s="1094"/>
      <c r="L67" s="1094"/>
      <c r="M67" s="1094"/>
      <c r="N67" s="1094"/>
      <c r="O67" s="1094"/>
      <c r="P67" s="1095"/>
      <c r="Q67" s="1099"/>
      <c r="R67" s="1100"/>
      <c r="S67" s="1100"/>
      <c r="T67" s="1100"/>
      <c r="U67" s="1101"/>
      <c r="V67" s="1099"/>
      <c r="W67" s="1100"/>
      <c r="X67" s="1100"/>
      <c r="Y67" s="1100"/>
      <c r="Z67" s="1101"/>
      <c r="AA67" s="1099"/>
      <c r="AB67" s="1100"/>
      <c r="AC67" s="1100"/>
      <c r="AD67" s="1100"/>
      <c r="AE67" s="1101"/>
      <c r="AF67" s="1105"/>
      <c r="AG67" s="1106"/>
      <c r="AH67" s="1106"/>
      <c r="AI67" s="1106"/>
      <c r="AJ67" s="1107"/>
      <c r="AK67" s="1108"/>
      <c r="AL67" s="1094"/>
      <c r="AM67" s="1094"/>
      <c r="AN67" s="1094"/>
      <c r="AO67" s="1095"/>
      <c r="AP67" s="1099"/>
      <c r="AQ67" s="1100"/>
      <c r="AR67" s="1100"/>
      <c r="AS67" s="1100"/>
      <c r="AT67" s="1101"/>
      <c r="AU67" s="1099"/>
      <c r="AV67" s="1100"/>
      <c r="AW67" s="1100"/>
      <c r="AX67" s="1100"/>
      <c r="AY67" s="1101"/>
      <c r="AZ67" s="1099"/>
      <c r="BA67" s="1100"/>
      <c r="BB67" s="1100"/>
      <c r="BC67" s="1100"/>
      <c r="BD67" s="1113"/>
      <c r="BE67" s="267"/>
      <c r="BF67" s="267"/>
      <c r="BG67" s="267"/>
      <c r="BH67" s="267"/>
      <c r="BI67" s="267"/>
      <c r="BJ67" s="267"/>
      <c r="BK67" s="267"/>
      <c r="BL67" s="267"/>
      <c r="BM67" s="267"/>
      <c r="BN67" s="267"/>
      <c r="BO67" s="267"/>
      <c r="BP67" s="267"/>
      <c r="BQ67" s="264">
        <v>61</v>
      </c>
      <c r="BR67" s="269"/>
      <c r="BS67" s="1048"/>
      <c r="BT67" s="1049"/>
      <c r="BU67" s="1049"/>
      <c r="BV67" s="1049"/>
      <c r="BW67" s="1049"/>
      <c r="BX67" s="1049"/>
      <c r="BY67" s="1049"/>
      <c r="BZ67" s="1049"/>
      <c r="CA67" s="1049"/>
      <c r="CB67" s="1049"/>
      <c r="CC67" s="1049"/>
      <c r="CD67" s="1049"/>
      <c r="CE67" s="1049"/>
      <c r="CF67" s="1049"/>
      <c r="CG67" s="1050"/>
      <c r="CH67" s="1051"/>
      <c r="CI67" s="1052"/>
      <c r="CJ67" s="1052"/>
      <c r="CK67" s="1052"/>
      <c r="CL67" s="1053"/>
      <c r="CM67" s="1051"/>
      <c r="CN67" s="1052"/>
      <c r="CO67" s="1052"/>
      <c r="CP67" s="1052"/>
      <c r="CQ67" s="1053"/>
      <c r="CR67" s="1051"/>
      <c r="CS67" s="1052"/>
      <c r="CT67" s="1052"/>
      <c r="CU67" s="1052"/>
      <c r="CV67" s="1053"/>
      <c r="CW67" s="1051"/>
      <c r="CX67" s="1052"/>
      <c r="CY67" s="1052"/>
      <c r="CZ67" s="1052"/>
      <c r="DA67" s="1053"/>
      <c r="DB67" s="1051"/>
      <c r="DC67" s="1052"/>
      <c r="DD67" s="1052"/>
      <c r="DE67" s="1052"/>
      <c r="DF67" s="1053"/>
      <c r="DG67" s="1051"/>
      <c r="DH67" s="1052"/>
      <c r="DI67" s="1052"/>
      <c r="DJ67" s="1052"/>
      <c r="DK67" s="1053"/>
      <c r="DL67" s="1051"/>
      <c r="DM67" s="1052"/>
      <c r="DN67" s="1052"/>
      <c r="DO67" s="1052"/>
      <c r="DP67" s="1053"/>
      <c r="DQ67" s="1051"/>
      <c r="DR67" s="1052"/>
      <c r="DS67" s="1052"/>
      <c r="DT67" s="1052"/>
      <c r="DU67" s="1053"/>
      <c r="DV67" s="1036"/>
      <c r="DW67" s="1037"/>
      <c r="DX67" s="1037"/>
      <c r="DY67" s="1037"/>
      <c r="DZ67" s="1038"/>
      <c r="EA67" s="248"/>
    </row>
    <row r="68" spans="1:131" s="249" customFormat="1" ht="26.25" customHeight="1" thickTop="1">
      <c r="A68" s="260">
        <v>1</v>
      </c>
      <c r="B68" s="1080" t="s">
        <v>585</v>
      </c>
      <c r="C68" s="1081"/>
      <c r="D68" s="1081"/>
      <c r="E68" s="1081"/>
      <c r="F68" s="1081"/>
      <c r="G68" s="1081"/>
      <c r="H68" s="1081"/>
      <c r="I68" s="1081"/>
      <c r="J68" s="1081"/>
      <c r="K68" s="1081"/>
      <c r="L68" s="1081"/>
      <c r="M68" s="1081"/>
      <c r="N68" s="1081"/>
      <c r="O68" s="1081"/>
      <c r="P68" s="1082"/>
      <c r="Q68" s="1083">
        <v>5026</v>
      </c>
      <c r="R68" s="1077"/>
      <c r="S68" s="1077"/>
      <c r="T68" s="1077"/>
      <c r="U68" s="1077"/>
      <c r="V68" s="1077">
        <v>5010</v>
      </c>
      <c r="W68" s="1077"/>
      <c r="X68" s="1077"/>
      <c r="Y68" s="1077"/>
      <c r="Z68" s="1077"/>
      <c r="AA68" s="1077">
        <f>Q68-V68</f>
        <v>16</v>
      </c>
      <c r="AB68" s="1077"/>
      <c r="AC68" s="1077"/>
      <c r="AD68" s="1077"/>
      <c r="AE68" s="1077"/>
      <c r="AF68" s="1077">
        <v>16</v>
      </c>
      <c r="AG68" s="1077"/>
      <c r="AH68" s="1077"/>
      <c r="AI68" s="1077"/>
      <c r="AJ68" s="1077"/>
      <c r="AK68" s="1077">
        <v>64</v>
      </c>
      <c r="AL68" s="1077"/>
      <c r="AM68" s="1077"/>
      <c r="AN68" s="1077"/>
      <c r="AO68" s="1077"/>
      <c r="AP68" s="1077" t="s">
        <v>593</v>
      </c>
      <c r="AQ68" s="1077"/>
      <c r="AR68" s="1077"/>
      <c r="AS68" s="1077"/>
      <c r="AT68" s="1077"/>
      <c r="AU68" s="1077" t="s">
        <v>593</v>
      </c>
      <c r="AV68" s="1077"/>
      <c r="AW68" s="1077"/>
      <c r="AX68" s="1077"/>
      <c r="AY68" s="1077"/>
      <c r="AZ68" s="1078"/>
      <c r="BA68" s="1078"/>
      <c r="BB68" s="1078"/>
      <c r="BC68" s="1078"/>
      <c r="BD68" s="1079"/>
      <c r="BE68" s="267"/>
      <c r="BF68" s="267"/>
      <c r="BG68" s="267"/>
      <c r="BH68" s="267"/>
      <c r="BI68" s="267"/>
      <c r="BJ68" s="267"/>
      <c r="BK68" s="267"/>
      <c r="BL68" s="267"/>
      <c r="BM68" s="267"/>
      <c r="BN68" s="267"/>
      <c r="BO68" s="267"/>
      <c r="BP68" s="267"/>
      <c r="BQ68" s="264">
        <v>62</v>
      </c>
      <c r="BR68" s="269"/>
      <c r="BS68" s="1048"/>
      <c r="BT68" s="1049"/>
      <c r="BU68" s="1049"/>
      <c r="BV68" s="1049"/>
      <c r="BW68" s="1049"/>
      <c r="BX68" s="1049"/>
      <c r="BY68" s="1049"/>
      <c r="BZ68" s="1049"/>
      <c r="CA68" s="1049"/>
      <c r="CB68" s="1049"/>
      <c r="CC68" s="1049"/>
      <c r="CD68" s="1049"/>
      <c r="CE68" s="1049"/>
      <c r="CF68" s="1049"/>
      <c r="CG68" s="1050"/>
      <c r="CH68" s="1051"/>
      <c r="CI68" s="1052"/>
      <c r="CJ68" s="1052"/>
      <c r="CK68" s="1052"/>
      <c r="CL68" s="1053"/>
      <c r="CM68" s="1051"/>
      <c r="CN68" s="1052"/>
      <c r="CO68" s="1052"/>
      <c r="CP68" s="1052"/>
      <c r="CQ68" s="1053"/>
      <c r="CR68" s="1051"/>
      <c r="CS68" s="1052"/>
      <c r="CT68" s="1052"/>
      <c r="CU68" s="1052"/>
      <c r="CV68" s="1053"/>
      <c r="CW68" s="1051"/>
      <c r="CX68" s="1052"/>
      <c r="CY68" s="1052"/>
      <c r="CZ68" s="1052"/>
      <c r="DA68" s="1053"/>
      <c r="DB68" s="1051"/>
      <c r="DC68" s="1052"/>
      <c r="DD68" s="1052"/>
      <c r="DE68" s="1052"/>
      <c r="DF68" s="1053"/>
      <c r="DG68" s="1051"/>
      <c r="DH68" s="1052"/>
      <c r="DI68" s="1052"/>
      <c r="DJ68" s="1052"/>
      <c r="DK68" s="1053"/>
      <c r="DL68" s="1051"/>
      <c r="DM68" s="1052"/>
      <c r="DN68" s="1052"/>
      <c r="DO68" s="1052"/>
      <c r="DP68" s="1053"/>
      <c r="DQ68" s="1051"/>
      <c r="DR68" s="1052"/>
      <c r="DS68" s="1052"/>
      <c r="DT68" s="1052"/>
      <c r="DU68" s="1053"/>
      <c r="DV68" s="1036"/>
      <c r="DW68" s="1037"/>
      <c r="DX68" s="1037"/>
      <c r="DY68" s="1037"/>
      <c r="DZ68" s="1038"/>
      <c r="EA68" s="248"/>
    </row>
    <row r="69" spans="1:131" s="249" customFormat="1" ht="26.25" customHeight="1">
      <c r="A69" s="263">
        <v>2</v>
      </c>
      <c r="B69" s="1069" t="s">
        <v>586</v>
      </c>
      <c r="C69" s="1070"/>
      <c r="D69" s="1070"/>
      <c r="E69" s="1070"/>
      <c r="F69" s="1070"/>
      <c r="G69" s="1070"/>
      <c r="H69" s="1070"/>
      <c r="I69" s="1070"/>
      <c r="J69" s="1070"/>
      <c r="K69" s="1070"/>
      <c r="L69" s="1070"/>
      <c r="M69" s="1070"/>
      <c r="N69" s="1070"/>
      <c r="O69" s="1070"/>
      <c r="P69" s="1071"/>
      <c r="Q69" s="1072">
        <v>134</v>
      </c>
      <c r="R69" s="1066"/>
      <c r="S69" s="1066"/>
      <c r="T69" s="1066"/>
      <c r="U69" s="1066"/>
      <c r="V69" s="1066">
        <v>92</v>
      </c>
      <c r="W69" s="1066"/>
      <c r="X69" s="1066"/>
      <c r="Y69" s="1066"/>
      <c r="Z69" s="1066"/>
      <c r="AA69" s="1066">
        <f>Q69-V69</f>
        <v>42</v>
      </c>
      <c r="AB69" s="1066"/>
      <c r="AC69" s="1066"/>
      <c r="AD69" s="1066"/>
      <c r="AE69" s="1066"/>
      <c r="AF69" s="1066">
        <v>42</v>
      </c>
      <c r="AG69" s="1066"/>
      <c r="AH69" s="1066"/>
      <c r="AI69" s="1066"/>
      <c r="AJ69" s="1066"/>
      <c r="AK69" s="1066" t="s">
        <v>593</v>
      </c>
      <c r="AL69" s="1066"/>
      <c r="AM69" s="1066"/>
      <c r="AN69" s="1066"/>
      <c r="AO69" s="1066"/>
      <c r="AP69" s="1066" t="s">
        <v>594</v>
      </c>
      <c r="AQ69" s="1066"/>
      <c r="AR69" s="1066"/>
      <c r="AS69" s="1066"/>
      <c r="AT69" s="1066"/>
      <c r="AU69" s="1066" t="s">
        <v>594</v>
      </c>
      <c r="AV69" s="1066"/>
      <c r="AW69" s="1066"/>
      <c r="AX69" s="1066"/>
      <c r="AY69" s="1066"/>
      <c r="AZ69" s="1067"/>
      <c r="BA69" s="1067"/>
      <c r="BB69" s="1067"/>
      <c r="BC69" s="1067"/>
      <c r="BD69" s="1068"/>
      <c r="BE69" s="267"/>
      <c r="BF69" s="267"/>
      <c r="BG69" s="267"/>
      <c r="BH69" s="267"/>
      <c r="BI69" s="267"/>
      <c r="BJ69" s="267"/>
      <c r="BK69" s="267"/>
      <c r="BL69" s="267"/>
      <c r="BM69" s="267"/>
      <c r="BN69" s="267"/>
      <c r="BO69" s="267"/>
      <c r="BP69" s="267"/>
      <c r="BQ69" s="264">
        <v>63</v>
      </c>
      <c r="BR69" s="269"/>
      <c r="BS69" s="1048"/>
      <c r="BT69" s="1049"/>
      <c r="BU69" s="1049"/>
      <c r="BV69" s="1049"/>
      <c r="BW69" s="1049"/>
      <c r="BX69" s="1049"/>
      <c r="BY69" s="1049"/>
      <c r="BZ69" s="1049"/>
      <c r="CA69" s="1049"/>
      <c r="CB69" s="1049"/>
      <c r="CC69" s="1049"/>
      <c r="CD69" s="1049"/>
      <c r="CE69" s="1049"/>
      <c r="CF69" s="1049"/>
      <c r="CG69" s="1050"/>
      <c r="CH69" s="1051"/>
      <c r="CI69" s="1052"/>
      <c r="CJ69" s="1052"/>
      <c r="CK69" s="1052"/>
      <c r="CL69" s="1053"/>
      <c r="CM69" s="1051"/>
      <c r="CN69" s="1052"/>
      <c r="CO69" s="1052"/>
      <c r="CP69" s="1052"/>
      <c r="CQ69" s="1053"/>
      <c r="CR69" s="1051"/>
      <c r="CS69" s="1052"/>
      <c r="CT69" s="1052"/>
      <c r="CU69" s="1052"/>
      <c r="CV69" s="1053"/>
      <c r="CW69" s="1051"/>
      <c r="CX69" s="1052"/>
      <c r="CY69" s="1052"/>
      <c r="CZ69" s="1052"/>
      <c r="DA69" s="1053"/>
      <c r="DB69" s="1051"/>
      <c r="DC69" s="1052"/>
      <c r="DD69" s="1052"/>
      <c r="DE69" s="1052"/>
      <c r="DF69" s="1053"/>
      <c r="DG69" s="1051"/>
      <c r="DH69" s="1052"/>
      <c r="DI69" s="1052"/>
      <c r="DJ69" s="1052"/>
      <c r="DK69" s="1053"/>
      <c r="DL69" s="1051"/>
      <c r="DM69" s="1052"/>
      <c r="DN69" s="1052"/>
      <c r="DO69" s="1052"/>
      <c r="DP69" s="1053"/>
      <c r="DQ69" s="1051"/>
      <c r="DR69" s="1052"/>
      <c r="DS69" s="1052"/>
      <c r="DT69" s="1052"/>
      <c r="DU69" s="1053"/>
      <c r="DV69" s="1036"/>
      <c r="DW69" s="1037"/>
      <c r="DX69" s="1037"/>
      <c r="DY69" s="1037"/>
      <c r="DZ69" s="1038"/>
      <c r="EA69" s="248"/>
    </row>
    <row r="70" spans="1:131" s="249" customFormat="1" ht="26.25" customHeight="1">
      <c r="A70" s="263">
        <v>3</v>
      </c>
      <c r="B70" s="1069"/>
      <c r="C70" s="1070"/>
      <c r="D70" s="1070"/>
      <c r="E70" s="1070"/>
      <c r="F70" s="1070"/>
      <c r="G70" s="1070"/>
      <c r="H70" s="1070"/>
      <c r="I70" s="1070"/>
      <c r="J70" s="1070"/>
      <c r="K70" s="1070"/>
      <c r="L70" s="1070"/>
      <c r="M70" s="1070"/>
      <c r="N70" s="1070"/>
      <c r="O70" s="1070"/>
      <c r="P70" s="1071"/>
      <c r="Q70" s="1072"/>
      <c r="R70" s="1066"/>
      <c r="S70" s="1066"/>
      <c r="T70" s="1066"/>
      <c r="U70" s="1066"/>
      <c r="V70" s="1066"/>
      <c r="W70" s="1066"/>
      <c r="X70" s="1066"/>
      <c r="Y70" s="1066"/>
      <c r="Z70" s="1066"/>
      <c r="AA70" s="1066"/>
      <c r="AB70" s="1066"/>
      <c r="AC70" s="1066"/>
      <c r="AD70" s="1066"/>
      <c r="AE70" s="1066"/>
      <c r="AF70" s="1066"/>
      <c r="AG70" s="1066"/>
      <c r="AH70" s="1066"/>
      <c r="AI70" s="1066"/>
      <c r="AJ70" s="1066"/>
      <c r="AK70" s="1066"/>
      <c r="AL70" s="1066"/>
      <c r="AM70" s="1066"/>
      <c r="AN70" s="1066"/>
      <c r="AO70" s="1066"/>
      <c r="AP70" s="1066"/>
      <c r="AQ70" s="1066"/>
      <c r="AR70" s="1066"/>
      <c r="AS70" s="1066"/>
      <c r="AT70" s="1066"/>
      <c r="AU70" s="1066"/>
      <c r="AV70" s="1066"/>
      <c r="AW70" s="1066"/>
      <c r="AX70" s="1066"/>
      <c r="AY70" s="1066"/>
      <c r="AZ70" s="1067"/>
      <c r="BA70" s="1067"/>
      <c r="BB70" s="1067"/>
      <c r="BC70" s="1067"/>
      <c r="BD70" s="1068"/>
      <c r="BE70" s="267"/>
      <c r="BF70" s="267"/>
      <c r="BG70" s="267"/>
      <c r="BH70" s="267"/>
      <c r="BI70" s="267"/>
      <c r="BJ70" s="267"/>
      <c r="BK70" s="267"/>
      <c r="BL70" s="267"/>
      <c r="BM70" s="267"/>
      <c r="BN70" s="267"/>
      <c r="BO70" s="267"/>
      <c r="BP70" s="267"/>
      <c r="BQ70" s="264">
        <v>64</v>
      </c>
      <c r="BR70" s="269"/>
      <c r="BS70" s="1048"/>
      <c r="BT70" s="1049"/>
      <c r="BU70" s="1049"/>
      <c r="BV70" s="1049"/>
      <c r="BW70" s="1049"/>
      <c r="BX70" s="1049"/>
      <c r="BY70" s="1049"/>
      <c r="BZ70" s="1049"/>
      <c r="CA70" s="1049"/>
      <c r="CB70" s="1049"/>
      <c r="CC70" s="1049"/>
      <c r="CD70" s="1049"/>
      <c r="CE70" s="1049"/>
      <c r="CF70" s="1049"/>
      <c r="CG70" s="1050"/>
      <c r="CH70" s="1051"/>
      <c r="CI70" s="1052"/>
      <c r="CJ70" s="1052"/>
      <c r="CK70" s="1052"/>
      <c r="CL70" s="1053"/>
      <c r="CM70" s="1051"/>
      <c r="CN70" s="1052"/>
      <c r="CO70" s="1052"/>
      <c r="CP70" s="1052"/>
      <c r="CQ70" s="1053"/>
      <c r="CR70" s="1051"/>
      <c r="CS70" s="1052"/>
      <c r="CT70" s="1052"/>
      <c r="CU70" s="1052"/>
      <c r="CV70" s="1053"/>
      <c r="CW70" s="1051"/>
      <c r="CX70" s="1052"/>
      <c r="CY70" s="1052"/>
      <c r="CZ70" s="1052"/>
      <c r="DA70" s="1053"/>
      <c r="DB70" s="1051"/>
      <c r="DC70" s="1052"/>
      <c r="DD70" s="1052"/>
      <c r="DE70" s="1052"/>
      <c r="DF70" s="1053"/>
      <c r="DG70" s="1051"/>
      <c r="DH70" s="1052"/>
      <c r="DI70" s="1052"/>
      <c r="DJ70" s="1052"/>
      <c r="DK70" s="1053"/>
      <c r="DL70" s="1051"/>
      <c r="DM70" s="1052"/>
      <c r="DN70" s="1052"/>
      <c r="DO70" s="1052"/>
      <c r="DP70" s="1053"/>
      <c r="DQ70" s="1051"/>
      <c r="DR70" s="1052"/>
      <c r="DS70" s="1052"/>
      <c r="DT70" s="1052"/>
      <c r="DU70" s="1053"/>
      <c r="DV70" s="1036"/>
      <c r="DW70" s="1037"/>
      <c r="DX70" s="1037"/>
      <c r="DY70" s="1037"/>
      <c r="DZ70" s="1038"/>
      <c r="EA70" s="248"/>
    </row>
    <row r="71" spans="1:131" s="249" customFormat="1" ht="26.25" customHeight="1">
      <c r="A71" s="263">
        <v>4</v>
      </c>
      <c r="B71" s="1069"/>
      <c r="C71" s="1070"/>
      <c r="D71" s="1070"/>
      <c r="E71" s="1070"/>
      <c r="F71" s="1070"/>
      <c r="G71" s="1070"/>
      <c r="H71" s="1070"/>
      <c r="I71" s="1070"/>
      <c r="J71" s="1070"/>
      <c r="K71" s="1070"/>
      <c r="L71" s="1070"/>
      <c r="M71" s="1070"/>
      <c r="N71" s="1070"/>
      <c r="O71" s="1070"/>
      <c r="P71" s="1071"/>
      <c r="Q71" s="1072"/>
      <c r="R71" s="1066"/>
      <c r="S71" s="1066"/>
      <c r="T71" s="1066"/>
      <c r="U71" s="1066"/>
      <c r="V71" s="1066"/>
      <c r="W71" s="1066"/>
      <c r="X71" s="1066"/>
      <c r="Y71" s="1066"/>
      <c r="Z71" s="1066"/>
      <c r="AA71" s="1066"/>
      <c r="AB71" s="1066"/>
      <c r="AC71" s="1066"/>
      <c r="AD71" s="1066"/>
      <c r="AE71" s="1066"/>
      <c r="AF71" s="1066"/>
      <c r="AG71" s="1066"/>
      <c r="AH71" s="1066"/>
      <c r="AI71" s="1066"/>
      <c r="AJ71" s="1066"/>
      <c r="AK71" s="1066"/>
      <c r="AL71" s="1066"/>
      <c r="AM71" s="1066"/>
      <c r="AN71" s="1066"/>
      <c r="AO71" s="1066"/>
      <c r="AP71" s="1066"/>
      <c r="AQ71" s="1066"/>
      <c r="AR71" s="1066"/>
      <c r="AS71" s="1066"/>
      <c r="AT71" s="1066"/>
      <c r="AU71" s="1066"/>
      <c r="AV71" s="1066"/>
      <c r="AW71" s="1066"/>
      <c r="AX71" s="1066"/>
      <c r="AY71" s="1066"/>
      <c r="AZ71" s="1067"/>
      <c r="BA71" s="1067"/>
      <c r="BB71" s="1067"/>
      <c r="BC71" s="1067"/>
      <c r="BD71" s="1068"/>
      <c r="BE71" s="267"/>
      <c r="BF71" s="267"/>
      <c r="BG71" s="267"/>
      <c r="BH71" s="267"/>
      <c r="BI71" s="267"/>
      <c r="BJ71" s="267"/>
      <c r="BK71" s="267"/>
      <c r="BL71" s="267"/>
      <c r="BM71" s="267"/>
      <c r="BN71" s="267"/>
      <c r="BO71" s="267"/>
      <c r="BP71" s="267"/>
      <c r="BQ71" s="264">
        <v>65</v>
      </c>
      <c r="BR71" s="269"/>
      <c r="BS71" s="1048"/>
      <c r="BT71" s="1049"/>
      <c r="BU71" s="1049"/>
      <c r="BV71" s="1049"/>
      <c r="BW71" s="1049"/>
      <c r="BX71" s="1049"/>
      <c r="BY71" s="1049"/>
      <c r="BZ71" s="1049"/>
      <c r="CA71" s="1049"/>
      <c r="CB71" s="1049"/>
      <c r="CC71" s="1049"/>
      <c r="CD71" s="1049"/>
      <c r="CE71" s="1049"/>
      <c r="CF71" s="1049"/>
      <c r="CG71" s="1050"/>
      <c r="CH71" s="1051"/>
      <c r="CI71" s="1052"/>
      <c r="CJ71" s="1052"/>
      <c r="CK71" s="1052"/>
      <c r="CL71" s="1053"/>
      <c r="CM71" s="1051"/>
      <c r="CN71" s="1052"/>
      <c r="CO71" s="1052"/>
      <c r="CP71" s="1052"/>
      <c r="CQ71" s="1053"/>
      <c r="CR71" s="1051"/>
      <c r="CS71" s="1052"/>
      <c r="CT71" s="1052"/>
      <c r="CU71" s="1052"/>
      <c r="CV71" s="1053"/>
      <c r="CW71" s="1051"/>
      <c r="CX71" s="1052"/>
      <c r="CY71" s="1052"/>
      <c r="CZ71" s="1052"/>
      <c r="DA71" s="1053"/>
      <c r="DB71" s="1051"/>
      <c r="DC71" s="1052"/>
      <c r="DD71" s="1052"/>
      <c r="DE71" s="1052"/>
      <c r="DF71" s="1053"/>
      <c r="DG71" s="1051"/>
      <c r="DH71" s="1052"/>
      <c r="DI71" s="1052"/>
      <c r="DJ71" s="1052"/>
      <c r="DK71" s="1053"/>
      <c r="DL71" s="1051"/>
      <c r="DM71" s="1052"/>
      <c r="DN71" s="1052"/>
      <c r="DO71" s="1052"/>
      <c r="DP71" s="1053"/>
      <c r="DQ71" s="1051"/>
      <c r="DR71" s="1052"/>
      <c r="DS71" s="1052"/>
      <c r="DT71" s="1052"/>
      <c r="DU71" s="1053"/>
      <c r="DV71" s="1036"/>
      <c r="DW71" s="1037"/>
      <c r="DX71" s="1037"/>
      <c r="DY71" s="1037"/>
      <c r="DZ71" s="1038"/>
      <c r="EA71" s="248"/>
    </row>
    <row r="72" spans="1:131" s="249" customFormat="1" ht="26.25" customHeight="1">
      <c r="A72" s="263">
        <v>5</v>
      </c>
      <c r="B72" s="1069"/>
      <c r="C72" s="1070"/>
      <c r="D72" s="1070"/>
      <c r="E72" s="1070"/>
      <c r="F72" s="1070"/>
      <c r="G72" s="1070"/>
      <c r="H72" s="1070"/>
      <c r="I72" s="1070"/>
      <c r="J72" s="1070"/>
      <c r="K72" s="1070"/>
      <c r="L72" s="1070"/>
      <c r="M72" s="1070"/>
      <c r="N72" s="1070"/>
      <c r="O72" s="1070"/>
      <c r="P72" s="1071"/>
      <c r="Q72" s="1072"/>
      <c r="R72" s="1066"/>
      <c r="S72" s="1066"/>
      <c r="T72" s="1066"/>
      <c r="U72" s="1066"/>
      <c r="V72" s="1066"/>
      <c r="W72" s="1066"/>
      <c r="X72" s="1066"/>
      <c r="Y72" s="1066"/>
      <c r="Z72" s="1066"/>
      <c r="AA72" s="1066"/>
      <c r="AB72" s="1066"/>
      <c r="AC72" s="1066"/>
      <c r="AD72" s="1066"/>
      <c r="AE72" s="1066"/>
      <c r="AF72" s="1066"/>
      <c r="AG72" s="1066"/>
      <c r="AH72" s="1066"/>
      <c r="AI72" s="1066"/>
      <c r="AJ72" s="1066"/>
      <c r="AK72" s="1066"/>
      <c r="AL72" s="1066"/>
      <c r="AM72" s="1066"/>
      <c r="AN72" s="1066"/>
      <c r="AO72" s="1066"/>
      <c r="AP72" s="1066"/>
      <c r="AQ72" s="1066"/>
      <c r="AR72" s="1066"/>
      <c r="AS72" s="1066"/>
      <c r="AT72" s="1066"/>
      <c r="AU72" s="1066"/>
      <c r="AV72" s="1066"/>
      <c r="AW72" s="1066"/>
      <c r="AX72" s="1066"/>
      <c r="AY72" s="1066"/>
      <c r="AZ72" s="1067"/>
      <c r="BA72" s="1067"/>
      <c r="BB72" s="1067"/>
      <c r="BC72" s="1067"/>
      <c r="BD72" s="1068"/>
      <c r="BE72" s="267"/>
      <c r="BF72" s="267"/>
      <c r="BG72" s="267"/>
      <c r="BH72" s="267"/>
      <c r="BI72" s="267"/>
      <c r="BJ72" s="267"/>
      <c r="BK72" s="267"/>
      <c r="BL72" s="267"/>
      <c r="BM72" s="267"/>
      <c r="BN72" s="267"/>
      <c r="BO72" s="267"/>
      <c r="BP72" s="267"/>
      <c r="BQ72" s="264">
        <v>66</v>
      </c>
      <c r="BR72" s="269"/>
      <c r="BS72" s="1048"/>
      <c r="BT72" s="1049"/>
      <c r="BU72" s="1049"/>
      <c r="BV72" s="1049"/>
      <c r="BW72" s="1049"/>
      <c r="BX72" s="1049"/>
      <c r="BY72" s="1049"/>
      <c r="BZ72" s="1049"/>
      <c r="CA72" s="1049"/>
      <c r="CB72" s="1049"/>
      <c r="CC72" s="1049"/>
      <c r="CD72" s="1049"/>
      <c r="CE72" s="1049"/>
      <c r="CF72" s="1049"/>
      <c r="CG72" s="1050"/>
      <c r="CH72" s="1051"/>
      <c r="CI72" s="1052"/>
      <c r="CJ72" s="1052"/>
      <c r="CK72" s="1052"/>
      <c r="CL72" s="1053"/>
      <c r="CM72" s="1051"/>
      <c r="CN72" s="1052"/>
      <c r="CO72" s="1052"/>
      <c r="CP72" s="1052"/>
      <c r="CQ72" s="1053"/>
      <c r="CR72" s="1051"/>
      <c r="CS72" s="1052"/>
      <c r="CT72" s="1052"/>
      <c r="CU72" s="1052"/>
      <c r="CV72" s="1053"/>
      <c r="CW72" s="1051"/>
      <c r="CX72" s="1052"/>
      <c r="CY72" s="1052"/>
      <c r="CZ72" s="1052"/>
      <c r="DA72" s="1053"/>
      <c r="DB72" s="1051"/>
      <c r="DC72" s="1052"/>
      <c r="DD72" s="1052"/>
      <c r="DE72" s="1052"/>
      <c r="DF72" s="1053"/>
      <c r="DG72" s="1051"/>
      <c r="DH72" s="1052"/>
      <c r="DI72" s="1052"/>
      <c r="DJ72" s="1052"/>
      <c r="DK72" s="1053"/>
      <c r="DL72" s="1051"/>
      <c r="DM72" s="1052"/>
      <c r="DN72" s="1052"/>
      <c r="DO72" s="1052"/>
      <c r="DP72" s="1053"/>
      <c r="DQ72" s="1051"/>
      <c r="DR72" s="1052"/>
      <c r="DS72" s="1052"/>
      <c r="DT72" s="1052"/>
      <c r="DU72" s="1053"/>
      <c r="DV72" s="1036"/>
      <c r="DW72" s="1037"/>
      <c r="DX72" s="1037"/>
      <c r="DY72" s="1037"/>
      <c r="DZ72" s="1038"/>
      <c r="EA72" s="248"/>
    </row>
    <row r="73" spans="1:131" s="249" customFormat="1" ht="26.25" customHeight="1">
      <c r="A73" s="263">
        <v>6</v>
      </c>
      <c r="B73" s="1069"/>
      <c r="C73" s="1070"/>
      <c r="D73" s="1070"/>
      <c r="E73" s="1070"/>
      <c r="F73" s="1070"/>
      <c r="G73" s="1070"/>
      <c r="H73" s="1070"/>
      <c r="I73" s="1070"/>
      <c r="J73" s="1070"/>
      <c r="K73" s="1070"/>
      <c r="L73" s="1070"/>
      <c r="M73" s="1070"/>
      <c r="N73" s="1070"/>
      <c r="O73" s="1070"/>
      <c r="P73" s="1071"/>
      <c r="Q73" s="1072"/>
      <c r="R73" s="1066"/>
      <c r="S73" s="1066"/>
      <c r="T73" s="1066"/>
      <c r="U73" s="1066"/>
      <c r="V73" s="1066"/>
      <c r="W73" s="1066"/>
      <c r="X73" s="1066"/>
      <c r="Y73" s="1066"/>
      <c r="Z73" s="1066"/>
      <c r="AA73" s="1066"/>
      <c r="AB73" s="1066"/>
      <c r="AC73" s="1066"/>
      <c r="AD73" s="1066"/>
      <c r="AE73" s="1066"/>
      <c r="AF73" s="1066"/>
      <c r="AG73" s="1066"/>
      <c r="AH73" s="1066"/>
      <c r="AI73" s="1066"/>
      <c r="AJ73" s="1066"/>
      <c r="AK73" s="1066"/>
      <c r="AL73" s="1066"/>
      <c r="AM73" s="1066"/>
      <c r="AN73" s="1066"/>
      <c r="AO73" s="1066"/>
      <c r="AP73" s="1066"/>
      <c r="AQ73" s="1066"/>
      <c r="AR73" s="1066"/>
      <c r="AS73" s="1066"/>
      <c r="AT73" s="1066"/>
      <c r="AU73" s="1066"/>
      <c r="AV73" s="1066"/>
      <c r="AW73" s="1066"/>
      <c r="AX73" s="1066"/>
      <c r="AY73" s="1066"/>
      <c r="AZ73" s="1067"/>
      <c r="BA73" s="1067"/>
      <c r="BB73" s="1067"/>
      <c r="BC73" s="1067"/>
      <c r="BD73" s="1068"/>
      <c r="BE73" s="267"/>
      <c r="BF73" s="267"/>
      <c r="BG73" s="267"/>
      <c r="BH73" s="267"/>
      <c r="BI73" s="267"/>
      <c r="BJ73" s="267"/>
      <c r="BK73" s="267"/>
      <c r="BL73" s="267"/>
      <c r="BM73" s="267"/>
      <c r="BN73" s="267"/>
      <c r="BO73" s="267"/>
      <c r="BP73" s="267"/>
      <c r="BQ73" s="264">
        <v>67</v>
      </c>
      <c r="BR73" s="269"/>
      <c r="BS73" s="1048"/>
      <c r="BT73" s="1049"/>
      <c r="BU73" s="1049"/>
      <c r="BV73" s="1049"/>
      <c r="BW73" s="1049"/>
      <c r="BX73" s="1049"/>
      <c r="BY73" s="1049"/>
      <c r="BZ73" s="1049"/>
      <c r="CA73" s="1049"/>
      <c r="CB73" s="1049"/>
      <c r="CC73" s="1049"/>
      <c r="CD73" s="1049"/>
      <c r="CE73" s="1049"/>
      <c r="CF73" s="1049"/>
      <c r="CG73" s="1050"/>
      <c r="CH73" s="1051"/>
      <c r="CI73" s="1052"/>
      <c r="CJ73" s="1052"/>
      <c r="CK73" s="1052"/>
      <c r="CL73" s="1053"/>
      <c r="CM73" s="1051"/>
      <c r="CN73" s="1052"/>
      <c r="CO73" s="1052"/>
      <c r="CP73" s="1052"/>
      <c r="CQ73" s="1053"/>
      <c r="CR73" s="1051"/>
      <c r="CS73" s="1052"/>
      <c r="CT73" s="1052"/>
      <c r="CU73" s="1052"/>
      <c r="CV73" s="1053"/>
      <c r="CW73" s="1051"/>
      <c r="CX73" s="1052"/>
      <c r="CY73" s="1052"/>
      <c r="CZ73" s="1052"/>
      <c r="DA73" s="1053"/>
      <c r="DB73" s="1051"/>
      <c r="DC73" s="1052"/>
      <c r="DD73" s="1052"/>
      <c r="DE73" s="1052"/>
      <c r="DF73" s="1053"/>
      <c r="DG73" s="1051"/>
      <c r="DH73" s="1052"/>
      <c r="DI73" s="1052"/>
      <c r="DJ73" s="1052"/>
      <c r="DK73" s="1053"/>
      <c r="DL73" s="1051"/>
      <c r="DM73" s="1052"/>
      <c r="DN73" s="1052"/>
      <c r="DO73" s="1052"/>
      <c r="DP73" s="1053"/>
      <c r="DQ73" s="1051"/>
      <c r="DR73" s="1052"/>
      <c r="DS73" s="1052"/>
      <c r="DT73" s="1052"/>
      <c r="DU73" s="1053"/>
      <c r="DV73" s="1036"/>
      <c r="DW73" s="1037"/>
      <c r="DX73" s="1037"/>
      <c r="DY73" s="1037"/>
      <c r="DZ73" s="1038"/>
      <c r="EA73" s="248"/>
    </row>
    <row r="74" spans="1:131" s="249" customFormat="1" ht="26.25" customHeight="1">
      <c r="A74" s="263">
        <v>7</v>
      </c>
      <c r="B74" s="1069"/>
      <c r="C74" s="1070"/>
      <c r="D74" s="1070"/>
      <c r="E74" s="1070"/>
      <c r="F74" s="1070"/>
      <c r="G74" s="1070"/>
      <c r="H74" s="1070"/>
      <c r="I74" s="1070"/>
      <c r="J74" s="1070"/>
      <c r="K74" s="1070"/>
      <c r="L74" s="1070"/>
      <c r="M74" s="1070"/>
      <c r="N74" s="1070"/>
      <c r="O74" s="1070"/>
      <c r="P74" s="1071"/>
      <c r="Q74" s="1072"/>
      <c r="R74" s="1066"/>
      <c r="S74" s="1066"/>
      <c r="T74" s="1066"/>
      <c r="U74" s="1066"/>
      <c r="V74" s="1066"/>
      <c r="W74" s="1066"/>
      <c r="X74" s="1066"/>
      <c r="Y74" s="1066"/>
      <c r="Z74" s="1066"/>
      <c r="AA74" s="1066"/>
      <c r="AB74" s="1066"/>
      <c r="AC74" s="1066"/>
      <c r="AD74" s="1066"/>
      <c r="AE74" s="1066"/>
      <c r="AF74" s="1066"/>
      <c r="AG74" s="1066"/>
      <c r="AH74" s="1066"/>
      <c r="AI74" s="1066"/>
      <c r="AJ74" s="1066"/>
      <c r="AK74" s="1066"/>
      <c r="AL74" s="1066"/>
      <c r="AM74" s="1066"/>
      <c r="AN74" s="1066"/>
      <c r="AO74" s="1066"/>
      <c r="AP74" s="1066"/>
      <c r="AQ74" s="1066"/>
      <c r="AR74" s="1066"/>
      <c r="AS74" s="1066"/>
      <c r="AT74" s="1066"/>
      <c r="AU74" s="1066"/>
      <c r="AV74" s="1066"/>
      <c r="AW74" s="1066"/>
      <c r="AX74" s="1066"/>
      <c r="AY74" s="1066"/>
      <c r="AZ74" s="1067"/>
      <c r="BA74" s="1067"/>
      <c r="BB74" s="1067"/>
      <c r="BC74" s="1067"/>
      <c r="BD74" s="1068"/>
      <c r="BE74" s="267"/>
      <c r="BF74" s="267"/>
      <c r="BG74" s="267"/>
      <c r="BH74" s="267"/>
      <c r="BI74" s="267"/>
      <c r="BJ74" s="267"/>
      <c r="BK74" s="267"/>
      <c r="BL74" s="267"/>
      <c r="BM74" s="267"/>
      <c r="BN74" s="267"/>
      <c r="BO74" s="267"/>
      <c r="BP74" s="267"/>
      <c r="BQ74" s="264">
        <v>68</v>
      </c>
      <c r="BR74" s="269"/>
      <c r="BS74" s="1048"/>
      <c r="BT74" s="1049"/>
      <c r="BU74" s="1049"/>
      <c r="BV74" s="1049"/>
      <c r="BW74" s="1049"/>
      <c r="BX74" s="1049"/>
      <c r="BY74" s="1049"/>
      <c r="BZ74" s="1049"/>
      <c r="CA74" s="1049"/>
      <c r="CB74" s="1049"/>
      <c r="CC74" s="1049"/>
      <c r="CD74" s="1049"/>
      <c r="CE74" s="1049"/>
      <c r="CF74" s="1049"/>
      <c r="CG74" s="1050"/>
      <c r="CH74" s="1051"/>
      <c r="CI74" s="1052"/>
      <c r="CJ74" s="1052"/>
      <c r="CK74" s="1052"/>
      <c r="CL74" s="1053"/>
      <c r="CM74" s="1051"/>
      <c r="CN74" s="1052"/>
      <c r="CO74" s="1052"/>
      <c r="CP74" s="1052"/>
      <c r="CQ74" s="1053"/>
      <c r="CR74" s="1051"/>
      <c r="CS74" s="1052"/>
      <c r="CT74" s="1052"/>
      <c r="CU74" s="1052"/>
      <c r="CV74" s="1053"/>
      <c r="CW74" s="1051"/>
      <c r="CX74" s="1052"/>
      <c r="CY74" s="1052"/>
      <c r="CZ74" s="1052"/>
      <c r="DA74" s="1053"/>
      <c r="DB74" s="1051"/>
      <c r="DC74" s="1052"/>
      <c r="DD74" s="1052"/>
      <c r="DE74" s="1052"/>
      <c r="DF74" s="1053"/>
      <c r="DG74" s="1051"/>
      <c r="DH74" s="1052"/>
      <c r="DI74" s="1052"/>
      <c r="DJ74" s="1052"/>
      <c r="DK74" s="1053"/>
      <c r="DL74" s="1051"/>
      <c r="DM74" s="1052"/>
      <c r="DN74" s="1052"/>
      <c r="DO74" s="1052"/>
      <c r="DP74" s="1053"/>
      <c r="DQ74" s="1051"/>
      <c r="DR74" s="1052"/>
      <c r="DS74" s="1052"/>
      <c r="DT74" s="1052"/>
      <c r="DU74" s="1053"/>
      <c r="DV74" s="1036"/>
      <c r="DW74" s="1037"/>
      <c r="DX74" s="1037"/>
      <c r="DY74" s="1037"/>
      <c r="DZ74" s="1038"/>
      <c r="EA74" s="248"/>
    </row>
    <row r="75" spans="1:131" s="249" customFormat="1" ht="26.25" customHeight="1">
      <c r="A75" s="263">
        <v>8</v>
      </c>
      <c r="B75" s="1069"/>
      <c r="C75" s="1070"/>
      <c r="D75" s="1070"/>
      <c r="E75" s="1070"/>
      <c r="F75" s="1070"/>
      <c r="G75" s="1070"/>
      <c r="H75" s="1070"/>
      <c r="I75" s="1070"/>
      <c r="J75" s="1070"/>
      <c r="K75" s="1070"/>
      <c r="L75" s="1070"/>
      <c r="M75" s="1070"/>
      <c r="N75" s="1070"/>
      <c r="O75" s="1070"/>
      <c r="P75" s="1071"/>
      <c r="Q75" s="1073"/>
      <c r="R75" s="1074"/>
      <c r="S75" s="1074"/>
      <c r="T75" s="1074"/>
      <c r="U75" s="1075"/>
      <c r="V75" s="1076"/>
      <c r="W75" s="1074"/>
      <c r="X75" s="1074"/>
      <c r="Y75" s="1074"/>
      <c r="Z75" s="1075"/>
      <c r="AA75" s="1076"/>
      <c r="AB75" s="1074"/>
      <c r="AC75" s="1074"/>
      <c r="AD75" s="1074"/>
      <c r="AE75" s="1075"/>
      <c r="AF75" s="1076"/>
      <c r="AG75" s="1074"/>
      <c r="AH75" s="1074"/>
      <c r="AI75" s="1074"/>
      <c r="AJ75" s="1075"/>
      <c r="AK75" s="1076"/>
      <c r="AL75" s="1074"/>
      <c r="AM75" s="1074"/>
      <c r="AN75" s="1074"/>
      <c r="AO75" s="1075"/>
      <c r="AP75" s="1076"/>
      <c r="AQ75" s="1074"/>
      <c r="AR75" s="1074"/>
      <c r="AS75" s="1074"/>
      <c r="AT75" s="1075"/>
      <c r="AU75" s="1076"/>
      <c r="AV75" s="1074"/>
      <c r="AW75" s="1074"/>
      <c r="AX75" s="1074"/>
      <c r="AY75" s="1075"/>
      <c r="AZ75" s="1067"/>
      <c r="BA75" s="1067"/>
      <c r="BB75" s="1067"/>
      <c r="BC75" s="1067"/>
      <c r="BD75" s="1068"/>
      <c r="BE75" s="267"/>
      <c r="BF75" s="267"/>
      <c r="BG75" s="267"/>
      <c r="BH75" s="267"/>
      <c r="BI75" s="267"/>
      <c r="BJ75" s="267"/>
      <c r="BK75" s="267"/>
      <c r="BL75" s="267"/>
      <c r="BM75" s="267"/>
      <c r="BN75" s="267"/>
      <c r="BO75" s="267"/>
      <c r="BP75" s="267"/>
      <c r="BQ75" s="264">
        <v>69</v>
      </c>
      <c r="BR75" s="269"/>
      <c r="BS75" s="1048"/>
      <c r="BT75" s="1049"/>
      <c r="BU75" s="1049"/>
      <c r="BV75" s="1049"/>
      <c r="BW75" s="1049"/>
      <c r="BX75" s="1049"/>
      <c r="BY75" s="1049"/>
      <c r="BZ75" s="1049"/>
      <c r="CA75" s="1049"/>
      <c r="CB75" s="1049"/>
      <c r="CC75" s="1049"/>
      <c r="CD75" s="1049"/>
      <c r="CE75" s="1049"/>
      <c r="CF75" s="1049"/>
      <c r="CG75" s="1050"/>
      <c r="CH75" s="1051"/>
      <c r="CI75" s="1052"/>
      <c r="CJ75" s="1052"/>
      <c r="CK75" s="1052"/>
      <c r="CL75" s="1053"/>
      <c r="CM75" s="1051"/>
      <c r="CN75" s="1052"/>
      <c r="CO75" s="1052"/>
      <c r="CP75" s="1052"/>
      <c r="CQ75" s="1053"/>
      <c r="CR75" s="1051"/>
      <c r="CS75" s="1052"/>
      <c r="CT75" s="1052"/>
      <c r="CU75" s="1052"/>
      <c r="CV75" s="1053"/>
      <c r="CW75" s="1051"/>
      <c r="CX75" s="1052"/>
      <c r="CY75" s="1052"/>
      <c r="CZ75" s="1052"/>
      <c r="DA75" s="1053"/>
      <c r="DB75" s="1051"/>
      <c r="DC75" s="1052"/>
      <c r="DD75" s="1052"/>
      <c r="DE75" s="1052"/>
      <c r="DF75" s="1053"/>
      <c r="DG75" s="1051"/>
      <c r="DH75" s="1052"/>
      <c r="DI75" s="1052"/>
      <c r="DJ75" s="1052"/>
      <c r="DK75" s="1053"/>
      <c r="DL75" s="1051"/>
      <c r="DM75" s="1052"/>
      <c r="DN75" s="1052"/>
      <c r="DO75" s="1052"/>
      <c r="DP75" s="1053"/>
      <c r="DQ75" s="1051"/>
      <c r="DR75" s="1052"/>
      <c r="DS75" s="1052"/>
      <c r="DT75" s="1052"/>
      <c r="DU75" s="1053"/>
      <c r="DV75" s="1036"/>
      <c r="DW75" s="1037"/>
      <c r="DX75" s="1037"/>
      <c r="DY75" s="1037"/>
      <c r="DZ75" s="1038"/>
      <c r="EA75" s="248"/>
    </row>
    <row r="76" spans="1:131" s="249" customFormat="1" ht="26.25" customHeight="1">
      <c r="A76" s="263">
        <v>9</v>
      </c>
      <c r="B76" s="1069"/>
      <c r="C76" s="1070"/>
      <c r="D76" s="1070"/>
      <c r="E76" s="1070"/>
      <c r="F76" s="1070"/>
      <c r="G76" s="1070"/>
      <c r="H76" s="1070"/>
      <c r="I76" s="1070"/>
      <c r="J76" s="1070"/>
      <c r="K76" s="1070"/>
      <c r="L76" s="1070"/>
      <c r="M76" s="1070"/>
      <c r="N76" s="1070"/>
      <c r="O76" s="1070"/>
      <c r="P76" s="1071"/>
      <c r="Q76" s="1073"/>
      <c r="R76" s="1074"/>
      <c r="S76" s="1074"/>
      <c r="T76" s="1074"/>
      <c r="U76" s="1075"/>
      <c r="V76" s="1076"/>
      <c r="W76" s="1074"/>
      <c r="X76" s="1074"/>
      <c r="Y76" s="1074"/>
      <c r="Z76" s="1075"/>
      <c r="AA76" s="1076"/>
      <c r="AB76" s="1074"/>
      <c r="AC76" s="1074"/>
      <c r="AD76" s="1074"/>
      <c r="AE76" s="1075"/>
      <c r="AF76" s="1076"/>
      <c r="AG76" s="1074"/>
      <c r="AH76" s="1074"/>
      <c r="AI76" s="1074"/>
      <c r="AJ76" s="1075"/>
      <c r="AK76" s="1076"/>
      <c r="AL76" s="1074"/>
      <c r="AM76" s="1074"/>
      <c r="AN76" s="1074"/>
      <c r="AO76" s="1075"/>
      <c r="AP76" s="1076"/>
      <c r="AQ76" s="1074"/>
      <c r="AR76" s="1074"/>
      <c r="AS76" s="1074"/>
      <c r="AT76" s="1075"/>
      <c r="AU76" s="1076"/>
      <c r="AV76" s="1074"/>
      <c r="AW76" s="1074"/>
      <c r="AX76" s="1074"/>
      <c r="AY76" s="1075"/>
      <c r="AZ76" s="1067"/>
      <c r="BA76" s="1067"/>
      <c r="BB76" s="1067"/>
      <c r="BC76" s="1067"/>
      <c r="BD76" s="1068"/>
      <c r="BE76" s="267"/>
      <c r="BF76" s="267"/>
      <c r="BG76" s="267"/>
      <c r="BH76" s="267"/>
      <c r="BI76" s="267"/>
      <c r="BJ76" s="267"/>
      <c r="BK76" s="267"/>
      <c r="BL76" s="267"/>
      <c r="BM76" s="267"/>
      <c r="BN76" s="267"/>
      <c r="BO76" s="267"/>
      <c r="BP76" s="267"/>
      <c r="BQ76" s="264">
        <v>70</v>
      </c>
      <c r="BR76" s="269"/>
      <c r="BS76" s="1048"/>
      <c r="BT76" s="1049"/>
      <c r="BU76" s="1049"/>
      <c r="BV76" s="1049"/>
      <c r="BW76" s="1049"/>
      <c r="BX76" s="1049"/>
      <c r="BY76" s="1049"/>
      <c r="BZ76" s="1049"/>
      <c r="CA76" s="1049"/>
      <c r="CB76" s="1049"/>
      <c r="CC76" s="1049"/>
      <c r="CD76" s="1049"/>
      <c r="CE76" s="1049"/>
      <c r="CF76" s="1049"/>
      <c r="CG76" s="1050"/>
      <c r="CH76" s="1051"/>
      <c r="CI76" s="1052"/>
      <c r="CJ76" s="1052"/>
      <c r="CK76" s="1052"/>
      <c r="CL76" s="1053"/>
      <c r="CM76" s="1051"/>
      <c r="CN76" s="1052"/>
      <c r="CO76" s="1052"/>
      <c r="CP76" s="1052"/>
      <c r="CQ76" s="1053"/>
      <c r="CR76" s="1051"/>
      <c r="CS76" s="1052"/>
      <c r="CT76" s="1052"/>
      <c r="CU76" s="1052"/>
      <c r="CV76" s="1053"/>
      <c r="CW76" s="1051"/>
      <c r="CX76" s="1052"/>
      <c r="CY76" s="1052"/>
      <c r="CZ76" s="1052"/>
      <c r="DA76" s="1053"/>
      <c r="DB76" s="1051"/>
      <c r="DC76" s="1052"/>
      <c r="DD76" s="1052"/>
      <c r="DE76" s="1052"/>
      <c r="DF76" s="1053"/>
      <c r="DG76" s="1051"/>
      <c r="DH76" s="1052"/>
      <c r="DI76" s="1052"/>
      <c r="DJ76" s="1052"/>
      <c r="DK76" s="1053"/>
      <c r="DL76" s="1051"/>
      <c r="DM76" s="1052"/>
      <c r="DN76" s="1052"/>
      <c r="DO76" s="1052"/>
      <c r="DP76" s="1053"/>
      <c r="DQ76" s="1051"/>
      <c r="DR76" s="1052"/>
      <c r="DS76" s="1052"/>
      <c r="DT76" s="1052"/>
      <c r="DU76" s="1053"/>
      <c r="DV76" s="1036"/>
      <c r="DW76" s="1037"/>
      <c r="DX76" s="1037"/>
      <c r="DY76" s="1037"/>
      <c r="DZ76" s="1038"/>
      <c r="EA76" s="248"/>
    </row>
    <row r="77" spans="1:131" s="249" customFormat="1" ht="26.25" customHeight="1">
      <c r="A77" s="263">
        <v>10</v>
      </c>
      <c r="B77" s="1069"/>
      <c r="C77" s="1070"/>
      <c r="D77" s="1070"/>
      <c r="E77" s="1070"/>
      <c r="F77" s="1070"/>
      <c r="G77" s="1070"/>
      <c r="H77" s="1070"/>
      <c r="I77" s="1070"/>
      <c r="J77" s="1070"/>
      <c r="K77" s="1070"/>
      <c r="L77" s="1070"/>
      <c r="M77" s="1070"/>
      <c r="N77" s="1070"/>
      <c r="O77" s="1070"/>
      <c r="P77" s="1071"/>
      <c r="Q77" s="1073"/>
      <c r="R77" s="1074"/>
      <c r="S77" s="1074"/>
      <c r="T77" s="1074"/>
      <c r="U77" s="1075"/>
      <c r="V77" s="1076"/>
      <c r="W77" s="1074"/>
      <c r="X77" s="1074"/>
      <c r="Y77" s="1074"/>
      <c r="Z77" s="1075"/>
      <c r="AA77" s="1076"/>
      <c r="AB77" s="1074"/>
      <c r="AC77" s="1074"/>
      <c r="AD77" s="1074"/>
      <c r="AE77" s="1075"/>
      <c r="AF77" s="1076"/>
      <c r="AG77" s="1074"/>
      <c r="AH77" s="1074"/>
      <c r="AI77" s="1074"/>
      <c r="AJ77" s="1075"/>
      <c r="AK77" s="1076"/>
      <c r="AL77" s="1074"/>
      <c r="AM77" s="1074"/>
      <c r="AN77" s="1074"/>
      <c r="AO77" s="1075"/>
      <c r="AP77" s="1076"/>
      <c r="AQ77" s="1074"/>
      <c r="AR77" s="1074"/>
      <c r="AS77" s="1074"/>
      <c r="AT77" s="1075"/>
      <c r="AU77" s="1076"/>
      <c r="AV77" s="1074"/>
      <c r="AW77" s="1074"/>
      <c r="AX77" s="1074"/>
      <c r="AY77" s="1075"/>
      <c r="AZ77" s="1067"/>
      <c r="BA77" s="1067"/>
      <c r="BB77" s="1067"/>
      <c r="BC77" s="1067"/>
      <c r="BD77" s="1068"/>
      <c r="BE77" s="267"/>
      <c r="BF77" s="267"/>
      <c r="BG77" s="267"/>
      <c r="BH77" s="267"/>
      <c r="BI77" s="267"/>
      <c r="BJ77" s="267"/>
      <c r="BK77" s="267"/>
      <c r="BL77" s="267"/>
      <c r="BM77" s="267"/>
      <c r="BN77" s="267"/>
      <c r="BO77" s="267"/>
      <c r="BP77" s="267"/>
      <c r="BQ77" s="264">
        <v>71</v>
      </c>
      <c r="BR77" s="269"/>
      <c r="BS77" s="1048"/>
      <c r="BT77" s="1049"/>
      <c r="BU77" s="1049"/>
      <c r="BV77" s="1049"/>
      <c r="BW77" s="1049"/>
      <c r="BX77" s="1049"/>
      <c r="BY77" s="1049"/>
      <c r="BZ77" s="1049"/>
      <c r="CA77" s="1049"/>
      <c r="CB77" s="1049"/>
      <c r="CC77" s="1049"/>
      <c r="CD77" s="1049"/>
      <c r="CE77" s="1049"/>
      <c r="CF77" s="1049"/>
      <c r="CG77" s="1050"/>
      <c r="CH77" s="1051"/>
      <c r="CI77" s="1052"/>
      <c r="CJ77" s="1052"/>
      <c r="CK77" s="1052"/>
      <c r="CL77" s="1053"/>
      <c r="CM77" s="1051"/>
      <c r="CN77" s="1052"/>
      <c r="CO77" s="1052"/>
      <c r="CP77" s="1052"/>
      <c r="CQ77" s="1053"/>
      <c r="CR77" s="1051"/>
      <c r="CS77" s="1052"/>
      <c r="CT77" s="1052"/>
      <c r="CU77" s="1052"/>
      <c r="CV77" s="1053"/>
      <c r="CW77" s="1051"/>
      <c r="CX77" s="1052"/>
      <c r="CY77" s="1052"/>
      <c r="CZ77" s="1052"/>
      <c r="DA77" s="1053"/>
      <c r="DB77" s="1051"/>
      <c r="DC77" s="1052"/>
      <c r="DD77" s="1052"/>
      <c r="DE77" s="1052"/>
      <c r="DF77" s="1053"/>
      <c r="DG77" s="1051"/>
      <c r="DH77" s="1052"/>
      <c r="DI77" s="1052"/>
      <c r="DJ77" s="1052"/>
      <c r="DK77" s="1053"/>
      <c r="DL77" s="1051"/>
      <c r="DM77" s="1052"/>
      <c r="DN77" s="1052"/>
      <c r="DO77" s="1052"/>
      <c r="DP77" s="1053"/>
      <c r="DQ77" s="1051"/>
      <c r="DR77" s="1052"/>
      <c r="DS77" s="1052"/>
      <c r="DT77" s="1052"/>
      <c r="DU77" s="1053"/>
      <c r="DV77" s="1036"/>
      <c r="DW77" s="1037"/>
      <c r="DX77" s="1037"/>
      <c r="DY77" s="1037"/>
      <c r="DZ77" s="1038"/>
      <c r="EA77" s="248"/>
    </row>
    <row r="78" spans="1:131" s="249" customFormat="1" ht="26.25" customHeight="1">
      <c r="A78" s="263">
        <v>11</v>
      </c>
      <c r="B78" s="1069"/>
      <c r="C78" s="1070"/>
      <c r="D78" s="1070"/>
      <c r="E78" s="1070"/>
      <c r="F78" s="1070"/>
      <c r="G78" s="1070"/>
      <c r="H78" s="1070"/>
      <c r="I78" s="1070"/>
      <c r="J78" s="1070"/>
      <c r="K78" s="1070"/>
      <c r="L78" s="1070"/>
      <c r="M78" s="1070"/>
      <c r="N78" s="1070"/>
      <c r="O78" s="1070"/>
      <c r="P78" s="1071"/>
      <c r="Q78" s="1072"/>
      <c r="R78" s="1066"/>
      <c r="S78" s="1066"/>
      <c r="T78" s="1066"/>
      <c r="U78" s="1066"/>
      <c r="V78" s="1066"/>
      <c r="W78" s="1066"/>
      <c r="X78" s="1066"/>
      <c r="Y78" s="1066"/>
      <c r="Z78" s="1066"/>
      <c r="AA78" s="1066"/>
      <c r="AB78" s="1066"/>
      <c r="AC78" s="1066"/>
      <c r="AD78" s="1066"/>
      <c r="AE78" s="1066"/>
      <c r="AF78" s="1066"/>
      <c r="AG78" s="1066"/>
      <c r="AH78" s="1066"/>
      <c r="AI78" s="1066"/>
      <c r="AJ78" s="1066"/>
      <c r="AK78" s="1066"/>
      <c r="AL78" s="1066"/>
      <c r="AM78" s="1066"/>
      <c r="AN78" s="1066"/>
      <c r="AO78" s="1066"/>
      <c r="AP78" s="1066"/>
      <c r="AQ78" s="1066"/>
      <c r="AR78" s="1066"/>
      <c r="AS78" s="1066"/>
      <c r="AT78" s="1066"/>
      <c r="AU78" s="1066"/>
      <c r="AV78" s="1066"/>
      <c r="AW78" s="1066"/>
      <c r="AX78" s="1066"/>
      <c r="AY78" s="1066"/>
      <c r="AZ78" s="1067"/>
      <c r="BA78" s="1067"/>
      <c r="BB78" s="1067"/>
      <c r="BC78" s="1067"/>
      <c r="BD78" s="1068"/>
      <c r="BE78" s="267"/>
      <c r="BF78" s="267"/>
      <c r="BG78" s="267"/>
      <c r="BH78" s="267"/>
      <c r="BI78" s="267"/>
      <c r="BJ78" s="270"/>
      <c r="BK78" s="270"/>
      <c r="BL78" s="270"/>
      <c r="BM78" s="270"/>
      <c r="BN78" s="270"/>
      <c r="BO78" s="267"/>
      <c r="BP78" s="267"/>
      <c r="BQ78" s="264">
        <v>72</v>
      </c>
      <c r="BR78" s="269"/>
      <c r="BS78" s="1048"/>
      <c r="BT78" s="1049"/>
      <c r="BU78" s="1049"/>
      <c r="BV78" s="1049"/>
      <c r="BW78" s="1049"/>
      <c r="BX78" s="1049"/>
      <c r="BY78" s="1049"/>
      <c r="BZ78" s="1049"/>
      <c r="CA78" s="1049"/>
      <c r="CB78" s="1049"/>
      <c r="CC78" s="1049"/>
      <c r="CD78" s="1049"/>
      <c r="CE78" s="1049"/>
      <c r="CF78" s="1049"/>
      <c r="CG78" s="1050"/>
      <c r="CH78" s="1051"/>
      <c r="CI78" s="1052"/>
      <c r="CJ78" s="1052"/>
      <c r="CK78" s="1052"/>
      <c r="CL78" s="1053"/>
      <c r="CM78" s="1051"/>
      <c r="CN78" s="1052"/>
      <c r="CO78" s="1052"/>
      <c r="CP78" s="1052"/>
      <c r="CQ78" s="1053"/>
      <c r="CR78" s="1051"/>
      <c r="CS78" s="1052"/>
      <c r="CT78" s="1052"/>
      <c r="CU78" s="1052"/>
      <c r="CV78" s="1053"/>
      <c r="CW78" s="1051"/>
      <c r="CX78" s="1052"/>
      <c r="CY78" s="1052"/>
      <c r="CZ78" s="1052"/>
      <c r="DA78" s="1053"/>
      <c r="DB78" s="1051"/>
      <c r="DC78" s="1052"/>
      <c r="DD78" s="1052"/>
      <c r="DE78" s="1052"/>
      <c r="DF78" s="1053"/>
      <c r="DG78" s="1051"/>
      <c r="DH78" s="1052"/>
      <c r="DI78" s="1052"/>
      <c r="DJ78" s="1052"/>
      <c r="DK78" s="1053"/>
      <c r="DL78" s="1051"/>
      <c r="DM78" s="1052"/>
      <c r="DN78" s="1052"/>
      <c r="DO78" s="1052"/>
      <c r="DP78" s="1053"/>
      <c r="DQ78" s="1051"/>
      <c r="DR78" s="1052"/>
      <c r="DS78" s="1052"/>
      <c r="DT78" s="1052"/>
      <c r="DU78" s="1053"/>
      <c r="DV78" s="1036"/>
      <c r="DW78" s="1037"/>
      <c r="DX78" s="1037"/>
      <c r="DY78" s="1037"/>
      <c r="DZ78" s="1038"/>
      <c r="EA78" s="248"/>
    </row>
    <row r="79" spans="1:131" s="249" customFormat="1" ht="26.25" customHeight="1">
      <c r="A79" s="263">
        <v>12</v>
      </c>
      <c r="B79" s="1069"/>
      <c r="C79" s="1070"/>
      <c r="D79" s="1070"/>
      <c r="E79" s="1070"/>
      <c r="F79" s="1070"/>
      <c r="G79" s="1070"/>
      <c r="H79" s="1070"/>
      <c r="I79" s="1070"/>
      <c r="J79" s="1070"/>
      <c r="K79" s="1070"/>
      <c r="L79" s="1070"/>
      <c r="M79" s="1070"/>
      <c r="N79" s="1070"/>
      <c r="O79" s="1070"/>
      <c r="P79" s="1071"/>
      <c r="Q79" s="1072"/>
      <c r="R79" s="1066"/>
      <c r="S79" s="1066"/>
      <c r="T79" s="1066"/>
      <c r="U79" s="1066"/>
      <c r="V79" s="1066"/>
      <c r="W79" s="1066"/>
      <c r="X79" s="1066"/>
      <c r="Y79" s="1066"/>
      <c r="Z79" s="1066"/>
      <c r="AA79" s="1066"/>
      <c r="AB79" s="1066"/>
      <c r="AC79" s="1066"/>
      <c r="AD79" s="1066"/>
      <c r="AE79" s="1066"/>
      <c r="AF79" s="1066"/>
      <c r="AG79" s="1066"/>
      <c r="AH79" s="1066"/>
      <c r="AI79" s="1066"/>
      <c r="AJ79" s="1066"/>
      <c r="AK79" s="1066"/>
      <c r="AL79" s="1066"/>
      <c r="AM79" s="1066"/>
      <c r="AN79" s="1066"/>
      <c r="AO79" s="1066"/>
      <c r="AP79" s="1066"/>
      <c r="AQ79" s="1066"/>
      <c r="AR79" s="1066"/>
      <c r="AS79" s="1066"/>
      <c r="AT79" s="1066"/>
      <c r="AU79" s="1066"/>
      <c r="AV79" s="1066"/>
      <c r="AW79" s="1066"/>
      <c r="AX79" s="1066"/>
      <c r="AY79" s="1066"/>
      <c r="AZ79" s="1067"/>
      <c r="BA79" s="1067"/>
      <c r="BB79" s="1067"/>
      <c r="BC79" s="1067"/>
      <c r="BD79" s="1068"/>
      <c r="BE79" s="267"/>
      <c r="BF79" s="267"/>
      <c r="BG79" s="267"/>
      <c r="BH79" s="267"/>
      <c r="BI79" s="267"/>
      <c r="BJ79" s="270"/>
      <c r="BK79" s="270"/>
      <c r="BL79" s="270"/>
      <c r="BM79" s="270"/>
      <c r="BN79" s="270"/>
      <c r="BO79" s="267"/>
      <c r="BP79" s="267"/>
      <c r="BQ79" s="264">
        <v>73</v>
      </c>
      <c r="BR79" s="269"/>
      <c r="BS79" s="1048"/>
      <c r="BT79" s="1049"/>
      <c r="BU79" s="1049"/>
      <c r="BV79" s="1049"/>
      <c r="BW79" s="1049"/>
      <c r="BX79" s="1049"/>
      <c r="BY79" s="1049"/>
      <c r="BZ79" s="1049"/>
      <c r="CA79" s="1049"/>
      <c r="CB79" s="1049"/>
      <c r="CC79" s="1049"/>
      <c r="CD79" s="1049"/>
      <c r="CE79" s="1049"/>
      <c r="CF79" s="1049"/>
      <c r="CG79" s="1050"/>
      <c r="CH79" s="1051"/>
      <c r="CI79" s="1052"/>
      <c r="CJ79" s="1052"/>
      <c r="CK79" s="1052"/>
      <c r="CL79" s="1053"/>
      <c r="CM79" s="1051"/>
      <c r="CN79" s="1052"/>
      <c r="CO79" s="1052"/>
      <c r="CP79" s="1052"/>
      <c r="CQ79" s="1053"/>
      <c r="CR79" s="1051"/>
      <c r="CS79" s="1052"/>
      <c r="CT79" s="1052"/>
      <c r="CU79" s="1052"/>
      <c r="CV79" s="1053"/>
      <c r="CW79" s="1051"/>
      <c r="CX79" s="1052"/>
      <c r="CY79" s="1052"/>
      <c r="CZ79" s="1052"/>
      <c r="DA79" s="1053"/>
      <c r="DB79" s="1051"/>
      <c r="DC79" s="1052"/>
      <c r="DD79" s="1052"/>
      <c r="DE79" s="1052"/>
      <c r="DF79" s="1053"/>
      <c r="DG79" s="1051"/>
      <c r="DH79" s="1052"/>
      <c r="DI79" s="1052"/>
      <c r="DJ79" s="1052"/>
      <c r="DK79" s="1053"/>
      <c r="DL79" s="1051"/>
      <c r="DM79" s="1052"/>
      <c r="DN79" s="1052"/>
      <c r="DO79" s="1052"/>
      <c r="DP79" s="1053"/>
      <c r="DQ79" s="1051"/>
      <c r="DR79" s="1052"/>
      <c r="DS79" s="1052"/>
      <c r="DT79" s="1052"/>
      <c r="DU79" s="1053"/>
      <c r="DV79" s="1036"/>
      <c r="DW79" s="1037"/>
      <c r="DX79" s="1037"/>
      <c r="DY79" s="1037"/>
      <c r="DZ79" s="1038"/>
      <c r="EA79" s="248"/>
    </row>
    <row r="80" spans="1:131" s="249" customFormat="1" ht="26.25" customHeight="1">
      <c r="A80" s="263">
        <v>13</v>
      </c>
      <c r="B80" s="1069"/>
      <c r="C80" s="1070"/>
      <c r="D80" s="1070"/>
      <c r="E80" s="1070"/>
      <c r="F80" s="1070"/>
      <c r="G80" s="1070"/>
      <c r="H80" s="1070"/>
      <c r="I80" s="1070"/>
      <c r="J80" s="1070"/>
      <c r="K80" s="1070"/>
      <c r="L80" s="1070"/>
      <c r="M80" s="1070"/>
      <c r="N80" s="1070"/>
      <c r="O80" s="1070"/>
      <c r="P80" s="1071"/>
      <c r="Q80" s="1072"/>
      <c r="R80" s="1066"/>
      <c r="S80" s="1066"/>
      <c r="T80" s="1066"/>
      <c r="U80" s="1066"/>
      <c r="V80" s="1066"/>
      <c r="W80" s="1066"/>
      <c r="X80" s="1066"/>
      <c r="Y80" s="1066"/>
      <c r="Z80" s="1066"/>
      <c r="AA80" s="1066"/>
      <c r="AB80" s="1066"/>
      <c r="AC80" s="1066"/>
      <c r="AD80" s="1066"/>
      <c r="AE80" s="1066"/>
      <c r="AF80" s="1066"/>
      <c r="AG80" s="1066"/>
      <c r="AH80" s="1066"/>
      <c r="AI80" s="1066"/>
      <c r="AJ80" s="1066"/>
      <c r="AK80" s="1066"/>
      <c r="AL80" s="1066"/>
      <c r="AM80" s="1066"/>
      <c r="AN80" s="1066"/>
      <c r="AO80" s="1066"/>
      <c r="AP80" s="1066"/>
      <c r="AQ80" s="1066"/>
      <c r="AR80" s="1066"/>
      <c r="AS80" s="1066"/>
      <c r="AT80" s="1066"/>
      <c r="AU80" s="1066"/>
      <c r="AV80" s="1066"/>
      <c r="AW80" s="1066"/>
      <c r="AX80" s="1066"/>
      <c r="AY80" s="1066"/>
      <c r="AZ80" s="1067"/>
      <c r="BA80" s="1067"/>
      <c r="BB80" s="1067"/>
      <c r="BC80" s="1067"/>
      <c r="BD80" s="1068"/>
      <c r="BE80" s="267"/>
      <c r="BF80" s="267"/>
      <c r="BG80" s="267"/>
      <c r="BH80" s="267"/>
      <c r="BI80" s="267"/>
      <c r="BJ80" s="267"/>
      <c r="BK80" s="267"/>
      <c r="BL80" s="267"/>
      <c r="BM80" s="267"/>
      <c r="BN80" s="267"/>
      <c r="BO80" s="267"/>
      <c r="BP80" s="267"/>
      <c r="BQ80" s="264">
        <v>74</v>
      </c>
      <c r="BR80" s="269"/>
      <c r="BS80" s="1048"/>
      <c r="BT80" s="1049"/>
      <c r="BU80" s="1049"/>
      <c r="BV80" s="1049"/>
      <c r="BW80" s="1049"/>
      <c r="BX80" s="1049"/>
      <c r="BY80" s="1049"/>
      <c r="BZ80" s="1049"/>
      <c r="CA80" s="1049"/>
      <c r="CB80" s="1049"/>
      <c r="CC80" s="1049"/>
      <c r="CD80" s="1049"/>
      <c r="CE80" s="1049"/>
      <c r="CF80" s="1049"/>
      <c r="CG80" s="1050"/>
      <c r="CH80" s="1051"/>
      <c r="CI80" s="1052"/>
      <c r="CJ80" s="1052"/>
      <c r="CK80" s="1052"/>
      <c r="CL80" s="1053"/>
      <c r="CM80" s="1051"/>
      <c r="CN80" s="1052"/>
      <c r="CO80" s="1052"/>
      <c r="CP80" s="1052"/>
      <c r="CQ80" s="1053"/>
      <c r="CR80" s="1051"/>
      <c r="CS80" s="1052"/>
      <c r="CT80" s="1052"/>
      <c r="CU80" s="1052"/>
      <c r="CV80" s="1053"/>
      <c r="CW80" s="1051"/>
      <c r="CX80" s="1052"/>
      <c r="CY80" s="1052"/>
      <c r="CZ80" s="1052"/>
      <c r="DA80" s="1053"/>
      <c r="DB80" s="1051"/>
      <c r="DC80" s="1052"/>
      <c r="DD80" s="1052"/>
      <c r="DE80" s="1052"/>
      <c r="DF80" s="1053"/>
      <c r="DG80" s="1051"/>
      <c r="DH80" s="1052"/>
      <c r="DI80" s="1052"/>
      <c r="DJ80" s="1052"/>
      <c r="DK80" s="1053"/>
      <c r="DL80" s="1051"/>
      <c r="DM80" s="1052"/>
      <c r="DN80" s="1052"/>
      <c r="DO80" s="1052"/>
      <c r="DP80" s="1053"/>
      <c r="DQ80" s="1051"/>
      <c r="DR80" s="1052"/>
      <c r="DS80" s="1052"/>
      <c r="DT80" s="1052"/>
      <c r="DU80" s="1053"/>
      <c r="DV80" s="1036"/>
      <c r="DW80" s="1037"/>
      <c r="DX80" s="1037"/>
      <c r="DY80" s="1037"/>
      <c r="DZ80" s="1038"/>
      <c r="EA80" s="248"/>
    </row>
    <row r="81" spans="1:131" s="249" customFormat="1" ht="26.25" customHeight="1">
      <c r="A81" s="263">
        <v>14</v>
      </c>
      <c r="B81" s="1069"/>
      <c r="C81" s="1070"/>
      <c r="D81" s="1070"/>
      <c r="E81" s="1070"/>
      <c r="F81" s="1070"/>
      <c r="G81" s="1070"/>
      <c r="H81" s="1070"/>
      <c r="I81" s="1070"/>
      <c r="J81" s="1070"/>
      <c r="K81" s="1070"/>
      <c r="L81" s="1070"/>
      <c r="M81" s="1070"/>
      <c r="N81" s="1070"/>
      <c r="O81" s="1070"/>
      <c r="P81" s="1071"/>
      <c r="Q81" s="1072"/>
      <c r="R81" s="1066"/>
      <c r="S81" s="1066"/>
      <c r="T81" s="1066"/>
      <c r="U81" s="1066"/>
      <c r="V81" s="1066"/>
      <c r="W81" s="1066"/>
      <c r="X81" s="1066"/>
      <c r="Y81" s="1066"/>
      <c r="Z81" s="1066"/>
      <c r="AA81" s="1066"/>
      <c r="AB81" s="1066"/>
      <c r="AC81" s="1066"/>
      <c r="AD81" s="1066"/>
      <c r="AE81" s="1066"/>
      <c r="AF81" s="1066"/>
      <c r="AG81" s="1066"/>
      <c r="AH81" s="1066"/>
      <c r="AI81" s="1066"/>
      <c r="AJ81" s="1066"/>
      <c r="AK81" s="1066"/>
      <c r="AL81" s="1066"/>
      <c r="AM81" s="1066"/>
      <c r="AN81" s="1066"/>
      <c r="AO81" s="1066"/>
      <c r="AP81" s="1066"/>
      <c r="AQ81" s="1066"/>
      <c r="AR81" s="1066"/>
      <c r="AS81" s="1066"/>
      <c r="AT81" s="1066"/>
      <c r="AU81" s="1066"/>
      <c r="AV81" s="1066"/>
      <c r="AW81" s="1066"/>
      <c r="AX81" s="1066"/>
      <c r="AY81" s="1066"/>
      <c r="AZ81" s="1067"/>
      <c r="BA81" s="1067"/>
      <c r="BB81" s="1067"/>
      <c r="BC81" s="1067"/>
      <c r="BD81" s="1068"/>
      <c r="BE81" s="267"/>
      <c r="BF81" s="267"/>
      <c r="BG81" s="267"/>
      <c r="BH81" s="267"/>
      <c r="BI81" s="267"/>
      <c r="BJ81" s="267"/>
      <c r="BK81" s="267"/>
      <c r="BL81" s="267"/>
      <c r="BM81" s="267"/>
      <c r="BN81" s="267"/>
      <c r="BO81" s="267"/>
      <c r="BP81" s="267"/>
      <c r="BQ81" s="264">
        <v>75</v>
      </c>
      <c r="BR81" s="269"/>
      <c r="BS81" s="1048"/>
      <c r="BT81" s="1049"/>
      <c r="BU81" s="1049"/>
      <c r="BV81" s="1049"/>
      <c r="BW81" s="1049"/>
      <c r="BX81" s="1049"/>
      <c r="BY81" s="1049"/>
      <c r="BZ81" s="1049"/>
      <c r="CA81" s="1049"/>
      <c r="CB81" s="1049"/>
      <c r="CC81" s="1049"/>
      <c r="CD81" s="1049"/>
      <c r="CE81" s="1049"/>
      <c r="CF81" s="1049"/>
      <c r="CG81" s="1050"/>
      <c r="CH81" s="1051"/>
      <c r="CI81" s="1052"/>
      <c r="CJ81" s="1052"/>
      <c r="CK81" s="1052"/>
      <c r="CL81" s="1053"/>
      <c r="CM81" s="1051"/>
      <c r="CN81" s="1052"/>
      <c r="CO81" s="1052"/>
      <c r="CP81" s="1052"/>
      <c r="CQ81" s="1053"/>
      <c r="CR81" s="1051"/>
      <c r="CS81" s="1052"/>
      <c r="CT81" s="1052"/>
      <c r="CU81" s="1052"/>
      <c r="CV81" s="1053"/>
      <c r="CW81" s="1051"/>
      <c r="CX81" s="1052"/>
      <c r="CY81" s="1052"/>
      <c r="CZ81" s="1052"/>
      <c r="DA81" s="1053"/>
      <c r="DB81" s="1051"/>
      <c r="DC81" s="1052"/>
      <c r="DD81" s="1052"/>
      <c r="DE81" s="1052"/>
      <c r="DF81" s="1053"/>
      <c r="DG81" s="1051"/>
      <c r="DH81" s="1052"/>
      <c r="DI81" s="1052"/>
      <c r="DJ81" s="1052"/>
      <c r="DK81" s="1053"/>
      <c r="DL81" s="1051"/>
      <c r="DM81" s="1052"/>
      <c r="DN81" s="1052"/>
      <c r="DO81" s="1052"/>
      <c r="DP81" s="1053"/>
      <c r="DQ81" s="1051"/>
      <c r="DR81" s="1052"/>
      <c r="DS81" s="1052"/>
      <c r="DT81" s="1052"/>
      <c r="DU81" s="1053"/>
      <c r="DV81" s="1036"/>
      <c r="DW81" s="1037"/>
      <c r="DX81" s="1037"/>
      <c r="DY81" s="1037"/>
      <c r="DZ81" s="1038"/>
      <c r="EA81" s="248"/>
    </row>
    <row r="82" spans="1:131" s="249" customFormat="1" ht="26.25" customHeight="1">
      <c r="A82" s="263">
        <v>15</v>
      </c>
      <c r="B82" s="1069"/>
      <c r="C82" s="1070"/>
      <c r="D82" s="1070"/>
      <c r="E82" s="1070"/>
      <c r="F82" s="1070"/>
      <c r="G82" s="1070"/>
      <c r="H82" s="1070"/>
      <c r="I82" s="1070"/>
      <c r="J82" s="1070"/>
      <c r="K82" s="1070"/>
      <c r="L82" s="1070"/>
      <c r="M82" s="1070"/>
      <c r="N82" s="1070"/>
      <c r="O82" s="1070"/>
      <c r="P82" s="1071"/>
      <c r="Q82" s="1072"/>
      <c r="R82" s="1066"/>
      <c r="S82" s="1066"/>
      <c r="T82" s="1066"/>
      <c r="U82" s="1066"/>
      <c r="V82" s="1066"/>
      <c r="W82" s="1066"/>
      <c r="X82" s="1066"/>
      <c r="Y82" s="1066"/>
      <c r="Z82" s="1066"/>
      <c r="AA82" s="1066"/>
      <c r="AB82" s="1066"/>
      <c r="AC82" s="1066"/>
      <c r="AD82" s="1066"/>
      <c r="AE82" s="1066"/>
      <c r="AF82" s="1066"/>
      <c r="AG82" s="1066"/>
      <c r="AH82" s="1066"/>
      <c r="AI82" s="1066"/>
      <c r="AJ82" s="1066"/>
      <c r="AK82" s="1066"/>
      <c r="AL82" s="1066"/>
      <c r="AM82" s="1066"/>
      <c r="AN82" s="1066"/>
      <c r="AO82" s="1066"/>
      <c r="AP82" s="1066"/>
      <c r="AQ82" s="1066"/>
      <c r="AR82" s="1066"/>
      <c r="AS82" s="1066"/>
      <c r="AT82" s="1066"/>
      <c r="AU82" s="1066"/>
      <c r="AV82" s="1066"/>
      <c r="AW82" s="1066"/>
      <c r="AX82" s="1066"/>
      <c r="AY82" s="1066"/>
      <c r="AZ82" s="1067"/>
      <c r="BA82" s="1067"/>
      <c r="BB82" s="1067"/>
      <c r="BC82" s="1067"/>
      <c r="BD82" s="1068"/>
      <c r="BE82" s="267"/>
      <c r="BF82" s="267"/>
      <c r="BG82" s="267"/>
      <c r="BH82" s="267"/>
      <c r="BI82" s="267"/>
      <c r="BJ82" s="267"/>
      <c r="BK82" s="267"/>
      <c r="BL82" s="267"/>
      <c r="BM82" s="267"/>
      <c r="BN82" s="267"/>
      <c r="BO82" s="267"/>
      <c r="BP82" s="267"/>
      <c r="BQ82" s="264">
        <v>76</v>
      </c>
      <c r="BR82" s="269"/>
      <c r="BS82" s="1048"/>
      <c r="BT82" s="1049"/>
      <c r="BU82" s="1049"/>
      <c r="BV82" s="1049"/>
      <c r="BW82" s="1049"/>
      <c r="BX82" s="1049"/>
      <c r="BY82" s="1049"/>
      <c r="BZ82" s="1049"/>
      <c r="CA82" s="1049"/>
      <c r="CB82" s="1049"/>
      <c r="CC82" s="1049"/>
      <c r="CD82" s="1049"/>
      <c r="CE82" s="1049"/>
      <c r="CF82" s="1049"/>
      <c r="CG82" s="1050"/>
      <c r="CH82" s="1051"/>
      <c r="CI82" s="1052"/>
      <c r="CJ82" s="1052"/>
      <c r="CK82" s="1052"/>
      <c r="CL82" s="1053"/>
      <c r="CM82" s="1051"/>
      <c r="CN82" s="1052"/>
      <c r="CO82" s="1052"/>
      <c r="CP82" s="1052"/>
      <c r="CQ82" s="1053"/>
      <c r="CR82" s="1051"/>
      <c r="CS82" s="1052"/>
      <c r="CT82" s="1052"/>
      <c r="CU82" s="1052"/>
      <c r="CV82" s="1053"/>
      <c r="CW82" s="1051"/>
      <c r="CX82" s="1052"/>
      <c r="CY82" s="1052"/>
      <c r="CZ82" s="1052"/>
      <c r="DA82" s="1053"/>
      <c r="DB82" s="1051"/>
      <c r="DC82" s="1052"/>
      <c r="DD82" s="1052"/>
      <c r="DE82" s="1052"/>
      <c r="DF82" s="1053"/>
      <c r="DG82" s="1051"/>
      <c r="DH82" s="1052"/>
      <c r="DI82" s="1052"/>
      <c r="DJ82" s="1052"/>
      <c r="DK82" s="1053"/>
      <c r="DL82" s="1051"/>
      <c r="DM82" s="1052"/>
      <c r="DN82" s="1052"/>
      <c r="DO82" s="1052"/>
      <c r="DP82" s="1053"/>
      <c r="DQ82" s="1051"/>
      <c r="DR82" s="1052"/>
      <c r="DS82" s="1052"/>
      <c r="DT82" s="1052"/>
      <c r="DU82" s="1053"/>
      <c r="DV82" s="1036"/>
      <c r="DW82" s="1037"/>
      <c r="DX82" s="1037"/>
      <c r="DY82" s="1037"/>
      <c r="DZ82" s="1038"/>
      <c r="EA82" s="248"/>
    </row>
    <row r="83" spans="1:131" s="249" customFormat="1" ht="26.25" customHeight="1">
      <c r="A83" s="263">
        <v>16</v>
      </c>
      <c r="B83" s="1069"/>
      <c r="C83" s="1070"/>
      <c r="D83" s="1070"/>
      <c r="E83" s="1070"/>
      <c r="F83" s="1070"/>
      <c r="G83" s="1070"/>
      <c r="H83" s="1070"/>
      <c r="I83" s="1070"/>
      <c r="J83" s="1070"/>
      <c r="K83" s="1070"/>
      <c r="L83" s="1070"/>
      <c r="M83" s="1070"/>
      <c r="N83" s="1070"/>
      <c r="O83" s="1070"/>
      <c r="P83" s="1071"/>
      <c r="Q83" s="1072"/>
      <c r="R83" s="1066"/>
      <c r="S83" s="1066"/>
      <c r="T83" s="1066"/>
      <c r="U83" s="1066"/>
      <c r="V83" s="1066"/>
      <c r="W83" s="1066"/>
      <c r="X83" s="1066"/>
      <c r="Y83" s="1066"/>
      <c r="Z83" s="1066"/>
      <c r="AA83" s="1066"/>
      <c r="AB83" s="1066"/>
      <c r="AC83" s="1066"/>
      <c r="AD83" s="1066"/>
      <c r="AE83" s="1066"/>
      <c r="AF83" s="1066"/>
      <c r="AG83" s="1066"/>
      <c r="AH83" s="1066"/>
      <c r="AI83" s="1066"/>
      <c r="AJ83" s="1066"/>
      <c r="AK83" s="1066"/>
      <c r="AL83" s="1066"/>
      <c r="AM83" s="1066"/>
      <c r="AN83" s="1066"/>
      <c r="AO83" s="1066"/>
      <c r="AP83" s="1066"/>
      <c r="AQ83" s="1066"/>
      <c r="AR83" s="1066"/>
      <c r="AS83" s="1066"/>
      <c r="AT83" s="1066"/>
      <c r="AU83" s="1066"/>
      <c r="AV83" s="1066"/>
      <c r="AW83" s="1066"/>
      <c r="AX83" s="1066"/>
      <c r="AY83" s="1066"/>
      <c r="AZ83" s="1067"/>
      <c r="BA83" s="1067"/>
      <c r="BB83" s="1067"/>
      <c r="BC83" s="1067"/>
      <c r="BD83" s="1068"/>
      <c r="BE83" s="267"/>
      <c r="BF83" s="267"/>
      <c r="BG83" s="267"/>
      <c r="BH83" s="267"/>
      <c r="BI83" s="267"/>
      <c r="BJ83" s="267"/>
      <c r="BK83" s="267"/>
      <c r="BL83" s="267"/>
      <c r="BM83" s="267"/>
      <c r="BN83" s="267"/>
      <c r="BO83" s="267"/>
      <c r="BP83" s="267"/>
      <c r="BQ83" s="264">
        <v>77</v>
      </c>
      <c r="BR83" s="269"/>
      <c r="BS83" s="1048"/>
      <c r="BT83" s="1049"/>
      <c r="BU83" s="1049"/>
      <c r="BV83" s="1049"/>
      <c r="BW83" s="1049"/>
      <c r="BX83" s="1049"/>
      <c r="BY83" s="1049"/>
      <c r="BZ83" s="1049"/>
      <c r="CA83" s="1049"/>
      <c r="CB83" s="1049"/>
      <c r="CC83" s="1049"/>
      <c r="CD83" s="1049"/>
      <c r="CE83" s="1049"/>
      <c r="CF83" s="1049"/>
      <c r="CG83" s="1050"/>
      <c r="CH83" s="1051"/>
      <c r="CI83" s="1052"/>
      <c r="CJ83" s="1052"/>
      <c r="CK83" s="1052"/>
      <c r="CL83" s="1053"/>
      <c r="CM83" s="1051"/>
      <c r="CN83" s="1052"/>
      <c r="CO83" s="1052"/>
      <c r="CP83" s="1052"/>
      <c r="CQ83" s="1053"/>
      <c r="CR83" s="1051"/>
      <c r="CS83" s="1052"/>
      <c r="CT83" s="1052"/>
      <c r="CU83" s="1052"/>
      <c r="CV83" s="1053"/>
      <c r="CW83" s="1051"/>
      <c r="CX83" s="1052"/>
      <c r="CY83" s="1052"/>
      <c r="CZ83" s="1052"/>
      <c r="DA83" s="1053"/>
      <c r="DB83" s="1051"/>
      <c r="DC83" s="1052"/>
      <c r="DD83" s="1052"/>
      <c r="DE83" s="1052"/>
      <c r="DF83" s="1053"/>
      <c r="DG83" s="1051"/>
      <c r="DH83" s="1052"/>
      <c r="DI83" s="1052"/>
      <c r="DJ83" s="1052"/>
      <c r="DK83" s="1053"/>
      <c r="DL83" s="1051"/>
      <c r="DM83" s="1052"/>
      <c r="DN83" s="1052"/>
      <c r="DO83" s="1052"/>
      <c r="DP83" s="1053"/>
      <c r="DQ83" s="1051"/>
      <c r="DR83" s="1052"/>
      <c r="DS83" s="1052"/>
      <c r="DT83" s="1052"/>
      <c r="DU83" s="1053"/>
      <c r="DV83" s="1036"/>
      <c r="DW83" s="1037"/>
      <c r="DX83" s="1037"/>
      <c r="DY83" s="1037"/>
      <c r="DZ83" s="1038"/>
      <c r="EA83" s="248"/>
    </row>
    <row r="84" spans="1:131" s="249" customFormat="1" ht="26.25" customHeight="1">
      <c r="A84" s="263">
        <v>17</v>
      </c>
      <c r="B84" s="1069"/>
      <c r="C84" s="1070"/>
      <c r="D84" s="1070"/>
      <c r="E84" s="1070"/>
      <c r="F84" s="1070"/>
      <c r="G84" s="1070"/>
      <c r="H84" s="1070"/>
      <c r="I84" s="1070"/>
      <c r="J84" s="1070"/>
      <c r="K84" s="1070"/>
      <c r="L84" s="1070"/>
      <c r="M84" s="1070"/>
      <c r="N84" s="1070"/>
      <c r="O84" s="1070"/>
      <c r="P84" s="1071"/>
      <c r="Q84" s="1072"/>
      <c r="R84" s="1066"/>
      <c r="S84" s="1066"/>
      <c r="T84" s="1066"/>
      <c r="U84" s="1066"/>
      <c r="V84" s="1066"/>
      <c r="W84" s="1066"/>
      <c r="X84" s="1066"/>
      <c r="Y84" s="1066"/>
      <c r="Z84" s="1066"/>
      <c r="AA84" s="1066"/>
      <c r="AB84" s="1066"/>
      <c r="AC84" s="1066"/>
      <c r="AD84" s="1066"/>
      <c r="AE84" s="1066"/>
      <c r="AF84" s="1066"/>
      <c r="AG84" s="1066"/>
      <c r="AH84" s="1066"/>
      <c r="AI84" s="1066"/>
      <c r="AJ84" s="1066"/>
      <c r="AK84" s="1066"/>
      <c r="AL84" s="1066"/>
      <c r="AM84" s="1066"/>
      <c r="AN84" s="1066"/>
      <c r="AO84" s="1066"/>
      <c r="AP84" s="1066"/>
      <c r="AQ84" s="1066"/>
      <c r="AR84" s="1066"/>
      <c r="AS84" s="1066"/>
      <c r="AT84" s="1066"/>
      <c r="AU84" s="1066"/>
      <c r="AV84" s="1066"/>
      <c r="AW84" s="1066"/>
      <c r="AX84" s="1066"/>
      <c r="AY84" s="1066"/>
      <c r="AZ84" s="1067"/>
      <c r="BA84" s="1067"/>
      <c r="BB84" s="1067"/>
      <c r="BC84" s="1067"/>
      <c r="BD84" s="1068"/>
      <c r="BE84" s="267"/>
      <c r="BF84" s="267"/>
      <c r="BG84" s="267"/>
      <c r="BH84" s="267"/>
      <c r="BI84" s="267"/>
      <c r="BJ84" s="267"/>
      <c r="BK84" s="267"/>
      <c r="BL84" s="267"/>
      <c r="BM84" s="267"/>
      <c r="BN84" s="267"/>
      <c r="BO84" s="267"/>
      <c r="BP84" s="267"/>
      <c r="BQ84" s="264">
        <v>78</v>
      </c>
      <c r="BR84" s="269"/>
      <c r="BS84" s="1048"/>
      <c r="BT84" s="1049"/>
      <c r="BU84" s="1049"/>
      <c r="BV84" s="1049"/>
      <c r="BW84" s="1049"/>
      <c r="BX84" s="1049"/>
      <c r="BY84" s="1049"/>
      <c r="BZ84" s="1049"/>
      <c r="CA84" s="1049"/>
      <c r="CB84" s="1049"/>
      <c r="CC84" s="1049"/>
      <c r="CD84" s="1049"/>
      <c r="CE84" s="1049"/>
      <c r="CF84" s="1049"/>
      <c r="CG84" s="1050"/>
      <c r="CH84" s="1051"/>
      <c r="CI84" s="1052"/>
      <c r="CJ84" s="1052"/>
      <c r="CK84" s="1052"/>
      <c r="CL84" s="1053"/>
      <c r="CM84" s="1051"/>
      <c r="CN84" s="1052"/>
      <c r="CO84" s="1052"/>
      <c r="CP84" s="1052"/>
      <c r="CQ84" s="1053"/>
      <c r="CR84" s="1051"/>
      <c r="CS84" s="1052"/>
      <c r="CT84" s="1052"/>
      <c r="CU84" s="1052"/>
      <c r="CV84" s="1053"/>
      <c r="CW84" s="1051"/>
      <c r="CX84" s="1052"/>
      <c r="CY84" s="1052"/>
      <c r="CZ84" s="1052"/>
      <c r="DA84" s="1053"/>
      <c r="DB84" s="1051"/>
      <c r="DC84" s="1052"/>
      <c r="DD84" s="1052"/>
      <c r="DE84" s="1052"/>
      <c r="DF84" s="1053"/>
      <c r="DG84" s="1051"/>
      <c r="DH84" s="1052"/>
      <c r="DI84" s="1052"/>
      <c r="DJ84" s="1052"/>
      <c r="DK84" s="1053"/>
      <c r="DL84" s="1051"/>
      <c r="DM84" s="1052"/>
      <c r="DN84" s="1052"/>
      <c r="DO84" s="1052"/>
      <c r="DP84" s="1053"/>
      <c r="DQ84" s="1051"/>
      <c r="DR84" s="1052"/>
      <c r="DS84" s="1052"/>
      <c r="DT84" s="1052"/>
      <c r="DU84" s="1053"/>
      <c r="DV84" s="1036"/>
      <c r="DW84" s="1037"/>
      <c r="DX84" s="1037"/>
      <c r="DY84" s="1037"/>
      <c r="DZ84" s="1038"/>
      <c r="EA84" s="248"/>
    </row>
    <row r="85" spans="1:131" s="249" customFormat="1" ht="26.25" customHeight="1">
      <c r="A85" s="263">
        <v>18</v>
      </c>
      <c r="B85" s="1069"/>
      <c r="C85" s="1070"/>
      <c r="D85" s="1070"/>
      <c r="E85" s="1070"/>
      <c r="F85" s="1070"/>
      <c r="G85" s="1070"/>
      <c r="H85" s="1070"/>
      <c r="I85" s="1070"/>
      <c r="J85" s="1070"/>
      <c r="K85" s="1070"/>
      <c r="L85" s="1070"/>
      <c r="M85" s="1070"/>
      <c r="N85" s="1070"/>
      <c r="O85" s="1070"/>
      <c r="P85" s="1071"/>
      <c r="Q85" s="1072"/>
      <c r="R85" s="1066"/>
      <c r="S85" s="1066"/>
      <c r="T85" s="1066"/>
      <c r="U85" s="1066"/>
      <c r="V85" s="1066"/>
      <c r="W85" s="1066"/>
      <c r="X85" s="1066"/>
      <c r="Y85" s="1066"/>
      <c r="Z85" s="1066"/>
      <c r="AA85" s="1066"/>
      <c r="AB85" s="1066"/>
      <c r="AC85" s="1066"/>
      <c r="AD85" s="1066"/>
      <c r="AE85" s="1066"/>
      <c r="AF85" s="1066"/>
      <c r="AG85" s="1066"/>
      <c r="AH85" s="1066"/>
      <c r="AI85" s="1066"/>
      <c r="AJ85" s="1066"/>
      <c r="AK85" s="1066"/>
      <c r="AL85" s="1066"/>
      <c r="AM85" s="1066"/>
      <c r="AN85" s="1066"/>
      <c r="AO85" s="1066"/>
      <c r="AP85" s="1066"/>
      <c r="AQ85" s="1066"/>
      <c r="AR85" s="1066"/>
      <c r="AS85" s="1066"/>
      <c r="AT85" s="1066"/>
      <c r="AU85" s="1066"/>
      <c r="AV85" s="1066"/>
      <c r="AW85" s="1066"/>
      <c r="AX85" s="1066"/>
      <c r="AY85" s="1066"/>
      <c r="AZ85" s="1067"/>
      <c r="BA85" s="1067"/>
      <c r="BB85" s="1067"/>
      <c r="BC85" s="1067"/>
      <c r="BD85" s="1068"/>
      <c r="BE85" s="267"/>
      <c r="BF85" s="267"/>
      <c r="BG85" s="267"/>
      <c r="BH85" s="267"/>
      <c r="BI85" s="267"/>
      <c r="BJ85" s="267"/>
      <c r="BK85" s="267"/>
      <c r="BL85" s="267"/>
      <c r="BM85" s="267"/>
      <c r="BN85" s="267"/>
      <c r="BO85" s="267"/>
      <c r="BP85" s="267"/>
      <c r="BQ85" s="264">
        <v>79</v>
      </c>
      <c r="BR85" s="269"/>
      <c r="BS85" s="1048"/>
      <c r="BT85" s="1049"/>
      <c r="BU85" s="1049"/>
      <c r="BV85" s="1049"/>
      <c r="BW85" s="1049"/>
      <c r="BX85" s="1049"/>
      <c r="BY85" s="1049"/>
      <c r="BZ85" s="1049"/>
      <c r="CA85" s="1049"/>
      <c r="CB85" s="1049"/>
      <c r="CC85" s="1049"/>
      <c r="CD85" s="1049"/>
      <c r="CE85" s="1049"/>
      <c r="CF85" s="1049"/>
      <c r="CG85" s="1050"/>
      <c r="CH85" s="1051"/>
      <c r="CI85" s="1052"/>
      <c r="CJ85" s="1052"/>
      <c r="CK85" s="1052"/>
      <c r="CL85" s="1053"/>
      <c r="CM85" s="1051"/>
      <c r="CN85" s="1052"/>
      <c r="CO85" s="1052"/>
      <c r="CP85" s="1052"/>
      <c r="CQ85" s="1053"/>
      <c r="CR85" s="1051"/>
      <c r="CS85" s="1052"/>
      <c r="CT85" s="1052"/>
      <c r="CU85" s="1052"/>
      <c r="CV85" s="1053"/>
      <c r="CW85" s="1051"/>
      <c r="CX85" s="1052"/>
      <c r="CY85" s="1052"/>
      <c r="CZ85" s="1052"/>
      <c r="DA85" s="1053"/>
      <c r="DB85" s="1051"/>
      <c r="DC85" s="1052"/>
      <c r="DD85" s="1052"/>
      <c r="DE85" s="1052"/>
      <c r="DF85" s="1053"/>
      <c r="DG85" s="1051"/>
      <c r="DH85" s="1052"/>
      <c r="DI85" s="1052"/>
      <c r="DJ85" s="1052"/>
      <c r="DK85" s="1053"/>
      <c r="DL85" s="1051"/>
      <c r="DM85" s="1052"/>
      <c r="DN85" s="1052"/>
      <c r="DO85" s="1052"/>
      <c r="DP85" s="1053"/>
      <c r="DQ85" s="1051"/>
      <c r="DR85" s="1052"/>
      <c r="DS85" s="1052"/>
      <c r="DT85" s="1052"/>
      <c r="DU85" s="1053"/>
      <c r="DV85" s="1036"/>
      <c r="DW85" s="1037"/>
      <c r="DX85" s="1037"/>
      <c r="DY85" s="1037"/>
      <c r="DZ85" s="1038"/>
      <c r="EA85" s="248"/>
    </row>
    <row r="86" spans="1:131" s="249" customFormat="1" ht="26.25" customHeight="1">
      <c r="A86" s="263">
        <v>19</v>
      </c>
      <c r="B86" s="1069"/>
      <c r="C86" s="1070"/>
      <c r="D86" s="1070"/>
      <c r="E86" s="1070"/>
      <c r="F86" s="1070"/>
      <c r="G86" s="1070"/>
      <c r="H86" s="1070"/>
      <c r="I86" s="1070"/>
      <c r="J86" s="1070"/>
      <c r="K86" s="1070"/>
      <c r="L86" s="1070"/>
      <c r="M86" s="1070"/>
      <c r="N86" s="1070"/>
      <c r="O86" s="1070"/>
      <c r="P86" s="1071"/>
      <c r="Q86" s="1072"/>
      <c r="R86" s="1066"/>
      <c r="S86" s="1066"/>
      <c r="T86" s="1066"/>
      <c r="U86" s="1066"/>
      <c r="V86" s="1066"/>
      <c r="W86" s="1066"/>
      <c r="X86" s="1066"/>
      <c r="Y86" s="1066"/>
      <c r="Z86" s="1066"/>
      <c r="AA86" s="1066"/>
      <c r="AB86" s="1066"/>
      <c r="AC86" s="1066"/>
      <c r="AD86" s="1066"/>
      <c r="AE86" s="1066"/>
      <c r="AF86" s="1066"/>
      <c r="AG86" s="1066"/>
      <c r="AH86" s="1066"/>
      <c r="AI86" s="1066"/>
      <c r="AJ86" s="1066"/>
      <c r="AK86" s="1066"/>
      <c r="AL86" s="1066"/>
      <c r="AM86" s="1066"/>
      <c r="AN86" s="1066"/>
      <c r="AO86" s="1066"/>
      <c r="AP86" s="1066"/>
      <c r="AQ86" s="1066"/>
      <c r="AR86" s="1066"/>
      <c r="AS86" s="1066"/>
      <c r="AT86" s="1066"/>
      <c r="AU86" s="1066"/>
      <c r="AV86" s="1066"/>
      <c r="AW86" s="1066"/>
      <c r="AX86" s="1066"/>
      <c r="AY86" s="1066"/>
      <c r="AZ86" s="1067"/>
      <c r="BA86" s="1067"/>
      <c r="BB86" s="1067"/>
      <c r="BC86" s="1067"/>
      <c r="BD86" s="1068"/>
      <c r="BE86" s="267"/>
      <c r="BF86" s="267"/>
      <c r="BG86" s="267"/>
      <c r="BH86" s="267"/>
      <c r="BI86" s="267"/>
      <c r="BJ86" s="267"/>
      <c r="BK86" s="267"/>
      <c r="BL86" s="267"/>
      <c r="BM86" s="267"/>
      <c r="BN86" s="267"/>
      <c r="BO86" s="267"/>
      <c r="BP86" s="267"/>
      <c r="BQ86" s="264">
        <v>80</v>
      </c>
      <c r="BR86" s="269"/>
      <c r="BS86" s="1048"/>
      <c r="BT86" s="1049"/>
      <c r="BU86" s="1049"/>
      <c r="BV86" s="1049"/>
      <c r="BW86" s="1049"/>
      <c r="BX86" s="1049"/>
      <c r="BY86" s="1049"/>
      <c r="BZ86" s="1049"/>
      <c r="CA86" s="1049"/>
      <c r="CB86" s="1049"/>
      <c r="CC86" s="1049"/>
      <c r="CD86" s="1049"/>
      <c r="CE86" s="1049"/>
      <c r="CF86" s="1049"/>
      <c r="CG86" s="1050"/>
      <c r="CH86" s="1051"/>
      <c r="CI86" s="1052"/>
      <c r="CJ86" s="1052"/>
      <c r="CK86" s="1052"/>
      <c r="CL86" s="1053"/>
      <c r="CM86" s="1051"/>
      <c r="CN86" s="1052"/>
      <c r="CO86" s="1052"/>
      <c r="CP86" s="1052"/>
      <c r="CQ86" s="1053"/>
      <c r="CR86" s="1051"/>
      <c r="CS86" s="1052"/>
      <c r="CT86" s="1052"/>
      <c r="CU86" s="1052"/>
      <c r="CV86" s="1053"/>
      <c r="CW86" s="1051"/>
      <c r="CX86" s="1052"/>
      <c r="CY86" s="1052"/>
      <c r="CZ86" s="1052"/>
      <c r="DA86" s="1053"/>
      <c r="DB86" s="1051"/>
      <c r="DC86" s="1052"/>
      <c r="DD86" s="1052"/>
      <c r="DE86" s="1052"/>
      <c r="DF86" s="1053"/>
      <c r="DG86" s="1051"/>
      <c r="DH86" s="1052"/>
      <c r="DI86" s="1052"/>
      <c r="DJ86" s="1052"/>
      <c r="DK86" s="1053"/>
      <c r="DL86" s="1051"/>
      <c r="DM86" s="1052"/>
      <c r="DN86" s="1052"/>
      <c r="DO86" s="1052"/>
      <c r="DP86" s="1053"/>
      <c r="DQ86" s="1051"/>
      <c r="DR86" s="1052"/>
      <c r="DS86" s="1052"/>
      <c r="DT86" s="1052"/>
      <c r="DU86" s="1053"/>
      <c r="DV86" s="1036"/>
      <c r="DW86" s="1037"/>
      <c r="DX86" s="1037"/>
      <c r="DY86" s="1037"/>
      <c r="DZ86" s="1038"/>
      <c r="EA86" s="248"/>
    </row>
    <row r="87" spans="1:131" s="249" customFormat="1" ht="26.25" customHeight="1">
      <c r="A87" s="271">
        <v>20</v>
      </c>
      <c r="B87" s="1059"/>
      <c r="C87" s="1060"/>
      <c r="D87" s="1060"/>
      <c r="E87" s="1060"/>
      <c r="F87" s="1060"/>
      <c r="G87" s="1060"/>
      <c r="H87" s="1060"/>
      <c r="I87" s="1060"/>
      <c r="J87" s="1060"/>
      <c r="K87" s="1060"/>
      <c r="L87" s="1060"/>
      <c r="M87" s="1060"/>
      <c r="N87" s="1060"/>
      <c r="O87" s="1060"/>
      <c r="P87" s="1061"/>
      <c r="Q87" s="1062"/>
      <c r="R87" s="1063"/>
      <c r="S87" s="1063"/>
      <c r="T87" s="1063"/>
      <c r="U87" s="1063"/>
      <c r="V87" s="1063"/>
      <c r="W87" s="1063"/>
      <c r="X87" s="1063"/>
      <c r="Y87" s="1063"/>
      <c r="Z87" s="1063"/>
      <c r="AA87" s="1063"/>
      <c r="AB87" s="1063"/>
      <c r="AC87" s="1063"/>
      <c r="AD87" s="1063"/>
      <c r="AE87" s="1063"/>
      <c r="AF87" s="1063"/>
      <c r="AG87" s="1063"/>
      <c r="AH87" s="1063"/>
      <c r="AI87" s="1063"/>
      <c r="AJ87" s="1063"/>
      <c r="AK87" s="1063"/>
      <c r="AL87" s="1063"/>
      <c r="AM87" s="1063"/>
      <c r="AN87" s="1063"/>
      <c r="AO87" s="1063"/>
      <c r="AP87" s="1063"/>
      <c r="AQ87" s="1063"/>
      <c r="AR87" s="1063"/>
      <c r="AS87" s="1063"/>
      <c r="AT87" s="1063"/>
      <c r="AU87" s="1063"/>
      <c r="AV87" s="1063"/>
      <c r="AW87" s="1063"/>
      <c r="AX87" s="1063"/>
      <c r="AY87" s="1063"/>
      <c r="AZ87" s="1064"/>
      <c r="BA87" s="1064"/>
      <c r="BB87" s="1064"/>
      <c r="BC87" s="1064"/>
      <c r="BD87" s="1065"/>
      <c r="BE87" s="267"/>
      <c r="BF87" s="267"/>
      <c r="BG87" s="267"/>
      <c r="BH87" s="267"/>
      <c r="BI87" s="267"/>
      <c r="BJ87" s="267"/>
      <c r="BK87" s="267"/>
      <c r="BL87" s="267"/>
      <c r="BM87" s="267"/>
      <c r="BN87" s="267"/>
      <c r="BO87" s="267"/>
      <c r="BP87" s="267"/>
      <c r="BQ87" s="264">
        <v>81</v>
      </c>
      <c r="BR87" s="269"/>
      <c r="BS87" s="1048"/>
      <c r="BT87" s="1049"/>
      <c r="BU87" s="1049"/>
      <c r="BV87" s="1049"/>
      <c r="BW87" s="1049"/>
      <c r="BX87" s="1049"/>
      <c r="BY87" s="1049"/>
      <c r="BZ87" s="1049"/>
      <c r="CA87" s="1049"/>
      <c r="CB87" s="1049"/>
      <c r="CC87" s="1049"/>
      <c r="CD87" s="1049"/>
      <c r="CE87" s="1049"/>
      <c r="CF87" s="1049"/>
      <c r="CG87" s="1050"/>
      <c r="CH87" s="1051"/>
      <c r="CI87" s="1052"/>
      <c r="CJ87" s="1052"/>
      <c r="CK87" s="1052"/>
      <c r="CL87" s="1053"/>
      <c r="CM87" s="1051"/>
      <c r="CN87" s="1052"/>
      <c r="CO87" s="1052"/>
      <c r="CP87" s="1052"/>
      <c r="CQ87" s="1053"/>
      <c r="CR87" s="1051"/>
      <c r="CS87" s="1052"/>
      <c r="CT87" s="1052"/>
      <c r="CU87" s="1052"/>
      <c r="CV87" s="1053"/>
      <c r="CW87" s="1051"/>
      <c r="CX87" s="1052"/>
      <c r="CY87" s="1052"/>
      <c r="CZ87" s="1052"/>
      <c r="DA87" s="1053"/>
      <c r="DB87" s="1051"/>
      <c r="DC87" s="1052"/>
      <c r="DD87" s="1052"/>
      <c r="DE87" s="1052"/>
      <c r="DF87" s="1053"/>
      <c r="DG87" s="1051"/>
      <c r="DH87" s="1052"/>
      <c r="DI87" s="1052"/>
      <c r="DJ87" s="1052"/>
      <c r="DK87" s="1053"/>
      <c r="DL87" s="1051"/>
      <c r="DM87" s="1052"/>
      <c r="DN87" s="1052"/>
      <c r="DO87" s="1052"/>
      <c r="DP87" s="1053"/>
      <c r="DQ87" s="1051"/>
      <c r="DR87" s="1052"/>
      <c r="DS87" s="1052"/>
      <c r="DT87" s="1052"/>
      <c r="DU87" s="1053"/>
      <c r="DV87" s="1036"/>
      <c r="DW87" s="1037"/>
      <c r="DX87" s="1037"/>
      <c r="DY87" s="1037"/>
      <c r="DZ87" s="1038"/>
      <c r="EA87" s="248"/>
    </row>
    <row r="88" spans="1:131" s="249" customFormat="1" ht="26.25" customHeight="1" thickBot="1">
      <c r="A88" s="266" t="s">
        <v>386</v>
      </c>
      <c r="B88" s="1039" t="s">
        <v>418</v>
      </c>
      <c r="C88" s="1040"/>
      <c r="D88" s="1040"/>
      <c r="E88" s="1040"/>
      <c r="F88" s="1040"/>
      <c r="G88" s="1040"/>
      <c r="H88" s="1040"/>
      <c r="I88" s="1040"/>
      <c r="J88" s="1040"/>
      <c r="K88" s="1040"/>
      <c r="L88" s="1040"/>
      <c r="M88" s="1040"/>
      <c r="N88" s="1040"/>
      <c r="O88" s="1040"/>
      <c r="P88" s="1041"/>
      <c r="Q88" s="1057"/>
      <c r="R88" s="1058"/>
      <c r="S88" s="1058"/>
      <c r="T88" s="1058"/>
      <c r="U88" s="1058"/>
      <c r="V88" s="1058"/>
      <c r="W88" s="1058"/>
      <c r="X88" s="1058"/>
      <c r="Y88" s="1058"/>
      <c r="Z88" s="1058"/>
      <c r="AA88" s="1058"/>
      <c r="AB88" s="1058"/>
      <c r="AC88" s="1058"/>
      <c r="AD88" s="1058"/>
      <c r="AE88" s="1058"/>
      <c r="AF88" s="1054">
        <v>58</v>
      </c>
      <c r="AG88" s="1054"/>
      <c r="AH88" s="1054"/>
      <c r="AI88" s="1054"/>
      <c r="AJ88" s="1054"/>
      <c r="AK88" s="1058"/>
      <c r="AL88" s="1058"/>
      <c r="AM88" s="1058"/>
      <c r="AN88" s="1058"/>
      <c r="AO88" s="1058"/>
      <c r="AP88" s="1054" t="s">
        <v>594</v>
      </c>
      <c r="AQ88" s="1054"/>
      <c r="AR88" s="1054"/>
      <c r="AS88" s="1054"/>
      <c r="AT88" s="1054"/>
      <c r="AU88" s="1054" t="s">
        <v>594</v>
      </c>
      <c r="AV88" s="1054"/>
      <c r="AW88" s="1054"/>
      <c r="AX88" s="1054"/>
      <c r="AY88" s="1054"/>
      <c r="AZ88" s="1055"/>
      <c r="BA88" s="1055"/>
      <c r="BB88" s="1055"/>
      <c r="BC88" s="1055"/>
      <c r="BD88" s="1056"/>
      <c r="BE88" s="267"/>
      <c r="BF88" s="267"/>
      <c r="BG88" s="267"/>
      <c r="BH88" s="267"/>
      <c r="BI88" s="267"/>
      <c r="BJ88" s="267"/>
      <c r="BK88" s="267"/>
      <c r="BL88" s="267"/>
      <c r="BM88" s="267"/>
      <c r="BN88" s="267"/>
      <c r="BO88" s="267"/>
      <c r="BP88" s="267"/>
      <c r="BQ88" s="264">
        <v>82</v>
      </c>
      <c r="BR88" s="269"/>
      <c r="BS88" s="1048"/>
      <c r="BT88" s="1049"/>
      <c r="BU88" s="1049"/>
      <c r="BV88" s="1049"/>
      <c r="BW88" s="1049"/>
      <c r="BX88" s="1049"/>
      <c r="BY88" s="1049"/>
      <c r="BZ88" s="1049"/>
      <c r="CA88" s="1049"/>
      <c r="CB88" s="1049"/>
      <c r="CC88" s="1049"/>
      <c r="CD88" s="1049"/>
      <c r="CE88" s="1049"/>
      <c r="CF88" s="1049"/>
      <c r="CG88" s="1050"/>
      <c r="CH88" s="1051"/>
      <c r="CI88" s="1052"/>
      <c r="CJ88" s="1052"/>
      <c r="CK88" s="1052"/>
      <c r="CL88" s="1053"/>
      <c r="CM88" s="1051"/>
      <c r="CN88" s="1052"/>
      <c r="CO88" s="1052"/>
      <c r="CP88" s="1052"/>
      <c r="CQ88" s="1053"/>
      <c r="CR88" s="1051"/>
      <c r="CS88" s="1052"/>
      <c r="CT88" s="1052"/>
      <c r="CU88" s="1052"/>
      <c r="CV88" s="1053"/>
      <c r="CW88" s="1051"/>
      <c r="CX88" s="1052"/>
      <c r="CY88" s="1052"/>
      <c r="CZ88" s="1052"/>
      <c r="DA88" s="1053"/>
      <c r="DB88" s="1051"/>
      <c r="DC88" s="1052"/>
      <c r="DD88" s="1052"/>
      <c r="DE88" s="1052"/>
      <c r="DF88" s="1053"/>
      <c r="DG88" s="1051"/>
      <c r="DH88" s="1052"/>
      <c r="DI88" s="1052"/>
      <c r="DJ88" s="1052"/>
      <c r="DK88" s="1053"/>
      <c r="DL88" s="1051"/>
      <c r="DM88" s="1052"/>
      <c r="DN88" s="1052"/>
      <c r="DO88" s="1052"/>
      <c r="DP88" s="1053"/>
      <c r="DQ88" s="1051"/>
      <c r="DR88" s="1052"/>
      <c r="DS88" s="1052"/>
      <c r="DT88" s="1052"/>
      <c r="DU88" s="1053"/>
      <c r="DV88" s="1036"/>
      <c r="DW88" s="1037"/>
      <c r="DX88" s="1037"/>
      <c r="DY88" s="1037"/>
      <c r="DZ88" s="1038"/>
      <c r="EA88" s="248"/>
    </row>
    <row r="89" spans="1:131" s="249" customFormat="1" ht="26.25" hidden="1" customHeight="1">
      <c r="A89" s="272"/>
      <c r="B89" s="273"/>
      <c r="C89" s="273"/>
      <c r="D89" s="273"/>
      <c r="E89" s="273"/>
      <c r="F89" s="273"/>
      <c r="G89" s="273"/>
      <c r="H89" s="273"/>
      <c r="I89" s="273"/>
      <c r="J89" s="273"/>
      <c r="K89" s="273"/>
      <c r="L89" s="273"/>
      <c r="M89" s="273"/>
      <c r="N89" s="273"/>
      <c r="O89" s="273"/>
      <c r="P89" s="273"/>
      <c r="Q89" s="274"/>
      <c r="R89" s="274"/>
      <c r="S89" s="274"/>
      <c r="T89" s="274"/>
      <c r="U89" s="274"/>
      <c r="V89" s="274"/>
      <c r="W89" s="274"/>
      <c r="X89" s="274"/>
      <c r="Y89" s="274"/>
      <c r="Z89" s="274"/>
      <c r="AA89" s="274"/>
      <c r="AB89" s="274"/>
      <c r="AC89" s="274"/>
      <c r="AD89" s="274"/>
      <c r="AE89" s="274"/>
      <c r="AF89" s="274"/>
      <c r="AG89" s="274"/>
      <c r="AH89" s="274"/>
      <c r="AI89" s="274"/>
      <c r="AJ89" s="274"/>
      <c r="AK89" s="274"/>
      <c r="AL89" s="274"/>
      <c r="AM89" s="274"/>
      <c r="AN89" s="274"/>
      <c r="AO89" s="274"/>
      <c r="AP89" s="274"/>
      <c r="AQ89" s="274"/>
      <c r="AR89" s="274"/>
      <c r="AS89" s="274"/>
      <c r="AT89" s="274"/>
      <c r="AU89" s="274"/>
      <c r="AV89" s="274"/>
      <c r="AW89" s="274"/>
      <c r="AX89" s="274"/>
      <c r="AY89" s="274"/>
      <c r="AZ89" s="275"/>
      <c r="BA89" s="275"/>
      <c r="BB89" s="275"/>
      <c r="BC89" s="275"/>
      <c r="BD89" s="275"/>
      <c r="BE89" s="267"/>
      <c r="BF89" s="267"/>
      <c r="BG89" s="267"/>
      <c r="BH89" s="267"/>
      <c r="BI89" s="267"/>
      <c r="BJ89" s="267"/>
      <c r="BK89" s="267"/>
      <c r="BL89" s="267"/>
      <c r="BM89" s="267"/>
      <c r="BN89" s="267"/>
      <c r="BO89" s="267"/>
      <c r="BP89" s="267"/>
      <c r="BQ89" s="264">
        <v>83</v>
      </c>
      <c r="BR89" s="269"/>
      <c r="BS89" s="1048"/>
      <c r="BT89" s="1049"/>
      <c r="BU89" s="1049"/>
      <c r="BV89" s="1049"/>
      <c r="BW89" s="1049"/>
      <c r="BX89" s="1049"/>
      <c r="BY89" s="1049"/>
      <c r="BZ89" s="1049"/>
      <c r="CA89" s="1049"/>
      <c r="CB89" s="1049"/>
      <c r="CC89" s="1049"/>
      <c r="CD89" s="1049"/>
      <c r="CE89" s="1049"/>
      <c r="CF89" s="1049"/>
      <c r="CG89" s="1050"/>
      <c r="CH89" s="1051"/>
      <c r="CI89" s="1052"/>
      <c r="CJ89" s="1052"/>
      <c r="CK89" s="1052"/>
      <c r="CL89" s="1053"/>
      <c r="CM89" s="1051"/>
      <c r="CN89" s="1052"/>
      <c r="CO89" s="1052"/>
      <c r="CP89" s="1052"/>
      <c r="CQ89" s="1053"/>
      <c r="CR89" s="1051"/>
      <c r="CS89" s="1052"/>
      <c r="CT89" s="1052"/>
      <c r="CU89" s="1052"/>
      <c r="CV89" s="1053"/>
      <c r="CW89" s="1051"/>
      <c r="CX89" s="1052"/>
      <c r="CY89" s="1052"/>
      <c r="CZ89" s="1052"/>
      <c r="DA89" s="1053"/>
      <c r="DB89" s="1051"/>
      <c r="DC89" s="1052"/>
      <c r="DD89" s="1052"/>
      <c r="DE89" s="1052"/>
      <c r="DF89" s="1053"/>
      <c r="DG89" s="1051"/>
      <c r="DH89" s="1052"/>
      <c r="DI89" s="1052"/>
      <c r="DJ89" s="1052"/>
      <c r="DK89" s="1053"/>
      <c r="DL89" s="1051"/>
      <c r="DM89" s="1052"/>
      <c r="DN89" s="1052"/>
      <c r="DO89" s="1052"/>
      <c r="DP89" s="1053"/>
      <c r="DQ89" s="1051"/>
      <c r="DR89" s="1052"/>
      <c r="DS89" s="1052"/>
      <c r="DT89" s="1052"/>
      <c r="DU89" s="1053"/>
      <c r="DV89" s="1036"/>
      <c r="DW89" s="1037"/>
      <c r="DX89" s="1037"/>
      <c r="DY89" s="1037"/>
      <c r="DZ89" s="1038"/>
      <c r="EA89" s="248"/>
    </row>
    <row r="90" spans="1:131" s="249" customFormat="1" ht="26.25" hidden="1" customHeight="1">
      <c r="A90" s="272"/>
      <c r="B90" s="273"/>
      <c r="C90" s="273"/>
      <c r="D90" s="273"/>
      <c r="E90" s="273"/>
      <c r="F90" s="273"/>
      <c r="G90" s="273"/>
      <c r="H90" s="273"/>
      <c r="I90" s="273"/>
      <c r="J90" s="273"/>
      <c r="K90" s="273"/>
      <c r="L90" s="273"/>
      <c r="M90" s="273"/>
      <c r="N90" s="273"/>
      <c r="O90" s="273"/>
      <c r="P90" s="273"/>
      <c r="Q90" s="274"/>
      <c r="R90" s="274"/>
      <c r="S90" s="274"/>
      <c r="T90" s="274"/>
      <c r="U90" s="274"/>
      <c r="V90" s="274"/>
      <c r="W90" s="274"/>
      <c r="X90" s="274"/>
      <c r="Y90" s="274"/>
      <c r="Z90" s="274"/>
      <c r="AA90" s="274"/>
      <c r="AB90" s="274"/>
      <c r="AC90" s="274"/>
      <c r="AD90" s="274"/>
      <c r="AE90" s="274"/>
      <c r="AF90" s="274"/>
      <c r="AG90" s="274"/>
      <c r="AH90" s="274"/>
      <c r="AI90" s="274"/>
      <c r="AJ90" s="274"/>
      <c r="AK90" s="274"/>
      <c r="AL90" s="274"/>
      <c r="AM90" s="274"/>
      <c r="AN90" s="274"/>
      <c r="AO90" s="274"/>
      <c r="AP90" s="274"/>
      <c r="AQ90" s="274"/>
      <c r="AR90" s="274"/>
      <c r="AS90" s="274"/>
      <c r="AT90" s="274"/>
      <c r="AU90" s="274"/>
      <c r="AV90" s="274"/>
      <c r="AW90" s="274"/>
      <c r="AX90" s="274"/>
      <c r="AY90" s="274"/>
      <c r="AZ90" s="275"/>
      <c r="BA90" s="275"/>
      <c r="BB90" s="275"/>
      <c r="BC90" s="275"/>
      <c r="BD90" s="275"/>
      <c r="BE90" s="267"/>
      <c r="BF90" s="267"/>
      <c r="BG90" s="267"/>
      <c r="BH90" s="267"/>
      <c r="BI90" s="267"/>
      <c r="BJ90" s="267"/>
      <c r="BK90" s="267"/>
      <c r="BL90" s="267"/>
      <c r="BM90" s="267"/>
      <c r="BN90" s="267"/>
      <c r="BO90" s="267"/>
      <c r="BP90" s="267"/>
      <c r="BQ90" s="264">
        <v>84</v>
      </c>
      <c r="BR90" s="269"/>
      <c r="BS90" s="1048"/>
      <c r="BT90" s="1049"/>
      <c r="BU90" s="1049"/>
      <c r="BV90" s="1049"/>
      <c r="BW90" s="1049"/>
      <c r="BX90" s="1049"/>
      <c r="BY90" s="1049"/>
      <c r="BZ90" s="1049"/>
      <c r="CA90" s="1049"/>
      <c r="CB90" s="1049"/>
      <c r="CC90" s="1049"/>
      <c r="CD90" s="1049"/>
      <c r="CE90" s="1049"/>
      <c r="CF90" s="1049"/>
      <c r="CG90" s="1050"/>
      <c r="CH90" s="1051"/>
      <c r="CI90" s="1052"/>
      <c r="CJ90" s="1052"/>
      <c r="CK90" s="1052"/>
      <c r="CL90" s="1053"/>
      <c r="CM90" s="1051"/>
      <c r="CN90" s="1052"/>
      <c r="CO90" s="1052"/>
      <c r="CP90" s="1052"/>
      <c r="CQ90" s="1053"/>
      <c r="CR90" s="1051"/>
      <c r="CS90" s="1052"/>
      <c r="CT90" s="1052"/>
      <c r="CU90" s="1052"/>
      <c r="CV90" s="1053"/>
      <c r="CW90" s="1051"/>
      <c r="CX90" s="1052"/>
      <c r="CY90" s="1052"/>
      <c r="CZ90" s="1052"/>
      <c r="DA90" s="1053"/>
      <c r="DB90" s="1051"/>
      <c r="DC90" s="1052"/>
      <c r="DD90" s="1052"/>
      <c r="DE90" s="1052"/>
      <c r="DF90" s="1053"/>
      <c r="DG90" s="1051"/>
      <c r="DH90" s="1052"/>
      <c r="DI90" s="1052"/>
      <c r="DJ90" s="1052"/>
      <c r="DK90" s="1053"/>
      <c r="DL90" s="1051"/>
      <c r="DM90" s="1052"/>
      <c r="DN90" s="1052"/>
      <c r="DO90" s="1052"/>
      <c r="DP90" s="1053"/>
      <c r="DQ90" s="1051"/>
      <c r="DR90" s="1052"/>
      <c r="DS90" s="1052"/>
      <c r="DT90" s="1052"/>
      <c r="DU90" s="1053"/>
      <c r="DV90" s="1036"/>
      <c r="DW90" s="1037"/>
      <c r="DX90" s="1037"/>
      <c r="DY90" s="1037"/>
      <c r="DZ90" s="1038"/>
      <c r="EA90" s="248"/>
    </row>
    <row r="91" spans="1:131" s="249" customFormat="1" ht="26.25" hidden="1" customHeight="1">
      <c r="A91" s="272"/>
      <c r="B91" s="273"/>
      <c r="C91" s="273"/>
      <c r="D91" s="273"/>
      <c r="E91" s="273"/>
      <c r="F91" s="273"/>
      <c r="G91" s="273"/>
      <c r="H91" s="273"/>
      <c r="I91" s="273"/>
      <c r="J91" s="273"/>
      <c r="K91" s="273"/>
      <c r="L91" s="273"/>
      <c r="M91" s="273"/>
      <c r="N91" s="273"/>
      <c r="O91" s="273"/>
      <c r="P91" s="273"/>
      <c r="Q91" s="274"/>
      <c r="R91" s="274"/>
      <c r="S91" s="274"/>
      <c r="T91" s="274"/>
      <c r="U91" s="274"/>
      <c r="V91" s="274"/>
      <c r="W91" s="274"/>
      <c r="X91" s="274"/>
      <c r="Y91" s="274"/>
      <c r="Z91" s="274"/>
      <c r="AA91" s="274"/>
      <c r="AB91" s="274"/>
      <c r="AC91" s="274"/>
      <c r="AD91" s="274"/>
      <c r="AE91" s="274"/>
      <c r="AF91" s="274"/>
      <c r="AG91" s="274"/>
      <c r="AH91" s="274"/>
      <c r="AI91" s="274"/>
      <c r="AJ91" s="274"/>
      <c r="AK91" s="274"/>
      <c r="AL91" s="274"/>
      <c r="AM91" s="274"/>
      <c r="AN91" s="274"/>
      <c r="AO91" s="274"/>
      <c r="AP91" s="274"/>
      <c r="AQ91" s="274"/>
      <c r="AR91" s="274"/>
      <c r="AS91" s="274"/>
      <c r="AT91" s="274"/>
      <c r="AU91" s="274"/>
      <c r="AV91" s="274"/>
      <c r="AW91" s="274"/>
      <c r="AX91" s="274"/>
      <c r="AY91" s="274"/>
      <c r="AZ91" s="275"/>
      <c r="BA91" s="275"/>
      <c r="BB91" s="275"/>
      <c r="BC91" s="275"/>
      <c r="BD91" s="275"/>
      <c r="BE91" s="267"/>
      <c r="BF91" s="267"/>
      <c r="BG91" s="267"/>
      <c r="BH91" s="267"/>
      <c r="BI91" s="267"/>
      <c r="BJ91" s="267"/>
      <c r="BK91" s="267"/>
      <c r="BL91" s="267"/>
      <c r="BM91" s="267"/>
      <c r="BN91" s="267"/>
      <c r="BO91" s="267"/>
      <c r="BP91" s="267"/>
      <c r="BQ91" s="264">
        <v>85</v>
      </c>
      <c r="BR91" s="269"/>
      <c r="BS91" s="1048"/>
      <c r="BT91" s="1049"/>
      <c r="BU91" s="1049"/>
      <c r="BV91" s="1049"/>
      <c r="BW91" s="1049"/>
      <c r="BX91" s="1049"/>
      <c r="BY91" s="1049"/>
      <c r="BZ91" s="1049"/>
      <c r="CA91" s="1049"/>
      <c r="CB91" s="1049"/>
      <c r="CC91" s="1049"/>
      <c r="CD91" s="1049"/>
      <c r="CE91" s="1049"/>
      <c r="CF91" s="1049"/>
      <c r="CG91" s="1050"/>
      <c r="CH91" s="1051"/>
      <c r="CI91" s="1052"/>
      <c r="CJ91" s="1052"/>
      <c r="CK91" s="1052"/>
      <c r="CL91" s="1053"/>
      <c r="CM91" s="1051"/>
      <c r="CN91" s="1052"/>
      <c r="CO91" s="1052"/>
      <c r="CP91" s="1052"/>
      <c r="CQ91" s="1053"/>
      <c r="CR91" s="1051"/>
      <c r="CS91" s="1052"/>
      <c r="CT91" s="1052"/>
      <c r="CU91" s="1052"/>
      <c r="CV91" s="1053"/>
      <c r="CW91" s="1051"/>
      <c r="CX91" s="1052"/>
      <c r="CY91" s="1052"/>
      <c r="CZ91" s="1052"/>
      <c r="DA91" s="1053"/>
      <c r="DB91" s="1051"/>
      <c r="DC91" s="1052"/>
      <c r="DD91" s="1052"/>
      <c r="DE91" s="1052"/>
      <c r="DF91" s="1053"/>
      <c r="DG91" s="1051"/>
      <c r="DH91" s="1052"/>
      <c r="DI91" s="1052"/>
      <c r="DJ91" s="1052"/>
      <c r="DK91" s="1053"/>
      <c r="DL91" s="1051"/>
      <c r="DM91" s="1052"/>
      <c r="DN91" s="1052"/>
      <c r="DO91" s="1052"/>
      <c r="DP91" s="1053"/>
      <c r="DQ91" s="1051"/>
      <c r="DR91" s="1052"/>
      <c r="DS91" s="1052"/>
      <c r="DT91" s="1052"/>
      <c r="DU91" s="1053"/>
      <c r="DV91" s="1036"/>
      <c r="DW91" s="1037"/>
      <c r="DX91" s="1037"/>
      <c r="DY91" s="1037"/>
      <c r="DZ91" s="1038"/>
      <c r="EA91" s="248"/>
    </row>
    <row r="92" spans="1:131" s="249" customFormat="1" ht="26.25" hidden="1" customHeight="1">
      <c r="A92" s="272"/>
      <c r="B92" s="273"/>
      <c r="C92" s="273"/>
      <c r="D92" s="273"/>
      <c r="E92" s="273"/>
      <c r="F92" s="273"/>
      <c r="G92" s="273"/>
      <c r="H92" s="273"/>
      <c r="I92" s="273"/>
      <c r="J92" s="273"/>
      <c r="K92" s="273"/>
      <c r="L92" s="273"/>
      <c r="M92" s="273"/>
      <c r="N92" s="273"/>
      <c r="O92" s="273"/>
      <c r="P92" s="273"/>
      <c r="Q92" s="274"/>
      <c r="R92" s="274"/>
      <c r="S92" s="274"/>
      <c r="T92" s="274"/>
      <c r="U92" s="274"/>
      <c r="V92" s="274"/>
      <c r="W92" s="274"/>
      <c r="X92" s="274"/>
      <c r="Y92" s="274"/>
      <c r="Z92" s="274"/>
      <c r="AA92" s="274"/>
      <c r="AB92" s="274"/>
      <c r="AC92" s="274"/>
      <c r="AD92" s="274"/>
      <c r="AE92" s="274"/>
      <c r="AF92" s="274"/>
      <c r="AG92" s="274"/>
      <c r="AH92" s="274"/>
      <c r="AI92" s="274"/>
      <c r="AJ92" s="274"/>
      <c r="AK92" s="274"/>
      <c r="AL92" s="274"/>
      <c r="AM92" s="274"/>
      <c r="AN92" s="274"/>
      <c r="AO92" s="274"/>
      <c r="AP92" s="274"/>
      <c r="AQ92" s="274"/>
      <c r="AR92" s="274"/>
      <c r="AS92" s="274"/>
      <c r="AT92" s="274"/>
      <c r="AU92" s="274"/>
      <c r="AV92" s="274"/>
      <c r="AW92" s="274"/>
      <c r="AX92" s="274"/>
      <c r="AY92" s="274"/>
      <c r="AZ92" s="275"/>
      <c r="BA92" s="275"/>
      <c r="BB92" s="275"/>
      <c r="BC92" s="275"/>
      <c r="BD92" s="275"/>
      <c r="BE92" s="267"/>
      <c r="BF92" s="267"/>
      <c r="BG92" s="267"/>
      <c r="BH92" s="267"/>
      <c r="BI92" s="267"/>
      <c r="BJ92" s="267"/>
      <c r="BK92" s="267"/>
      <c r="BL92" s="267"/>
      <c r="BM92" s="267"/>
      <c r="BN92" s="267"/>
      <c r="BO92" s="267"/>
      <c r="BP92" s="267"/>
      <c r="BQ92" s="264">
        <v>86</v>
      </c>
      <c r="BR92" s="269"/>
      <c r="BS92" s="1048"/>
      <c r="BT92" s="1049"/>
      <c r="BU92" s="1049"/>
      <c r="BV92" s="1049"/>
      <c r="BW92" s="1049"/>
      <c r="BX92" s="1049"/>
      <c r="BY92" s="1049"/>
      <c r="BZ92" s="1049"/>
      <c r="CA92" s="1049"/>
      <c r="CB92" s="1049"/>
      <c r="CC92" s="1049"/>
      <c r="CD92" s="1049"/>
      <c r="CE92" s="1049"/>
      <c r="CF92" s="1049"/>
      <c r="CG92" s="1050"/>
      <c r="CH92" s="1051"/>
      <c r="CI92" s="1052"/>
      <c r="CJ92" s="1052"/>
      <c r="CK92" s="1052"/>
      <c r="CL92" s="1053"/>
      <c r="CM92" s="1051"/>
      <c r="CN92" s="1052"/>
      <c r="CO92" s="1052"/>
      <c r="CP92" s="1052"/>
      <c r="CQ92" s="1053"/>
      <c r="CR92" s="1051"/>
      <c r="CS92" s="1052"/>
      <c r="CT92" s="1052"/>
      <c r="CU92" s="1052"/>
      <c r="CV92" s="1053"/>
      <c r="CW92" s="1051"/>
      <c r="CX92" s="1052"/>
      <c r="CY92" s="1052"/>
      <c r="CZ92" s="1052"/>
      <c r="DA92" s="1053"/>
      <c r="DB92" s="1051"/>
      <c r="DC92" s="1052"/>
      <c r="DD92" s="1052"/>
      <c r="DE92" s="1052"/>
      <c r="DF92" s="1053"/>
      <c r="DG92" s="1051"/>
      <c r="DH92" s="1052"/>
      <c r="DI92" s="1052"/>
      <c r="DJ92" s="1052"/>
      <c r="DK92" s="1053"/>
      <c r="DL92" s="1051"/>
      <c r="DM92" s="1052"/>
      <c r="DN92" s="1052"/>
      <c r="DO92" s="1052"/>
      <c r="DP92" s="1053"/>
      <c r="DQ92" s="1051"/>
      <c r="DR92" s="1052"/>
      <c r="DS92" s="1052"/>
      <c r="DT92" s="1052"/>
      <c r="DU92" s="1053"/>
      <c r="DV92" s="1036"/>
      <c r="DW92" s="1037"/>
      <c r="DX92" s="1037"/>
      <c r="DY92" s="1037"/>
      <c r="DZ92" s="1038"/>
      <c r="EA92" s="248"/>
    </row>
    <row r="93" spans="1:131" s="249" customFormat="1" ht="26.25" hidden="1" customHeight="1">
      <c r="A93" s="272"/>
      <c r="B93" s="273"/>
      <c r="C93" s="273"/>
      <c r="D93" s="273"/>
      <c r="E93" s="273"/>
      <c r="F93" s="273"/>
      <c r="G93" s="273"/>
      <c r="H93" s="273"/>
      <c r="I93" s="273"/>
      <c r="J93" s="273"/>
      <c r="K93" s="273"/>
      <c r="L93" s="273"/>
      <c r="M93" s="273"/>
      <c r="N93" s="273"/>
      <c r="O93" s="273"/>
      <c r="P93" s="273"/>
      <c r="Q93" s="274"/>
      <c r="R93" s="274"/>
      <c r="S93" s="274"/>
      <c r="T93" s="274"/>
      <c r="U93" s="274"/>
      <c r="V93" s="274"/>
      <c r="W93" s="274"/>
      <c r="X93" s="274"/>
      <c r="Y93" s="274"/>
      <c r="Z93" s="274"/>
      <c r="AA93" s="274"/>
      <c r="AB93" s="274"/>
      <c r="AC93" s="274"/>
      <c r="AD93" s="274"/>
      <c r="AE93" s="274"/>
      <c r="AF93" s="274"/>
      <c r="AG93" s="274"/>
      <c r="AH93" s="274"/>
      <c r="AI93" s="274"/>
      <c r="AJ93" s="274"/>
      <c r="AK93" s="274"/>
      <c r="AL93" s="274"/>
      <c r="AM93" s="274"/>
      <c r="AN93" s="274"/>
      <c r="AO93" s="274"/>
      <c r="AP93" s="274"/>
      <c r="AQ93" s="274"/>
      <c r="AR93" s="274"/>
      <c r="AS93" s="274"/>
      <c r="AT93" s="274"/>
      <c r="AU93" s="274"/>
      <c r="AV93" s="274"/>
      <c r="AW93" s="274"/>
      <c r="AX93" s="274"/>
      <c r="AY93" s="274"/>
      <c r="AZ93" s="275"/>
      <c r="BA93" s="275"/>
      <c r="BB93" s="275"/>
      <c r="BC93" s="275"/>
      <c r="BD93" s="275"/>
      <c r="BE93" s="267"/>
      <c r="BF93" s="267"/>
      <c r="BG93" s="267"/>
      <c r="BH93" s="267"/>
      <c r="BI93" s="267"/>
      <c r="BJ93" s="267"/>
      <c r="BK93" s="267"/>
      <c r="BL93" s="267"/>
      <c r="BM93" s="267"/>
      <c r="BN93" s="267"/>
      <c r="BO93" s="267"/>
      <c r="BP93" s="267"/>
      <c r="BQ93" s="264">
        <v>87</v>
      </c>
      <c r="BR93" s="269"/>
      <c r="BS93" s="1048"/>
      <c r="BT93" s="1049"/>
      <c r="BU93" s="1049"/>
      <c r="BV93" s="1049"/>
      <c r="BW93" s="1049"/>
      <c r="BX93" s="1049"/>
      <c r="BY93" s="1049"/>
      <c r="BZ93" s="1049"/>
      <c r="CA93" s="1049"/>
      <c r="CB93" s="1049"/>
      <c r="CC93" s="1049"/>
      <c r="CD93" s="1049"/>
      <c r="CE93" s="1049"/>
      <c r="CF93" s="1049"/>
      <c r="CG93" s="1050"/>
      <c r="CH93" s="1051"/>
      <c r="CI93" s="1052"/>
      <c r="CJ93" s="1052"/>
      <c r="CK93" s="1052"/>
      <c r="CL93" s="1053"/>
      <c r="CM93" s="1051"/>
      <c r="CN93" s="1052"/>
      <c r="CO93" s="1052"/>
      <c r="CP93" s="1052"/>
      <c r="CQ93" s="1053"/>
      <c r="CR93" s="1051"/>
      <c r="CS93" s="1052"/>
      <c r="CT93" s="1052"/>
      <c r="CU93" s="1052"/>
      <c r="CV93" s="1053"/>
      <c r="CW93" s="1051"/>
      <c r="CX93" s="1052"/>
      <c r="CY93" s="1052"/>
      <c r="CZ93" s="1052"/>
      <c r="DA93" s="1053"/>
      <c r="DB93" s="1051"/>
      <c r="DC93" s="1052"/>
      <c r="DD93" s="1052"/>
      <c r="DE93" s="1052"/>
      <c r="DF93" s="1053"/>
      <c r="DG93" s="1051"/>
      <c r="DH93" s="1052"/>
      <c r="DI93" s="1052"/>
      <c r="DJ93" s="1052"/>
      <c r="DK93" s="1053"/>
      <c r="DL93" s="1051"/>
      <c r="DM93" s="1052"/>
      <c r="DN93" s="1052"/>
      <c r="DO93" s="1052"/>
      <c r="DP93" s="1053"/>
      <c r="DQ93" s="1051"/>
      <c r="DR93" s="1052"/>
      <c r="DS93" s="1052"/>
      <c r="DT93" s="1052"/>
      <c r="DU93" s="1053"/>
      <c r="DV93" s="1036"/>
      <c r="DW93" s="1037"/>
      <c r="DX93" s="1037"/>
      <c r="DY93" s="1037"/>
      <c r="DZ93" s="1038"/>
      <c r="EA93" s="248"/>
    </row>
    <row r="94" spans="1:131" s="249" customFormat="1" ht="26.25" hidden="1" customHeight="1">
      <c r="A94" s="272"/>
      <c r="B94" s="273"/>
      <c r="C94" s="273"/>
      <c r="D94" s="273"/>
      <c r="E94" s="273"/>
      <c r="F94" s="273"/>
      <c r="G94" s="273"/>
      <c r="H94" s="273"/>
      <c r="I94" s="273"/>
      <c r="J94" s="273"/>
      <c r="K94" s="273"/>
      <c r="L94" s="273"/>
      <c r="M94" s="273"/>
      <c r="N94" s="273"/>
      <c r="O94" s="273"/>
      <c r="P94" s="273"/>
      <c r="Q94" s="274"/>
      <c r="R94" s="274"/>
      <c r="S94" s="274"/>
      <c r="T94" s="274"/>
      <c r="U94" s="274"/>
      <c r="V94" s="274"/>
      <c r="W94" s="274"/>
      <c r="X94" s="274"/>
      <c r="Y94" s="274"/>
      <c r="Z94" s="274"/>
      <c r="AA94" s="274"/>
      <c r="AB94" s="274"/>
      <c r="AC94" s="274"/>
      <c r="AD94" s="274"/>
      <c r="AE94" s="274"/>
      <c r="AF94" s="274"/>
      <c r="AG94" s="274"/>
      <c r="AH94" s="274"/>
      <c r="AI94" s="274"/>
      <c r="AJ94" s="274"/>
      <c r="AK94" s="274"/>
      <c r="AL94" s="274"/>
      <c r="AM94" s="274"/>
      <c r="AN94" s="274"/>
      <c r="AO94" s="274"/>
      <c r="AP94" s="274"/>
      <c r="AQ94" s="274"/>
      <c r="AR94" s="274"/>
      <c r="AS94" s="274"/>
      <c r="AT94" s="274"/>
      <c r="AU94" s="274"/>
      <c r="AV94" s="274"/>
      <c r="AW94" s="274"/>
      <c r="AX94" s="274"/>
      <c r="AY94" s="274"/>
      <c r="AZ94" s="275"/>
      <c r="BA94" s="275"/>
      <c r="BB94" s="275"/>
      <c r="BC94" s="275"/>
      <c r="BD94" s="275"/>
      <c r="BE94" s="267"/>
      <c r="BF94" s="267"/>
      <c r="BG94" s="267"/>
      <c r="BH94" s="267"/>
      <c r="BI94" s="267"/>
      <c r="BJ94" s="267"/>
      <c r="BK94" s="267"/>
      <c r="BL94" s="267"/>
      <c r="BM94" s="267"/>
      <c r="BN94" s="267"/>
      <c r="BO94" s="267"/>
      <c r="BP94" s="267"/>
      <c r="BQ94" s="264">
        <v>88</v>
      </c>
      <c r="BR94" s="269"/>
      <c r="BS94" s="1048"/>
      <c r="BT94" s="1049"/>
      <c r="BU94" s="1049"/>
      <c r="BV94" s="1049"/>
      <c r="BW94" s="1049"/>
      <c r="BX94" s="1049"/>
      <c r="BY94" s="1049"/>
      <c r="BZ94" s="1049"/>
      <c r="CA94" s="1049"/>
      <c r="CB94" s="1049"/>
      <c r="CC94" s="1049"/>
      <c r="CD94" s="1049"/>
      <c r="CE94" s="1049"/>
      <c r="CF94" s="1049"/>
      <c r="CG94" s="1050"/>
      <c r="CH94" s="1051"/>
      <c r="CI94" s="1052"/>
      <c r="CJ94" s="1052"/>
      <c r="CK94" s="1052"/>
      <c r="CL94" s="1053"/>
      <c r="CM94" s="1051"/>
      <c r="CN94" s="1052"/>
      <c r="CO94" s="1052"/>
      <c r="CP94" s="1052"/>
      <c r="CQ94" s="1053"/>
      <c r="CR94" s="1051"/>
      <c r="CS94" s="1052"/>
      <c r="CT94" s="1052"/>
      <c r="CU94" s="1052"/>
      <c r="CV94" s="1053"/>
      <c r="CW94" s="1051"/>
      <c r="CX94" s="1052"/>
      <c r="CY94" s="1052"/>
      <c r="CZ94" s="1052"/>
      <c r="DA94" s="1053"/>
      <c r="DB94" s="1051"/>
      <c r="DC94" s="1052"/>
      <c r="DD94" s="1052"/>
      <c r="DE94" s="1052"/>
      <c r="DF94" s="1053"/>
      <c r="DG94" s="1051"/>
      <c r="DH94" s="1052"/>
      <c r="DI94" s="1052"/>
      <c r="DJ94" s="1052"/>
      <c r="DK94" s="1053"/>
      <c r="DL94" s="1051"/>
      <c r="DM94" s="1052"/>
      <c r="DN94" s="1052"/>
      <c r="DO94" s="1052"/>
      <c r="DP94" s="1053"/>
      <c r="DQ94" s="1051"/>
      <c r="DR94" s="1052"/>
      <c r="DS94" s="1052"/>
      <c r="DT94" s="1052"/>
      <c r="DU94" s="1053"/>
      <c r="DV94" s="1036"/>
      <c r="DW94" s="1037"/>
      <c r="DX94" s="1037"/>
      <c r="DY94" s="1037"/>
      <c r="DZ94" s="1038"/>
      <c r="EA94" s="248"/>
    </row>
    <row r="95" spans="1:131" s="249" customFormat="1" ht="26.25" hidden="1" customHeight="1">
      <c r="A95" s="272"/>
      <c r="B95" s="273"/>
      <c r="C95" s="273"/>
      <c r="D95" s="273"/>
      <c r="E95" s="273"/>
      <c r="F95" s="273"/>
      <c r="G95" s="273"/>
      <c r="H95" s="273"/>
      <c r="I95" s="273"/>
      <c r="J95" s="273"/>
      <c r="K95" s="273"/>
      <c r="L95" s="273"/>
      <c r="M95" s="273"/>
      <c r="N95" s="273"/>
      <c r="O95" s="273"/>
      <c r="P95" s="273"/>
      <c r="Q95" s="274"/>
      <c r="R95" s="274"/>
      <c r="S95" s="274"/>
      <c r="T95" s="274"/>
      <c r="U95" s="274"/>
      <c r="V95" s="274"/>
      <c r="W95" s="274"/>
      <c r="X95" s="274"/>
      <c r="Y95" s="274"/>
      <c r="Z95" s="274"/>
      <c r="AA95" s="274"/>
      <c r="AB95" s="274"/>
      <c r="AC95" s="274"/>
      <c r="AD95" s="274"/>
      <c r="AE95" s="274"/>
      <c r="AF95" s="274"/>
      <c r="AG95" s="274"/>
      <c r="AH95" s="274"/>
      <c r="AI95" s="274"/>
      <c r="AJ95" s="274"/>
      <c r="AK95" s="274"/>
      <c r="AL95" s="274"/>
      <c r="AM95" s="274"/>
      <c r="AN95" s="274"/>
      <c r="AO95" s="274"/>
      <c r="AP95" s="274"/>
      <c r="AQ95" s="274"/>
      <c r="AR95" s="274"/>
      <c r="AS95" s="274"/>
      <c r="AT95" s="274"/>
      <c r="AU95" s="274"/>
      <c r="AV95" s="274"/>
      <c r="AW95" s="274"/>
      <c r="AX95" s="274"/>
      <c r="AY95" s="274"/>
      <c r="AZ95" s="275"/>
      <c r="BA95" s="275"/>
      <c r="BB95" s="275"/>
      <c r="BC95" s="275"/>
      <c r="BD95" s="275"/>
      <c r="BE95" s="267"/>
      <c r="BF95" s="267"/>
      <c r="BG95" s="267"/>
      <c r="BH95" s="267"/>
      <c r="BI95" s="267"/>
      <c r="BJ95" s="267"/>
      <c r="BK95" s="267"/>
      <c r="BL95" s="267"/>
      <c r="BM95" s="267"/>
      <c r="BN95" s="267"/>
      <c r="BO95" s="267"/>
      <c r="BP95" s="267"/>
      <c r="BQ95" s="264">
        <v>89</v>
      </c>
      <c r="BR95" s="269"/>
      <c r="BS95" s="1048"/>
      <c r="BT95" s="1049"/>
      <c r="BU95" s="1049"/>
      <c r="BV95" s="1049"/>
      <c r="BW95" s="1049"/>
      <c r="BX95" s="1049"/>
      <c r="BY95" s="1049"/>
      <c r="BZ95" s="1049"/>
      <c r="CA95" s="1049"/>
      <c r="CB95" s="1049"/>
      <c r="CC95" s="1049"/>
      <c r="CD95" s="1049"/>
      <c r="CE95" s="1049"/>
      <c r="CF95" s="1049"/>
      <c r="CG95" s="1050"/>
      <c r="CH95" s="1051"/>
      <c r="CI95" s="1052"/>
      <c r="CJ95" s="1052"/>
      <c r="CK95" s="1052"/>
      <c r="CL95" s="1053"/>
      <c r="CM95" s="1051"/>
      <c r="CN95" s="1052"/>
      <c r="CO95" s="1052"/>
      <c r="CP95" s="1052"/>
      <c r="CQ95" s="1053"/>
      <c r="CR95" s="1051"/>
      <c r="CS95" s="1052"/>
      <c r="CT95" s="1052"/>
      <c r="CU95" s="1052"/>
      <c r="CV95" s="1053"/>
      <c r="CW95" s="1051"/>
      <c r="CX95" s="1052"/>
      <c r="CY95" s="1052"/>
      <c r="CZ95" s="1052"/>
      <c r="DA95" s="1053"/>
      <c r="DB95" s="1051"/>
      <c r="DC95" s="1052"/>
      <c r="DD95" s="1052"/>
      <c r="DE95" s="1052"/>
      <c r="DF95" s="1053"/>
      <c r="DG95" s="1051"/>
      <c r="DH95" s="1052"/>
      <c r="DI95" s="1052"/>
      <c r="DJ95" s="1052"/>
      <c r="DK95" s="1053"/>
      <c r="DL95" s="1051"/>
      <c r="DM95" s="1052"/>
      <c r="DN95" s="1052"/>
      <c r="DO95" s="1052"/>
      <c r="DP95" s="1053"/>
      <c r="DQ95" s="1051"/>
      <c r="DR95" s="1052"/>
      <c r="DS95" s="1052"/>
      <c r="DT95" s="1052"/>
      <c r="DU95" s="1053"/>
      <c r="DV95" s="1036"/>
      <c r="DW95" s="1037"/>
      <c r="DX95" s="1037"/>
      <c r="DY95" s="1037"/>
      <c r="DZ95" s="1038"/>
      <c r="EA95" s="248"/>
    </row>
    <row r="96" spans="1:131" s="249" customFormat="1" ht="26.25" hidden="1" customHeight="1">
      <c r="A96" s="272"/>
      <c r="B96" s="273"/>
      <c r="C96" s="273"/>
      <c r="D96" s="273"/>
      <c r="E96" s="273"/>
      <c r="F96" s="273"/>
      <c r="G96" s="273"/>
      <c r="H96" s="273"/>
      <c r="I96" s="273"/>
      <c r="J96" s="273"/>
      <c r="K96" s="273"/>
      <c r="L96" s="273"/>
      <c r="M96" s="273"/>
      <c r="N96" s="273"/>
      <c r="O96" s="273"/>
      <c r="P96" s="273"/>
      <c r="Q96" s="274"/>
      <c r="R96" s="274"/>
      <c r="S96" s="274"/>
      <c r="T96" s="274"/>
      <c r="U96" s="274"/>
      <c r="V96" s="274"/>
      <c r="W96" s="274"/>
      <c r="X96" s="274"/>
      <c r="Y96" s="274"/>
      <c r="Z96" s="274"/>
      <c r="AA96" s="274"/>
      <c r="AB96" s="274"/>
      <c r="AC96" s="274"/>
      <c r="AD96" s="274"/>
      <c r="AE96" s="274"/>
      <c r="AF96" s="274"/>
      <c r="AG96" s="274"/>
      <c r="AH96" s="274"/>
      <c r="AI96" s="274"/>
      <c r="AJ96" s="274"/>
      <c r="AK96" s="274"/>
      <c r="AL96" s="274"/>
      <c r="AM96" s="274"/>
      <c r="AN96" s="274"/>
      <c r="AO96" s="274"/>
      <c r="AP96" s="274"/>
      <c r="AQ96" s="274"/>
      <c r="AR96" s="274"/>
      <c r="AS96" s="274"/>
      <c r="AT96" s="274"/>
      <c r="AU96" s="274"/>
      <c r="AV96" s="274"/>
      <c r="AW96" s="274"/>
      <c r="AX96" s="274"/>
      <c r="AY96" s="274"/>
      <c r="AZ96" s="275"/>
      <c r="BA96" s="275"/>
      <c r="BB96" s="275"/>
      <c r="BC96" s="275"/>
      <c r="BD96" s="275"/>
      <c r="BE96" s="267"/>
      <c r="BF96" s="267"/>
      <c r="BG96" s="267"/>
      <c r="BH96" s="267"/>
      <c r="BI96" s="267"/>
      <c r="BJ96" s="267"/>
      <c r="BK96" s="267"/>
      <c r="BL96" s="267"/>
      <c r="BM96" s="267"/>
      <c r="BN96" s="267"/>
      <c r="BO96" s="267"/>
      <c r="BP96" s="267"/>
      <c r="BQ96" s="264">
        <v>90</v>
      </c>
      <c r="BR96" s="269"/>
      <c r="BS96" s="1048"/>
      <c r="BT96" s="1049"/>
      <c r="BU96" s="1049"/>
      <c r="BV96" s="1049"/>
      <c r="BW96" s="1049"/>
      <c r="BX96" s="1049"/>
      <c r="BY96" s="1049"/>
      <c r="BZ96" s="1049"/>
      <c r="CA96" s="1049"/>
      <c r="CB96" s="1049"/>
      <c r="CC96" s="1049"/>
      <c r="CD96" s="1049"/>
      <c r="CE96" s="1049"/>
      <c r="CF96" s="1049"/>
      <c r="CG96" s="1050"/>
      <c r="CH96" s="1051"/>
      <c r="CI96" s="1052"/>
      <c r="CJ96" s="1052"/>
      <c r="CK96" s="1052"/>
      <c r="CL96" s="1053"/>
      <c r="CM96" s="1051"/>
      <c r="CN96" s="1052"/>
      <c r="CO96" s="1052"/>
      <c r="CP96" s="1052"/>
      <c r="CQ96" s="1053"/>
      <c r="CR96" s="1051"/>
      <c r="CS96" s="1052"/>
      <c r="CT96" s="1052"/>
      <c r="CU96" s="1052"/>
      <c r="CV96" s="1053"/>
      <c r="CW96" s="1051"/>
      <c r="CX96" s="1052"/>
      <c r="CY96" s="1052"/>
      <c r="CZ96" s="1052"/>
      <c r="DA96" s="1053"/>
      <c r="DB96" s="1051"/>
      <c r="DC96" s="1052"/>
      <c r="DD96" s="1052"/>
      <c r="DE96" s="1052"/>
      <c r="DF96" s="1053"/>
      <c r="DG96" s="1051"/>
      <c r="DH96" s="1052"/>
      <c r="DI96" s="1052"/>
      <c r="DJ96" s="1052"/>
      <c r="DK96" s="1053"/>
      <c r="DL96" s="1051"/>
      <c r="DM96" s="1052"/>
      <c r="DN96" s="1052"/>
      <c r="DO96" s="1052"/>
      <c r="DP96" s="1053"/>
      <c r="DQ96" s="1051"/>
      <c r="DR96" s="1052"/>
      <c r="DS96" s="1052"/>
      <c r="DT96" s="1052"/>
      <c r="DU96" s="1053"/>
      <c r="DV96" s="1036"/>
      <c r="DW96" s="1037"/>
      <c r="DX96" s="1037"/>
      <c r="DY96" s="1037"/>
      <c r="DZ96" s="1038"/>
      <c r="EA96" s="248"/>
    </row>
    <row r="97" spans="1:131" s="249" customFormat="1" ht="26.25" hidden="1" customHeight="1">
      <c r="A97" s="272"/>
      <c r="B97" s="273"/>
      <c r="C97" s="273"/>
      <c r="D97" s="273"/>
      <c r="E97" s="273"/>
      <c r="F97" s="273"/>
      <c r="G97" s="273"/>
      <c r="H97" s="273"/>
      <c r="I97" s="273"/>
      <c r="J97" s="273"/>
      <c r="K97" s="273"/>
      <c r="L97" s="273"/>
      <c r="M97" s="273"/>
      <c r="N97" s="273"/>
      <c r="O97" s="273"/>
      <c r="P97" s="273"/>
      <c r="Q97" s="274"/>
      <c r="R97" s="274"/>
      <c r="S97" s="274"/>
      <c r="T97" s="274"/>
      <c r="U97" s="274"/>
      <c r="V97" s="274"/>
      <c r="W97" s="274"/>
      <c r="X97" s="274"/>
      <c r="Y97" s="274"/>
      <c r="Z97" s="274"/>
      <c r="AA97" s="274"/>
      <c r="AB97" s="274"/>
      <c r="AC97" s="274"/>
      <c r="AD97" s="274"/>
      <c r="AE97" s="274"/>
      <c r="AF97" s="274"/>
      <c r="AG97" s="274"/>
      <c r="AH97" s="274"/>
      <c r="AI97" s="274"/>
      <c r="AJ97" s="274"/>
      <c r="AK97" s="274"/>
      <c r="AL97" s="274"/>
      <c r="AM97" s="274"/>
      <c r="AN97" s="274"/>
      <c r="AO97" s="274"/>
      <c r="AP97" s="274"/>
      <c r="AQ97" s="274"/>
      <c r="AR97" s="274"/>
      <c r="AS97" s="274"/>
      <c r="AT97" s="274"/>
      <c r="AU97" s="274"/>
      <c r="AV97" s="274"/>
      <c r="AW97" s="274"/>
      <c r="AX97" s="274"/>
      <c r="AY97" s="274"/>
      <c r="AZ97" s="275"/>
      <c r="BA97" s="275"/>
      <c r="BB97" s="275"/>
      <c r="BC97" s="275"/>
      <c r="BD97" s="275"/>
      <c r="BE97" s="267"/>
      <c r="BF97" s="267"/>
      <c r="BG97" s="267"/>
      <c r="BH97" s="267"/>
      <c r="BI97" s="267"/>
      <c r="BJ97" s="267"/>
      <c r="BK97" s="267"/>
      <c r="BL97" s="267"/>
      <c r="BM97" s="267"/>
      <c r="BN97" s="267"/>
      <c r="BO97" s="267"/>
      <c r="BP97" s="267"/>
      <c r="BQ97" s="264">
        <v>91</v>
      </c>
      <c r="BR97" s="269"/>
      <c r="BS97" s="1048"/>
      <c r="BT97" s="1049"/>
      <c r="BU97" s="1049"/>
      <c r="BV97" s="1049"/>
      <c r="BW97" s="1049"/>
      <c r="BX97" s="1049"/>
      <c r="BY97" s="1049"/>
      <c r="BZ97" s="1049"/>
      <c r="CA97" s="1049"/>
      <c r="CB97" s="1049"/>
      <c r="CC97" s="1049"/>
      <c r="CD97" s="1049"/>
      <c r="CE97" s="1049"/>
      <c r="CF97" s="1049"/>
      <c r="CG97" s="1050"/>
      <c r="CH97" s="1051"/>
      <c r="CI97" s="1052"/>
      <c r="CJ97" s="1052"/>
      <c r="CK97" s="1052"/>
      <c r="CL97" s="1053"/>
      <c r="CM97" s="1051"/>
      <c r="CN97" s="1052"/>
      <c r="CO97" s="1052"/>
      <c r="CP97" s="1052"/>
      <c r="CQ97" s="1053"/>
      <c r="CR97" s="1051"/>
      <c r="CS97" s="1052"/>
      <c r="CT97" s="1052"/>
      <c r="CU97" s="1052"/>
      <c r="CV97" s="1053"/>
      <c r="CW97" s="1051"/>
      <c r="CX97" s="1052"/>
      <c r="CY97" s="1052"/>
      <c r="CZ97" s="1052"/>
      <c r="DA97" s="1053"/>
      <c r="DB97" s="1051"/>
      <c r="DC97" s="1052"/>
      <c r="DD97" s="1052"/>
      <c r="DE97" s="1052"/>
      <c r="DF97" s="1053"/>
      <c r="DG97" s="1051"/>
      <c r="DH97" s="1052"/>
      <c r="DI97" s="1052"/>
      <c r="DJ97" s="1052"/>
      <c r="DK97" s="1053"/>
      <c r="DL97" s="1051"/>
      <c r="DM97" s="1052"/>
      <c r="DN97" s="1052"/>
      <c r="DO97" s="1052"/>
      <c r="DP97" s="1053"/>
      <c r="DQ97" s="1051"/>
      <c r="DR97" s="1052"/>
      <c r="DS97" s="1052"/>
      <c r="DT97" s="1052"/>
      <c r="DU97" s="1053"/>
      <c r="DV97" s="1036"/>
      <c r="DW97" s="1037"/>
      <c r="DX97" s="1037"/>
      <c r="DY97" s="1037"/>
      <c r="DZ97" s="1038"/>
      <c r="EA97" s="248"/>
    </row>
    <row r="98" spans="1:131" s="249" customFormat="1" ht="26.25" hidden="1" customHeight="1">
      <c r="A98" s="272"/>
      <c r="B98" s="273"/>
      <c r="C98" s="273"/>
      <c r="D98" s="273"/>
      <c r="E98" s="273"/>
      <c r="F98" s="273"/>
      <c r="G98" s="273"/>
      <c r="H98" s="273"/>
      <c r="I98" s="273"/>
      <c r="J98" s="273"/>
      <c r="K98" s="273"/>
      <c r="L98" s="273"/>
      <c r="M98" s="273"/>
      <c r="N98" s="273"/>
      <c r="O98" s="273"/>
      <c r="P98" s="273"/>
      <c r="Q98" s="274"/>
      <c r="R98" s="274"/>
      <c r="S98" s="274"/>
      <c r="T98" s="274"/>
      <c r="U98" s="274"/>
      <c r="V98" s="274"/>
      <c r="W98" s="274"/>
      <c r="X98" s="274"/>
      <c r="Y98" s="274"/>
      <c r="Z98" s="274"/>
      <c r="AA98" s="274"/>
      <c r="AB98" s="274"/>
      <c r="AC98" s="274"/>
      <c r="AD98" s="274"/>
      <c r="AE98" s="274"/>
      <c r="AF98" s="274"/>
      <c r="AG98" s="274"/>
      <c r="AH98" s="274"/>
      <c r="AI98" s="274"/>
      <c r="AJ98" s="274"/>
      <c r="AK98" s="274"/>
      <c r="AL98" s="274"/>
      <c r="AM98" s="274"/>
      <c r="AN98" s="274"/>
      <c r="AO98" s="274"/>
      <c r="AP98" s="274"/>
      <c r="AQ98" s="274"/>
      <c r="AR98" s="274"/>
      <c r="AS98" s="274"/>
      <c r="AT98" s="274"/>
      <c r="AU98" s="274"/>
      <c r="AV98" s="274"/>
      <c r="AW98" s="274"/>
      <c r="AX98" s="274"/>
      <c r="AY98" s="274"/>
      <c r="AZ98" s="275"/>
      <c r="BA98" s="275"/>
      <c r="BB98" s="275"/>
      <c r="BC98" s="275"/>
      <c r="BD98" s="275"/>
      <c r="BE98" s="267"/>
      <c r="BF98" s="267"/>
      <c r="BG98" s="267"/>
      <c r="BH98" s="267"/>
      <c r="BI98" s="267"/>
      <c r="BJ98" s="267"/>
      <c r="BK98" s="267"/>
      <c r="BL98" s="267"/>
      <c r="BM98" s="267"/>
      <c r="BN98" s="267"/>
      <c r="BO98" s="267"/>
      <c r="BP98" s="267"/>
      <c r="BQ98" s="264">
        <v>92</v>
      </c>
      <c r="BR98" s="269"/>
      <c r="BS98" s="1048"/>
      <c r="BT98" s="1049"/>
      <c r="BU98" s="1049"/>
      <c r="BV98" s="1049"/>
      <c r="BW98" s="1049"/>
      <c r="BX98" s="1049"/>
      <c r="BY98" s="1049"/>
      <c r="BZ98" s="1049"/>
      <c r="CA98" s="1049"/>
      <c r="CB98" s="1049"/>
      <c r="CC98" s="1049"/>
      <c r="CD98" s="1049"/>
      <c r="CE98" s="1049"/>
      <c r="CF98" s="1049"/>
      <c r="CG98" s="1050"/>
      <c r="CH98" s="1051"/>
      <c r="CI98" s="1052"/>
      <c r="CJ98" s="1052"/>
      <c r="CK98" s="1052"/>
      <c r="CL98" s="1053"/>
      <c r="CM98" s="1051"/>
      <c r="CN98" s="1052"/>
      <c r="CO98" s="1052"/>
      <c r="CP98" s="1052"/>
      <c r="CQ98" s="1053"/>
      <c r="CR98" s="1051"/>
      <c r="CS98" s="1052"/>
      <c r="CT98" s="1052"/>
      <c r="CU98" s="1052"/>
      <c r="CV98" s="1053"/>
      <c r="CW98" s="1051"/>
      <c r="CX98" s="1052"/>
      <c r="CY98" s="1052"/>
      <c r="CZ98" s="1052"/>
      <c r="DA98" s="1053"/>
      <c r="DB98" s="1051"/>
      <c r="DC98" s="1052"/>
      <c r="DD98" s="1052"/>
      <c r="DE98" s="1052"/>
      <c r="DF98" s="1053"/>
      <c r="DG98" s="1051"/>
      <c r="DH98" s="1052"/>
      <c r="DI98" s="1052"/>
      <c r="DJ98" s="1052"/>
      <c r="DK98" s="1053"/>
      <c r="DL98" s="1051"/>
      <c r="DM98" s="1052"/>
      <c r="DN98" s="1052"/>
      <c r="DO98" s="1052"/>
      <c r="DP98" s="1053"/>
      <c r="DQ98" s="1051"/>
      <c r="DR98" s="1052"/>
      <c r="DS98" s="1052"/>
      <c r="DT98" s="1052"/>
      <c r="DU98" s="1053"/>
      <c r="DV98" s="1036"/>
      <c r="DW98" s="1037"/>
      <c r="DX98" s="1037"/>
      <c r="DY98" s="1037"/>
      <c r="DZ98" s="1038"/>
      <c r="EA98" s="248"/>
    </row>
    <row r="99" spans="1:131" s="249" customFormat="1" ht="26.25" hidden="1" customHeight="1">
      <c r="A99" s="272"/>
      <c r="B99" s="273"/>
      <c r="C99" s="273"/>
      <c r="D99" s="273"/>
      <c r="E99" s="273"/>
      <c r="F99" s="273"/>
      <c r="G99" s="273"/>
      <c r="H99" s="273"/>
      <c r="I99" s="273"/>
      <c r="J99" s="273"/>
      <c r="K99" s="273"/>
      <c r="L99" s="273"/>
      <c r="M99" s="273"/>
      <c r="N99" s="273"/>
      <c r="O99" s="273"/>
      <c r="P99" s="273"/>
      <c r="Q99" s="274"/>
      <c r="R99" s="274"/>
      <c r="S99" s="274"/>
      <c r="T99" s="274"/>
      <c r="U99" s="274"/>
      <c r="V99" s="274"/>
      <c r="W99" s="274"/>
      <c r="X99" s="274"/>
      <c r="Y99" s="274"/>
      <c r="Z99" s="274"/>
      <c r="AA99" s="274"/>
      <c r="AB99" s="274"/>
      <c r="AC99" s="274"/>
      <c r="AD99" s="274"/>
      <c r="AE99" s="274"/>
      <c r="AF99" s="274"/>
      <c r="AG99" s="274"/>
      <c r="AH99" s="274"/>
      <c r="AI99" s="274"/>
      <c r="AJ99" s="274"/>
      <c r="AK99" s="274"/>
      <c r="AL99" s="274"/>
      <c r="AM99" s="274"/>
      <c r="AN99" s="274"/>
      <c r="AO99" s="274"/>
      <c r="AP99" s="274"/>
      <c r="AQ99" s="274"/>
      <c r="AR99" s="274"/>
      <c r="AS99" s="274"/>
      <c r="AT99" s="274"/>
      <c r="AU99" s="274"/>
      <c r="AV99" s="274"/>
      <c r="AW99" s="274"/>
      <c r="AX99" s="274"/>
      <c r="AY99" s="274"/>
      <c r="AZ99" s="275"/>
      <c r="BA99" s="275"/>
      <c r="BB99" s="275"/>
      <c r="BC99" s="275"/>
      <c r="BD99" s="275"/>
      <c r="BE99" s="267"/>
      <c r="BF99" s="267"/>
      <c r="BG99" s="267"/>
      <c r="BH99" s="267"/>
      <c r="BI99" s="267"/>
      <c r="BJ99" s="267"/>
      <c r="BK99" s="267"/>
      <c r="BL99" s="267"/>
      <c r="BM99" s="267"/>
      <c r="BN99" s="267"/>
      <c r="BO99" s="267"/>
      <c r="BP99" s="267"/>
      <c r="BQ99" s="264">
        <v>93</v>
      </c>
      <c r="BR99" s="269"/>
      <c r="BS99" s="1048"/>
      <c r="BT99" s="1049"/>
      <c r="BU99" s="1049"/>
      <c r="BV99" s="1049"/>
      <c r="BW99" s="1049"/>
      <c r="BX99" s="1049"/>
      <c r="BY99" s="1049"/>
      <c r="BZ99" s="1049"/>
      <c r="CA99" s="1049"/>
      <c r="CB99" s="1049"/>
      <c r="CC99" s="1049"/>
      <c r="CD99" s="1049"/>
      <c r="CE99" s="1049"/>
      <c r="CF99" s="1049"/>
      <c r="CG99" s="1050"/>
      <c r="CH99" s="1051"/>
      <c r="CI99" s="1052"/>
      <c r="CJ99" s="1052"/>
      <c r="CK99" s="1052"/>
      <c r="CL99" s="1053"/>
      <c r="CM99" s="1051"/>
      <c r="CN99" s="1052"/>
      <c r="CO99" s="1052"/>
      <c r="CP99" s="1052"/>
      <c r="CQ99" s="1053"/>
      <c r="CR99" s="1051"/>
      <c r="CS99" s="1052"/>
      <c r="CT99" s="1052"/>
      <c r="CU99" s="1052"/>
      <c r="CV99" s="1053"/>
      <c r="CW99" s="1051"/>
      <c r="CX99" s="1052"/>
      <c r="CY99" s="1052"/>
      <c r="CZ99" s="1052"/>
      <c r="DA99" s="1053"/>
      <c r="DB99" s="1051"/>
      <c r="DC99" s="1052"/>
      <c r="DD99" s="1052"/>
      <c r="DE99" s="1052"/>
      <c r="DF99" s="1053"/>
      <c r="DG99" s="1051"/>
      <c r="DH99" s="1052"/>
      <c r="DI99" s="1052"/>
      <c r="DJ99" s="1052"/>
      <c r="DK99" s="1053"/>
      <c r="DL99" s="1051"/>
      <c r="DM99" s="1052"/>
      <c r="DN99" s="1052"/>
      <c r="DO99" s="1052"/>
      <c r="DP99" s="1053"/>
      <c r="DQ99" s="1051"/>
      <c r="DR99" s="1052"/>
      <c r="DS99" s="1052"/>
      <c r="DT99" s="1052"/>
      <c r="DU99" s="1053"/>
      <c r="DV99" s="1036"/>
      <c r="DW99" s="1037"/>
      <c r="DX99" s="1037"/>
      <c r="DY99" s="1037"/>
      <c r="DZ99" s="1038"/>
      <c r="EA99" s="248"/>
    </row>
    <row r="100" spans="1:131" s="249" customFormat="1" ht="26.25" hidden="1" customHeight="1">
      <c r="A100" s="272"/>
      <c r="B100" s="273"/>
      <c r="C100" s="273"/>
      <c r="D100" s="273"/>
      <c r="E100" s="273"/>
      <c r="F100" s="273"/>
      <c r="G100" s="273"/>
      <c r="H100" s="273"/>
      <c r="I100" s="273"/>
      <c r="J100" s="273"/>
      <c r="K100" s="273"/>
      <c r="L100" s="273"/>
      <c r="M100" s="273"/>
      <c r="N100" s="273"/>
      <c r="O100" s="273"/>
      <c r="P100" s="273"/>
      <c r="Q100" s="274"/>
      <c r="R100" s="274"/>
      <c r="S100" s="274"/>
      <c r="T100" s="274"/>
      <c r="U100" s="274"/>
      <c r="V100" s="274"/>
      <c r="W100" s="274"/>
      <c r="X100" s="274"/>
      <c r="Y100" s="274"/>
      <c r="Z100" s="274"/>
      <c r="AA100" s="274"/>
      <c r="AB100" s="274"/>
      <c r="AC100" s="274"/>
      <c r="AD100" s="274"/>
      <c r="AE100" s="274"/>
      <c r="AF100" s="274"/>
      <c r="AG100" s="274"/>
      <c r="AH100" s="274"/>
      <c r="AI100" s="274"/>
      <c r="AJ100" s="274"/>
      <c r="AK100" s="274"/>
      <c r="AL100" s="274"/>
      <c r="AM100" s="274"/>
      <c r="AN100" s="274"/>
      <c r="AO100" s="274"/>
      <c r="AP100" s="274"/>
      <c r="AQ100" s="274"/>
      <c r="AR100" s="274"/>
      <c r="AS100" s="274"/>
      <c r="AT100" s="274"/>
      <c r="AU100" s="274"/>
      <c r="AV100" s="274"/>
      <c r="AW100" s="274"/>
      <c r="AX100" s="274"/>
      <c r="AY100" s="274"/>
      <c r="AZ100" s="275"/>
      <c r="BA100" s="275"/>
      <c r="BB100" s="275"/>
      <c r="BC100" s="275"/>
      <c r="BD100" s="275"/>
      <c r="BE100" s="267"/>
      <c r="BF100" s="267"/>
      <c r="BG100" s="267"/>
      <c r="BH100" s="267"/>
      <c r="BI100" s="267"/>
      <c r="BJ100" s="267"/>
      <c r="BK100" s="267"/>
      <c r="BL100" s="267"/>
      <c r="BM100" s="267"/>
      <c r="BN100" s="267"/>
      <c r="BO100" s="267"/>
      <c r="BP100" s="267"/>
      <c r="BQ100" s="264">
        <v>94</v>
      </c>
      <c r="BR100" s="269"/>
      <c r="BS100" s="1048"/>
      <c r="BT100" s="1049"/>
      <c r="BU100" s="1049"/>
      <c r="BV100" s="1049"/>
      <c r="BW100" s="1049"/>
      <c r="BX100" s="1049"/>
      <c r="BY100" s="1049"/>
      <c r="BZ100" s="1049"/>
      <c r="CA100" s="1049"/>
      <c r="CB100" s="1049"/>
      <c r="CC100" s="1049"/>
      <c r="CD100" s="1049"/>
      <c r="CE100" s="1049"/>
      <c r="CF100" s="1049"/>
      <c r="CG100" s="1050"/>
      <c r="CH100" s="1051"/>
      <c r="CI100" s="1052"/>
      <c r="CJ100" s="1052"/>
      <c r="CK100" s="1052"/>
      <c r="CL100" s="1053"/>
      <c r="CM100" s="1051"/>
      <c r="CN100" s="1052"/>
      <c r="CO100" s="1052"/>
      <c r="CP100" s="1052"/>
      <c r="CQ100" s="1053"/>
      <c r="CR100" s="1051"/>
      <c r="CS100" s="1052"/>
      <c r="CT100" s="1052"/>
      <c r="CU100" s="1052"/>
      <c r="CV100" s="1053"/>
      <c r="CW100" s="1051"/>
      <c r="CX100" s="1052"/>
      <c r="CY100" s="1052"/>
      <c r="CZ100" s="1052"/>
      <c r="DA100" s="1053"/>
      <c r="DB100" s="1051"/>
      <c r="DC100" s="1052"/>
      <c r="DD100" s="1052"/>
      <c r="DE100" s="1052"/>
      <c r="DF100" s="1053"/>
      <c r="DG100" s="1051"/>
      <c r="DH100" s="1052"/>
      <c r="DI100" s="1052"/>
      <c r="DJ100" s="1052"/>
      <c r="DK100" s="1053"/>
      <c r="DL100" s="1051"/>
      <c r="DM100" s="1052"/>
      <c r="DN100" s="1052"/>
      <c r="DO100" s="1052"/>
      <c r="DP100" s="1053"/>
      <c r="DQ100" s="1051"/>
      <c r="DR100" s="1052"/>
      <c r="DS100" s="1052"/>
      <c r="DT100" s="1052"/>
      <c r="DU100" s="1053"/>
      <c r="DV100" s="1036"/>
      <c r="DW100" s="1037"/>
      <c r="DX100" s="1037"/>
      <c r="DY100" s="1037"/>
      <c r="DZ100" s="1038"/>
      <c r="EA100" s="248"/>
    </row>
    <row r="101" spans="1:131" s="249" customFormat="1" ht="26.25" hidden="1" customHeight="1">
      <c r="A101" s="272"/>
      <c r="B101" s="273"/>
      <c r="C101" s="273"/>
      <c r="D101" s="273"/>
      <c r="E101" s="273"/>
      <c r="F101" s="273"/>
      <c r="G101" s="273"/>
      <c r="H101" s="273"/>
      <c r="I101" s="273"/>
      <c r="J101" s="273"/>
      <c r="K101" s="273"/>
      <c r="L101" s="273"/>
      <c r="M101" s="273"/>
      <c r="N101" s="273"/>
      <c r="O101" s="273"/>
      <c r="P101" s="273"/>
      <c r="Q101" s="274"/>
      <c r="R101" s="274"/>
      <c r="S101" s="274"/>
      <c r="T101" s="274"/>
      <c r="U101" s="274"/>
      <c r="V101" s="274"/>
      <c r="W101" s="274"/>
      <c r="X101" s="274"/>
      <c r="Y101" s="274"/>
      <c r="Z101" s="274"/>
      <c r="AA101" s="274"/>
      <c r="AB101" s="274"/>
      <c r="AC101" s="274"/>
      <c r="AD101" s="274"/>
      <c r="AE101" s="274"/>
      <c r="AF101" s="274"/>
      <c r="AG101" s="274"/>
      <c r="AH101" s="274"/>
      <c r="AI101" s="274"/>
      <c r="AJ101" s="274"/>
      <c r="AK101" s="274"/>
      <c r="AL101" s="274"/>
      <c r="AM101" s="274"/>
      <c r="AN101" s="274"/>
      <c r="AO101" s="274"/>
      <c r="AP101" s="274"/>
      <c r="AQ101" s="274"/>
      <c r="AR101" s="274"/>
      <c r="AS101" s="274"/>
      <c r="AT101" s="274"/>
      <c r="AU101" s="274"/>
      <c r="AV101" s="274"/>
      <c r="AW101" s="274"/>
      <c r="AX101" s="274"/>
      <c r="AY101" s="274"/>
      <c r="AZ101" s="275"/>
      <c r="BA101" s="275"/>
      <c r="BB101" s="275"/>
      <c r="BC101" s="275"/>
      <c r="BD101" s="275"/>
      <c r="BE101" s="267"/>
      <c r="BF101" s="267"/>
      <c r="BG101" s="267"/>
      <c r="BH101" s="267"/>
      <c r="BI101" s="267"/>
      <c r="BJ101" s="267"/>
      <c r="BK101" s="267"/>
      <c r="BL101" s="267"/>
      <c r="BM101" s="267"/>
      <c r="BN101" s="267"/>
      <c r="BO101" s="267"/>
      <c r="BP101" s="267"/>
      <c r="BQ101" s="264">
        <v>95</v>
      </c>
      <c r="BR101" s="269"/>
      <c r="BS101" s="1048"/>
      <c r="BT101" s="1049"/>
      <c r="BU101" s="1049"/>
      <c r="BV101" s="1049"/>
      <c r="BW101" s="1049"/>
      <c r="BX101" s="1049"/>
      <c r="BY101" s="1049"/>
      <c r="BZ101" s="1049"/>
      <c r="CA101" s="1049"/>
      <c r="CB101" s="1049"/>
      <c r="CC101" s="1049"/>
      <c r="CD101" s="1049"/>
      <c r="CE101" s="1049"/>
      <c r="CF101" s="1049"/>
      <c r="CG101" s="1050"/>
      <c r="CH101" s="1051"/>
      <c r="CI101" s="1052"/>
      <c r="CJ101" s="1052"/>
      <c r="CK101" s="1052"/>
      <c r="CL101" s="1053"/>
      <c r="CM101" s="1051"/>
      <c r="CN101" s="1052"/>
      <c r="CO101" s="1052"/>
      <c r="CP101" s="1052"/>
      <c r="CQ101" s="1053"/>
      <c r="CR101" s="1051"/>
      <c r="CS101" s="1052"/>
      <c r="CT101" s="1052"/>
      <c r="CU101" s="1052"/>
      <c r="CV101" s="1053"/>
      <c r="CW101" s="1051"/>
      <c r="CX101" s="1052"/>
      <c r="CY101" s="1052"/>
      <c r="CZ101" s="1052"/>
      <c r="DA101" s="1053"/>
      <c r="DB101" s="1051"/>
      <c r="DC101" s="1052"/>
      <c r="DD101" s="1052"/>
      <c r="DE101" s="1052"/>
      <c r="DF101" s="1053"/>
      <c r="DG101" s="1051"/>
      <c r="DH101" s="1052"/>
      <c r="DI101" s="1052"/>
      <c r="DJ101" s="1052"/>
      <c r="DK101" s="1053"/>
      <c r="DL101" s="1051"/>
      <c r="DM101" s="1052"/>
      <c r="DN101" s="1052"/>
      <c r="DO101" s="1052"/>
      <c r="DP101" s="1053"/>
      <c r="DQ101" s="1051"/>
      <c r="DR101" s="1052"/>
      <c r="DS101" s="1052"/>
      <c r="DT101" s="1052"/>
      <c r="DU101" s="1053"/>
      <c r="DV101" s="1036"/>
      <c r="DW101" s="1037"/>
      <c r="DX101" s="1037"/>
      <c r="DY101" s="1037"/>
      <c r="DZ101" s="1038"/>
      <c r="EA101" s="248"/>
    </row>
    <row r="102" spans="1:131" s="249" customFormat="1" ht="26.25" customHeight="1" thickBot="1">
      <c r="A102" s="272"/>
      <c r="B102" s="273"/>
      <c r="C102" s="273"/>
      <c r="D102" s="273"/>
      <c r="E102" s="273"/>
      <c r="F102" s="273"/>
      <c r="G102" s="273"/>
      <c r="H102" s="273"/>
      <c r="I102" s="273"/>
      <c r="J102" s="273"/>
      <c r="K102" s="273"/>
      <c r="L102" s="273"/>
      <c r="M102" s="273"/>
      <c r="N102" s="273"/>
      <c r="O102" s="273"/>
      <c r="P102" s="273"/>
      <c r="Q102" s="274"/>
      <c r="R102" s="274"/>
      <c r="S102" s="274"/>
      <c r="T102" s="274"/>
      <c r="U102" s="274"/>
      <c r="V102" s="274"/>
      <c r="W102" s="274"/>
      <c r="X102" s="274"/>
      <c r="Y102" s="274"/>
      <c r="Z102" s="274"/>
      <c r="AA102" s="274"/>
      <c r="AB102" s="274"/>
      <c r="AC102" s="274"/>
      <c r="AD102" s="274"/>
      <c r="AE102" s="274"/>
      <c r="AF102" s="274"/>
      <c r="AG102" s="274"/>
      <c r="AH102" s="274"/>
      <c r="AI102" s="274"/>
      <c r="AJ102" s="274"/>
      <c r="AK102" s="274"/>
      <c r="AL102" s="274"/>
      <c r="AM102" s="274"/>
      <c r="AN102" s="274"/>
      <c r="AO102" s="274"/>
      <c r="AP102" s="274"/>
      <c r="AQ102" s="274"/>
      <c r="AR102" s="274"/>
      <c r="AS102" s="274"/>
      <c r="AT102" s="274"/>
      <c r="AU102" s="274"/>
      <c r="AV102" s="274"/>
      <c r="AW102" s="274"/>
      <c r="AX102" s="274"/>
      <c r="AY102" s="274"/>
      <c r="AZ102" s="275"/>
      <c r="BA102" s="275"/>
      <c r="BB102" s="275"/>
      <c r="BC102" s="275"/>
      <c r="BD102" s="275"/>
      <c r="BE102" s="267"/>
      <c r="BF102" s="267"/>
      <c r="BG102" s="267"/>
      <c r="BH102" s="267"/>
      <c r="BI102" s="267"/>
      <c r="BJ102" s="267"/>
      <c r="BK102" s="267"/>
      <c r="BL102" s="267"/>
      <c r="BM102" s="267"/>
      <c r="BN102" s="267"/>
      <c r="BO102" s="267"/>
      <c r="BP102" s="267"/>
      <c r="BQ102" s="266" t="s">
        <v>386</v>
      </c>
      <c r="BR102" s="1039" t="s">
        <v>419</v>
      </c>
      <c r="BS102" s="1040"/>
      <c r="BT102" s="1040"/>
      <c r="BU102" s="1040"/>
      <c r="BV102" s="1040"/>
      <c r="BW102" s="1040"/>
      <c r="BX102" s="1040"/>
      <c r="BY102" s="1040"/>
      <c r="BZ102" s="1040"/>
      <c r="CA102" s="1040"/>
      <c r="CB102" s="1040"/>
      <c r="CC102" s="1040"/>
      <c r="CD102" s="1040"/>
      <c r="CE102" s="1040"/>
      <c r="CF102" s="1040"/>
      <c r="CG102" s="1041"/>
      <c r="CH102" s="1042"/>
      <c r="CI102" s="1043"/>
      <c r="CJ102" s="1043"/>
      <c r="CK102" s="1043"/>
      <c r="CL102" s="1044"/>
      <c r="CM102" s="1042"/>
      <c r="CN102" s="1043"/>
      <c r="CO102" s="1043"/>
      <c r="CP102" s="1043"/>
      <c r="CQ102" s="1044"/>
      <c r="CR102" s="1045">
        <v>14</v>
      </c>
      <c r="CS102" s="1046"/>
      <c r="CT102" s="1046"/>
      <c r="CU102" s="1046"/>
      <c r="CV102" s="1047"/>
      <c r="CW102" s="1045" t="s">
        <v>594</v>
      </c>
      <c r="CX102" s="1046"/>
      <c r="CY102" s="1046"/>
      <c r="CZ102" s="1046"/>
      <c r="DA102" s="1047"/>
      <c r="DB102" s="1045" t="s">
        <v>594</v>
      </c>
      <c r="DC102" s="1046"/>
      <c r="DD102" s="1046"/>
      <c r="DE102" s="1046"/>
      <c r="DF102" s="1047"/>
      <c r="DG102" s="1045" t="s">
        <v>594</v>
      </c>
      <c r="DH102" s="1046"/>
      <c r="DI102" s="1046"/>
      <c r="DJ102" s="1046"/>
      <c r="DK102" s="1047"/>
      <c r="DL102" s="1045" t="s">
        <v>594</v>
      </c>
      <c r="DM102" s="1046"/>
      <c r="DN102" s="1046"/>
      <c r="DO102" s="1046"/>
      <c r="DP102" s="1047"/>
      <c r="DQ102" s="1045" t="s">
        <v>594</v>
      </c>
      <c r="DR102" s="1046"/>
      <c r="DS102" s="1046"/>
      <c r="DT102" s="1046"/>
      <c r="DU102" s="1047"/>
      <c r="DV102" s="1028"/>
      <c r="DW102" s="1029"/>
      <c r="DX102" s="1029"/>
      <c r="DY102" s="1029"/>
      <c r="DZ102" s="1030"/>
      <c r="EA102" s="248"/>
    </row>
    <row r="103" spans="1:131" s="249" customFormat="1" ht="26.25" customHeight="1">
      <c r="A103" s="272"/>
      <c r="B103" s="273"/>
      <c r="C103" s="273"/>
      <c r="D103" s="273"/>
      <c r="E103" s="273"/>
      <c r="F103" s="273"/>
      <c r="G103" s="273"/>
      <c r="H103" s="273"/>
      <c r="I103" s="273"/>
      <c r="J103" s="273"/>
      <c r="K103" s="273"/>
      <c r="L103" s="273"/>
      <c r="M103" s="273"/>
      <c r="N103" s="273"/>
      <c r="O103" s="273"/>
      <c r="P103" s="273"/>
      <c r="Q103" s="274"/>
      <c r="R103" s="274"/>
      <c r="S103" s="274"/>
      <c r="T103" s="274"/>
      <c r="U103" s="274"/>
      <c r="V103" s="274"/>
      <c r="W103" s="274"/>
      <c r="X103" s="274"/>
      <c r="Y103" s="274"/>
      <c r="Z103" s="274"/>
      <c r="AA103" s="274"/>
      <c r="AB103" s="274"/>
      <c r="AC103" s="274"/>
      <c r="AD103" s="274"/>
      <c r="AE103" s="274"/>
      <c r="AF103" s="274"/>
      <c r="AG103" s="274"/>
      <c r="AH103" s="274"/>
      <c r="AI103" s="274"/>
      <c r="AJ103" s="274"/>
      <c r="AK103" s="274"/>
      <c r="AL103" s="274"/>
      <c r="AM103" s="274"/>
      <c r="AN103" s="274"/>
      <c r="AO103" s="274"/>
      <c r="AP103" s="274"/>
      <c r="AQ103" s="274"/>
      <c r="AR103" s="274"/>
      <c r="AS103" s="274"/>
      <c r="AT103" s="274"/>
      <c r="AU103" s="274"/>
      <c r="AV103" s="274"/>
      <c r="AW103" s="274"/>
      <c r="AX103" s="274"/>
      <c r="AY103" s="274"/>
      <c r="AZ103" s="275"/>
      <c r="BA103" s="275"/>
      <c r="BB103" s="275"/>
      <c r="BC103" s="275"/>
      <c r="BD103" s="275"/>
      <c r="BE103" s="267"/>
      <c r="BF103" s="267"/>
      <c r="BG103" s="267"/>
      <c r="BH103" s="267"/>
      <c r="BI103" s="267"/>
      <c r="BJ103" s="267"/>
      <c r="BK103" s="267"/>
      <c r="BL103" s="267"/>
      <c r="BM103" s="267"/>
      <c r="BN103" s="267"/>
      <c r="BO103" s="267"/>
      <c r="BP103" s="267"/>
      <c r="BQ103" s="1031" t="s">
        <v>420</v>
      </c>
      <c r="BR103" s="1031"/>
      <c r="BS103" s="1031"/>
      <c r="BT103" s="1031"/>
      <c r="BU103" s="1031"/>
      <c r="BV103" s="1031"/>
      <c r="BW103" s="1031"/>
      <c r="BX103" s="1031"/>
      <c r="BY103" s="1031"/>
      <c r="BZ103" s="1031"/>
      <c r="CA103" s="1031"/>
      <c r="CB103" s="1031"/>
      <c r="CC103" s="1031"/>
      <c r="CD103" s="1031"/>
      <c r="CE103" s="1031"/>
      <c r="CF103" s="1031"/>
      <c r="CG103" s="1031"/>
      <c r="CH103" s="1031"/>
      <c r="CI103" s="1031"/>
      <c r="CJ103" s="1031"/>
      <c r="CK103" s="1031"/>
      <c r="CL103" s="1031"/>
      <c r="CM103" s="1031"/>
      <c r="CN103" s="1031"/>
      <c r="CO103" s="1031"/>
      <c r="CP103" s="1031"/>
      <c r="CQ103" s="1031"/>
      <c r="CR103" s="1031"/>
      <c r="CS103" s="1031"/>
      <c r="CT103" s="1031"/>
      <c r="CU103" s="1031"/>
      <c r="CV103" s="1031"/>
      <c r="CW103" s="1031"/>
      <c r="CX103" s="1031"/>
      <c r="CY103" s="1031"/>
      <c r="CZ103" s="1031"/>
      <c r="DA103" s="1031"/>
      <c r="DB103" s="1031"/>
      <c r="DC103" s="1031"/>
      <c r="DD103" s="1031"/>
      <c r="DE103" s="1031"/>
      <c r="DF103" s="1031"/>
      <c r="DG103" s="1031"/>
      <c r="DH103" s="1031"/>
      <c r="DI103" s="1031"/>
      <c r="DJ103" s="1031"/>
      <c r="DK103" s="1031"/>
      <c r="DL103" s="1031"/>
      <c r="DM103" s="1031"/>
      <c r="DN103" s="1031"/>
      <c r="DO103" s="1031"/>
      <c r="DP103" s="1031"/>
      <c r="DQ103" s="1031"/>
      <c r="DR103" s="1031"/>
      <c r="DS103" s="1031"/>
      <c r="DT103" s="1031"/>
      <c r="DU103" s="1031"/>
      <c r="DV103" s="1031"/>
      <c r="DW103" s="1031"/>
      <c r="DX103" s="1031"/>
      <c r="DY103" s="1031"/>
      <c r="DZ103" s="1031"/>
      <c r="EA103" s="248"/>
    </row>
    <row r="104" spans="1:131" s="249" customFormat="1" ht="26.25" customHeight="1">
      <c r="A104" s="272"/>
      <c r="B104" s="273"/>
      <c r="C104" s="273"/>
      <c r="D104" s="273"/>
      <c r="E104" s="273"/>
      <c r="F104" s="273"/>
      <c r="G104" s="273"/>
      <c r="H104" s="273"/>
      <c r="I104" s="273"/>
      <c r="J104" s="273"/>
      <c r="K104" s="273"/>
      <c r="L104" s="273"/>
      <c r="M104" s="273"/>
      <c r="N104" s="273"/>
      <c r="O104" s="273"/>
      <c r="P104" s="273"/>
      <c r="Q104" s="274"/>
      <c r="R104" s="274"/>
      <c r="S104" s="274"/>
      <c r="T104" s="274"/>
      <c r="U104" s="274"/>
      <c r="V104" s="274"/>
      <c r="W104" s="274"/>
      <c r="X104" s="274"/>
      <c r="Y104" s="274"/>
      <c r="Z104" s="274"/>
      <c r="AA104" s="274"/>
      <c r="AB104" s="274"/>
      <c r="AC104" s="274"/>
      <c r="AD104" s="274"/>
      <c r="AE104" s="274"/>
      <c r="AF104" s="274"/>
      <c r="AG104" s="274"/>
      <c r="AH104" s="274"/>
      <c r="AI104" s="274"/>
      <c r="AJ104" s="274"/>
      <c r="AK104" s="274"/>
      <c r="AL104" s="274"/>
      <c r="AM104" s="274"/>
      <c r="AN104" s="274"/>
      <c r="AO104" s="274"/>
      <c r="AP104" s="274"/>
      <c r="AQ104" s="274"/>
      <c r="AR104" s="274"/>
      <c r="AS104" s="274"/>
      <c r="AT104" s="274"/>
      <c r="AU104" s="274"/>
      <c r="AV104" s="274"/>
      <c r="AW104" s="274"/>
      <c r="AX104" s="274"/>
      <c r="AY104" s="274"/>
      <c r="AZ104" s="275"/>
      <c r="BA104" s="275"/>
      <c r="BB104" s="275"/>
      <c r="BC104" s="275"/>
      <c r="BD104" s="275"/>
      <c r="BE104" s="267"/>
      <c r="BF104" s="267"/>
      <c r="BG104" s="267"/>
      <c r="BH104" s="267"/>
      <c r="BI104" s="267"/>
      <c r="BJ104" s="267"/>
      <c r="BK104" s="267"/>
      <c r="BL104" s="267"/>
      <c r="BM104" s="267"/>
      <c r="BN104" s="267"/>
      <c r="BO104" s="267"/>
      <c r="BP104" s="267"/>
      <c r="BQ104" s="1032" t="s">
        <v>421</v>
      </c>
      <c r="BR104" s="1032"/>
      <c r="BS104" s="1032"/>
      <c r="BT104" s="1032"/>
      <c r="BU104" s="1032"/>
      <c r="BV104" s="1032"/>
      <c r="BW104" s="1032"/>
      <c r="BX104" s="1032"/>
      <c r="BY104" s="1032"/>
      <c r="BZ104" s="1032"/>
      <c r="CA104" s="1032"/>
      <c r="CB104" s="1032"/>
      <c r="CC104" s="1032"/>
      <c r="CD104" s="1032"/>
      <c r="CE104" s="1032"/>
      <c r="CF104" s="1032"/>
      <c r="CG104" s="1032"/>
      <c r="CH104" s="1032"/>
      <c r="CI104" s="1032"/>
      <c r="CJ104" s="1032"/>
      <c r="CK104" s="1032"/>
      <c r="CL104" s="1032"/>
      <c r="CM104" s="1032"/>
      <c r="CN104" s="1032"/>
      <c r="CO104" s="1032"/>
      <c r="CP104" s="1032"/>
      <c r="CQ104" s="1032"/>
      <c r="CR104" s="1032"/>
      <c r="CS104" s="1032"/>
      <c r="CT104" s="1032"/>
      <c r="CU104" s="1032"/>
      <c r="CV104" s="1032"/>
      <c r="CW104" s="1032"/>
      <c r="CX104" s="1032"/>
      <c r="CY104" s="1032"/>
      <c r="CZ104" s="1032"/>
      <c r="DA104" s="1032"/>
      <c r="DB104" s="1032"/>
      <c r="DC104" s="1032"/>
      <c r="DD104" s="1032"/>
      <c r="DE104" s="1032"/>
      <c r="DF104" s="1032"/>
      <c r="DG104" s="1032"/>
      <c r="DH104" s="1032"/>
      <c r="DI104" s="1032"/>
      <c r="DJ104" s="1032"/>
      <c r="DK104" s="1032"/>
      <c r="DL104" s="1032"/>
      <c r="DM104" s="1032"/>
      <c r="DN104" s="1032"/>
      <c r="DO104" s="1032"/>
      <c r="DP104" s="1032"/>
      <c r="DQ104" s="1032"/>
      <c r="DR104" s="1032"/>
      <c r="DS104" s="1032"/>
      <c r="DT104" s="1032"/>
      <c r="DU104" s="1032"/>
      <c r="DV104" s="1032"/>
      <c r="DW104" s="1032"/>
      <c r="DX104" s="1032"/>
      <c r="DY104" s="1032"/>
      <c r="DZ104" s="1032"/>
      <c r="EA104" s="248"/>
    </row>
    <row r="105" spans="1:131" s="249" customFormat="1" ht="11.25" customHeight="1">
      <c r="A105" s="267"/>
      <c r="B105" s="267"/>
      <c r="C105" s="267"/>
      <c r="D105" s="267"/>
      <c r="E105" s="267"/>
      <c r="F105" s="267"/>
      <c r="G105" s="267"/>
      <c r="H105" s="267"/>
      <c r="I105" s="267"/>
      <c r="J105" s="267"/>
      <c r="K105" s="267"/>
      <c r="L105" s="267"/>
      <c r="M105" s="267"/>
      <c r="N105" s="267"/>
      <c r="O105" s="267"/>
      <c r="P105" s="267"/>
      <c r="Q105" s="267"/>
      <c r="R105" s="267"/>
      <c r="S105" s="267"/>
      <c r="T105" s="267"/>
      <c r="U105" s="267"/>
      <c r="V105" s="267"/>
      <c r="W105" s="267"/>
      <c r="X105" s="267"/>
      <c r="Y105" s="267"/>
      <c r="Z105" s="267"/>
      <c r="AA105" s="267"/>
      <c r="AB105" s="267"/>
      <c r="AC105" s="267"/>
      <c r="AD105" s="267"/>
      <c r="AE105" s="267"/>
      <c r="AF105" s="267"/>
      <c r="AG105" s="267"/>
      <c r="AH105" s="267"/>
      <c r="AI105" s="267"/>
      <c r="AJ105" s="267"/>
      <c r="AK105" s="267"/>
      <c r="AL105" s="267"/>
      <c r="AM105" s="267"/>
      <c r="AN105" s="267"/>
      <c r="AO105" s="267"/>
      <c r="AP105" s="267"/>
      <c r="AQ105" s="267"/>
      <c r="AR105" s="267"/>
      <c r="AS105" s="267"/>
      <c r="AT105" s="267"/>
      <c r="AU105" s="267"/>
      <c r="AV105" s="267"/>
      <c r="AW105" s="267"/>
      <c r="AX105" s="267"/>
      <c r="AY105" s="267"/>
      <c r="AZ105" s="267"/>
      <c r="BA105" s="267"/>
      <c r="BB105" s="267"/>
      <c r="BC105" s="267"/>
      <c r="BD105" s="267"/>
      <c r="BE105" s="267"/>
      <c r="BF105" s="267"/>
      <c r="BG105" s="267"/>
      <c r="BH105" s="267"/>
      <c r="BI105" s="267"/>
      <c r="BJ105" s="267"/>
      <c r="BK105" s="267"/>
      <c r="BL105" s="267"/>
      <c r="BM105" s="267"/>
      <c r="BN105" s="267"/>
      <c r="BO105" s="267"/>
      <c r="BP105" s="267"/>
      <c r="BQ105" s="270"/>
      <c r="BR105" s="270"/>
      <c r="BS105" s="270"/>
      <c r="BT105" s="270"/>
      <c r="BU105" s="270"/>
      <c r="BV105" s="270"/>
      <c r="BW105" s="270"/>
      <c r="BX105" s="270"/>
      <c r="BY105" s="270"/>
      <c r="BZ105" s="270"/>
      <c r="CA105" s="270"/>
      <c r="CB105" s="270"/>
      <c r="CC105" s="270"/>
      <c r="CD105" s="270"/>
      <c r="CE105" s="270"/>
      <c r="CF105" s="270"/>
      <c r="CG105" s="270"/>
      <c r="CH105" s="270"/>
      <c r="CI105" s="270"/>
      <c r="CJ105" s="270"/>
      <c r="CK105" s="270"/>
      <c r="CL105" s="270"/>
      <c r="CM105" s="270"/>
      <c r="CN105" s="270"/>
      <c r="CO105" s="270"/>
      <c r="CP105" s="270"/>
      <c r="CQ105" s="270"/>
      <c r="CR105" s="270"/>
      <c r="CS105" s="270"/>
      <c r="CT105" s="270"/>
      <c r="CU105" s="270"/>
      <c r="CV105" s="270"/>
      <c r="CW105" s="270"/>
      <c r="CX105" s="270"/>
      <c r="CY105" s="270"/>
      <c r="CZ105" s="270"/>
      <c r="DA105" s="270"/>
      <c r="DB105" s="270"/>
      <c r="DC105" s="270"/>
      <c r="DD105" s="270"/>
      <c r="DE105" s="270"/>
      <c r="DF105" s="270"/>
      <c r="DG105" s="270"/>
      <c r="DH105" s="270"/>
      <c r="DI105" s="270"/>
      <c r="DJ105" s="270"/>
      <c r="DK105" s="270"/>
      <c r="DL105" s="270"/>
      <c r="DM105" s="270"/>
      <c r="DN105" s="270"/>
      <c r="DO105" s="270"/>
      <c r="DP105" s="270"/>
      <c r="DQ105" s="270"/>
      <c r="DR105" s="270"/>
      <c r="DS105" s="270"/>
      <c r="DT105" s="270"/>
      <c r="DU105" s="270"/>
      <c r="DV105" s="270"/>
      <c r="DW105" s="270"/>
      <c r="DX105" s="270"/>
      <c r="DY105" s="270"/>
      <c r="DZ105" s="270"/>
      <c r="EA105" s="248"/>
    </row>
    <row r="106" spans="1:131" s="249" customFormat="1" ht="11.25" customHeight="1">
      <c r="A106" s="276"/>
      <c r="B106" s="276"/>
      <c r="C106" s="276"/>
      <c r="D106" s="276"/>
      <c r="E106" s="276"/>
      <c r="F106" s="276"/>
      <c r="G106" s="276"/>
      <c r="H106" s="276"/>
      <c r="I106" s="276"/>
      <c r="J106" s="276"/>
      <c r="K106" s="276"/>
      <c r="L106" s="276"/>
      <c r="M106" s="276"/>
      <c r="N106" s="276"/>
      <c r="O106" s="276"/>
      <c r="P106" s="276"/>
      <c r="Q106" s="276"/>
      <c r="R106" s="276"/>
      <c r="S106" s="276"/>
      <c r="T106" s="276"/>
      <c r="U106" s="276"/>
      <c r="V106" s="276"/>
      <c r="W106" s="276"/>
      <c r="X106" s="276"/>
      <c r="Y106" s="276"/>
      <c r="Z106" s="276"/>
      <c r="AA106" s="276"/>
      <c r="AB106" s="276"/>
      <c r="AC106" s="276"/>
      <c r="AD106" s="276"/>
      <c r="AE106" s="276"/>
      <c r="AF106" s="276"/>
      <c r="AG106" s="276"/>
      <c r="AH106" s="276"/>
      <c r="AI106" s="276"/>
      <c r="AJ106" s="276"/>
      <c r="AK106" s="276"/>
      <c r="AL106" s="276"/>
      <c r="AM106" s="276"/>
      <c r="AN106" s="276"/>
      <c r="AO106" s="276"/>
      <c r="AP106" s="276"/>
      <c r="AQ106" s="276"/>
      <c r="AR106" s="276"/>
      <c r="AS106" s="276"/>
      <c r="AT106" s="276"/>
      <c r="AU106" s="276"/>
      <c r="AV106" s="276"/>
      <c r="AW106" s="276"/>
      <c r="AX106" s="276"/>
      <c r="AY106" s="276"/>
      <c r="AZ106" s="276"/>
      <c r="BA106" s="276"/>
      <c r="BB106" s="276"/>
      <c r="BC106" s="276"/>
      <c r="BD106" s="276"/>
      <c r="BE106" s="276"/>
      <c r="BF106" s="276"/>
      <c r="BG106" s="276"/>
      <c r="BH106" s="276"/>
      <c r="BI106" s="276"/>
      <c r="BJ106" s="276"/>
      <c r="BK106" s="276"/>
      <c r="BL106" s="276"/>
      <c r="BM106" s="276"/>
      <c r="BN106" s="276"/>
      <c r="BO106" s="276"/>
      <c r="BP106" s="276"/>
      <c r="BQ106" s="270"/>
      <c r="BR106" s="270"/>
      <c r="BS106" s="270"/>
      <c r="BT106" s="270"/>
      <c r="BU106" s="270"/>
      <c r="BV106" s="270"/>
      <c r="BW106" s="270"/>
      <c r="BX106" s="270"/>
      <c r="BY106" s="270"/>
      <c r="BZ106" s="270"/>
      <c r="CA106" s="270"/>
      <c r="CB106" s="270"/>
      <c r="CC106" s="270"/>
      <c r="CD106" s="270"/>
      <c r="CE106" s="270"/>
      <c r="CF106" s="270"/>
      <c r="CG106" s="270"/>
      <c r="CH106" s="270"/>
      <c r="CI106" s="270"/>
      <c r="CJ106" s="270"/>
      <c r="CK106" s="270"/>
      <c r="CL106" s="270"/>
      <c r="CM106" s="270"/>
      <c r="CN106" s="270"/>
      <c r="CO106" s="270"/>
      <c r="CP106" s="270"/>
      <c r="CQ106" s="270"/>
      <c r="CR106" s="270"/>
      <c r="CS106" s="270"/>
      <c r="CT106" s="270"/>
      <c r="CU106" s="270"/>
      <c r="CV106" s="270"/>
      <c r="CW106" s="270"/>
      <c r="CX106" s="270"/>
      <c r="CY106" s="270"/>
      <c r="CZ106" s="270"/>
      <c r="DA106" s="270"/>
      <c r="DB106" s="270"/>
      <c r="DC106" s="270"/>
      <c r="DD106" s="270"/>
      <c r="DE106" s="270"/>
      <c r="DF106" s="270"/>
      <c r="DG106" s="270"/>
      <c r="DH106" s="270"/>
      <c r="DI106" s="270"/>
      <c r="DJ106" s="270"/>
      <c r="DK106" s="270"/>
      <c r="DL106" s="270"/>
      <c r="DM106" s="270"/>
      <c r="DN106" s="270"/>
      <c r="DO106" s="270"/>
      <c r="DP106" s="270"/>
      <c r="DQ106" s="270"/>
      <c r="DR106" s="270"/>
      <c r="DS106" s="270"/>
      <c r="DT106" s="270"/>
      <c r="DU106" s="270"/>
      <c r="DV106" s="270"/>
      <c r="DW106" s="270"/>
      <c r="DX106" s="270"/>
      <c r="DY106" s="270"/>
      <c r="DZ106" s="270"/>
      <c r="EA106" s="248"/>
    </row>
    <row r="107" spans="1:131" s="248" customFormat="1" ht="26.25" customHeight="1" thickBot="1">
      <c r="A107" s="277" t="s">
        <v>422</v>
      </c>
      <c r="B107" s="278"/>
      <c r="C107" s="278"/>
      <c r="D107" s="278"/>
      <c r="E107" s="278"/>
      <c r="F107" s="278"/>
      <c r="G107" s="278"/>
      <c r="H107" s="278"/>
      <c r="I107" s="278"/>
      <c r="J107" s="278"/>
      <c r="K107" s="278"/>
      <c r="L107" s="278"/>
      <c r="M107" s="278"/>
      <c r="N107" s="278"/>
      <c r="O107" s="278"/>
      <c r="P107" s="278"/>
      <c r="Q107" s="278"/>
      <c r="R107" s="278"/>
      <c r="S107" s="278"/>
      <c r="T107" s="278"/>
      <c r="U107" s="278"/>
      <c r="V107" s="278"/>
      <c r="W107" s="278"/>
      <c r="X107" s="278"/>
      <c r="Y107" s="278"/>
      <c r="Z107" s="278"/>
      <c r="AA107" s="278"/>
      <c r="AB107" s="278"/>
      <c r="AC107" s="278"/>
      <c r="AD107" s="278"/>
      <c r="AE107" s="278"/>
      <c r="AF107" s="278"/>
      <c r="AG107" s="278"/>
      <c r="AH107" s="278"/>
      <c r="AI107" s="278"/>
      <c r="AJ107" s="278"/>
      <c r="AK107" s="278"/>
      <c r="AL107" s="278"/>
      <c r="AM107" s="278"/>
      <c r="AN107" s="278"/>
      <c r="AO107" s="278"/>
      <c r="AP107" s="278"/>
      <c r="AQ107" s="278"/>
      <c r="AR107" s="278"/>
      <c r="AS107" s="278"/>
      <c r="AT107" s="278"/>
      <c r="AU107" s="277" t="s">
        <v>423</v>
      </c>
      <c r="AV107" s="278"/>
      <c r="AW107" s="278"/>
      <c r="AX107" s="278"/>
      <c r="AY107" s="278"/>
      <c r="AZ107" s="278"/>
      <c r="BA107" s="278"/>
      <c r="BB107" s="278"/>
      <c r="BC107" s="278"/>
      <c r="BD107" s="278"/>
      <c r="BE107" s="278"/>
      <c r="BF107" s="278"/>
      <c r="BG107" s="278"/>
      <c r="BH107" s="278"/>
      <c r="BI107" s="278"/>
      <c r="BJ107" s="278"/>
      <c r="BK107" s="278"/>
      <c r="BL107" s="278"/>
      <c r="BM107" s="278"/>
      <c r="BN107" s="278"/>
      <c r="BO107" s="278"/>
      <c r="BP107" s="278"/>
      <c r="BQ107" s="278"/>
      <c r="BR107" s="278"/>
      <c r="BS107" s="278"/>
      <c r="BT107" s="278"/>
      <c r="BU107" s="278"/>
      <c r="BV107" s="278"/>
      <c r="BW107" s="278"/>
      <c r="BX107" s="278"/>
      <c r="BY107" s="278"/>
      <c r="BZ107" s="278"/>
      <c r="CA107" s="278"/>
      <c r="CB107" s="278"/>
      <c r="CC107" s="278"/>
      <c r="CD107" s="278"/>
      <c r="CE107" s="278"/>
      <c r="CF107" s="278"/>
      <c r="CG107" s="278"/>
      <c r="CH107" s="278"/>
      <c r="CI107" s="278"/>
      <c r="CJ107" s="278"/>
      <c r="CK107" s="278"/>
      <c r="CL107" s="278"/>
      <c r="CM107" s="278"/>
      <c r="CN107" s="278"/>
      <c r="CO107" s="278"/>
      <c r="CP107" s="278"/>
      <c r="CQ107" s="278"/>
      <c r="CR107" s="278"/>
      <c r="CS107" s="278"/>
      <c r="CT107" s="278"/>
      <c r="CU107" s="278"/>
      <c r="CV107" s="278"/>
      <c r="CW107" s="278"/>
      <c r="CX107" s="278"/>
      <c r="CY107" s="278"/>
      <c r="CZ107" s="278"/>
      <c r="DA107" s="278"/>
      <c r="DB107" s="278"/>
      <c r="DC107" s="278"/>
      <c r="DD107" s="278"/>
      <c r="DE107" s="278"/>
      <c r="DF107" s="278"/>
      <c r="DG107" s="278"/>
      <c r="DH107" s="278"/>
      <c r="DI107" s="278"/>
      <c r="DJ107" s="278"/>
      <c r="DK107" s="278"/>
      <c r="DL107" s="278"/>
      <c r="DM107" s="278"/>
      <c r="DN107" s="278"/>
      <c r="DO107" s="278"/>
      <c r="DP107" s="278"/>
      <c r="DQ107" s="278"/>
      <c r="DR107" s="278"/>
      <c r="DS107" s="278"/>
      <c r="DT107" s="278"/>
      <c r="DU107" s="278"/>
      <c r="DV107" s="278"/>
      <c r="DW107" s="278"/>
      <c r="DX107" s="278"/>
      <c r="DY107" s="278"/>
      <c r="DZ107" s="278"/>
    </row>
    <row r="108" spans="1:131" s="248" customFormat="1" ht="26.25" customHeight="1">
      <c r="A108" s="1033" t="s">
        <v>424</v>
      </c>
      <c r="B108" s="1034"/>
      <c r="C108" s="1034"/>
      <c r="D108" s="1034"/>
      <c r="E108" s="1034"/>
      <c r="F108" s="1034"/>
      <c r="G108" s="1034"/>
      <c r="H108" s="1034"/>
      <c r="I108" s="1034"/>
      <c r="J108" s="1034"/>
      <c r="K108" s="1034"/>
      <c r="L108" s="1034"/>
      <c r="M108" s="1034"/>
      <c r="N108" s="1034"/>
      <c r="O108" s="1034"/>
      <c r="P108" s="1034"/>
      <c r="Q108" s="1034"/>
      <c r="R108" s="1034"/>
      <c r="S108" s="1034"/>
      <c r="T108" s="1034"/>
      <c r="U108" s="1034"/>
      <c r="V108" s="1034"/>
      <c r="W108" s="1034"/>
      <c r="X108" s="1034"/>
      <c r="Y108" s="1034"/>
      <c r="Z108" s="1034"/>
      <c r="AA108" s="1034"/>
      <c r="AB108" s="1034"/>
      <c r="AC108" s="1034"/>
      <c r="AD108" s="1034"/>
      <c r="AE108" s="1034"/>
      <c r="AF108" s="1034"/>
      <c r="AG108" s="1034"/>
      <c r="AH108" s="1034"/>
      <c r="AI108" s="1034"/>
      <c r="AJ108" s="1034"/>
      <c r="AK108" s="1034"/>
      <c r="AL108" s="1034"/>
      <c r="AM108" s="1034"/>
      <c r="AN108" s="1034"/>
      <c r="AO108" s="1034"/>
      <c r="AP108" s="1034"/>
      <c r="AQ108" s="1034"/>
      <c r="AR108" s="1034"/>
      <c r="AS108" s="1034"/>
      <c r="AT108" s="1035"/>
      <c r="AU108" s="1033" t="s">
        <v>425</v>
      </c>
      <c r="AV108" s="1034"/>
      <c r="AW108" s="1034"/>
      <c r="AX108" s="1034"/>
      <c r="AY108" s="1034"/>
      <c r="AZ108" s="1034"/>
      <c r="BA108" s="1034"/>
      <c r="BB108" s="1034"/>
      <c r="BC108" s="1034"/>
      <c r="BD108" s="1034"/>
      <c r="BE108" s="1034"/>
      <c r="BF108" s="1034"/>
      <c r="BG108" s="1034"/>
      <c r="BH108" s="1034"/>
      <c r="BI108" s="1034"/>
      <c r="BJ108" s="1034"/>
      <c r="BK108" s="1034"/>
      <c r="BL108" s="1034"/>
      <c r="BM108" s="1034"/>
      <c r="BN108" s="1034"/>
      <c r="BO108" s="1034"/>
      <c r="BP108" s="1034"/>
      <c r="BQ108" s="1034"/>
      <c r="BR108" s="1034"/>
      <c r="BS108" s="1034"/>
      <c r="BT108" s="1034"/>
      <c r="BU108" s="1034"/>
      <c r="BV108" s="1034"/>
      <c r="BW108" s="1034"/>
      <c r="BX108" s="1034"/>
      <c r="BY108" s="1034"/>
      <c r="BZ108" s="1034"/>
      <c r="CA108" s="1034"/>
      <c r="CB108" s="1034"/>
      <c r="CC108" s="1034"/>
      <c r="CD108" s="1034"/>
      <c r="CE108" s="1034"/>
      <c r="CF108" s="1034"/>
      <c r="CG108" s="1034"/>
      <c r="CH108" s="1034"/>
      <c r="CI108" s="1034"/>
      <c r="CJ108" s="1034"/>
      <c r="CK108" s="1034"/>
      <c r="CL108" s="1034"/>
      <c r="CM108" s="1034"/>
      <c r="CN108" s="1034"/>
      <c r="CO108" s="1034"/>
      <c r="CP108" s="1034"/>
      <c r="CQ108" s="1034"/>
      <c r="CR108" s="1034"/>
      <c r="CS108" s="1034"/>
      <c r="CT108" s="1034"/>
      <c r="CU108" s="1034"/>
      <c r="CV108" s="1034"/>
      <c r="CW108" s="1034"/>
      <c r="CX108" s="1034"/>
      <c r="CY108" s="1034"/>
      <c r="CZ108" s="1034"/>
      <c r="DA108" s="1034"/>
      <c r="DB108" s="1034"/>
      <c r="DC108" s="1034"/>
      <c r="DD108" s="1034"/>
      <c r="DE108" s="1034"/>
      <c r="DF108" s="1034"/>
      <c r="DG108" s="1034"/>
      <c r="DH108" s="1034"/>
      <c r="DI108" s="1034"/>
      <c r="DJ108" s="1034"/>
      <c r="DK108" s="1034"/>
      <c r="DL108" s="1034"/>
      <c r="DM108" s="1034"/>
      <c r="DN108" s="1034"/>
      <c r="DO108" s="1034"/>
      <c r="DP108" s="1034"/>
      <c r="DQ108" s="1034"/>
      <c r="DR108" s="1034"/>
      <c r="DS108" s="1034"/>
      <c r="DT108" s="1034"/>
      <c r="DU108" s="1034"/>
      <c r="DV108" s="1034"/>
      <c r="DW108" s="1034"/>
      <c r="DX108" s="1034"/>
      <c r="DY108" s="1034"/>
      <c r="DZ108" s="1035"/>
    </row>
    <row r="109" spans="1:131" s="248" customFormat="1" ht="26.25" customHeight="1">
      <c r="A109" s="988" t="s">
        <v>426</v>
      </c>
      <c r="B109" s="989"/>
      <c r="C109" s="989"/>
      <c r="D109" s="989"/>
      <c r="E109" s="989"/>
      <c r="F109" s="989"/>
      <c r="G109" s="989"/>
      <c r="H109" s="989"/>
      <c r="I109" s="989"/>
      <c r="J109" s="989"/>
      <c r="K109" s="989"/>
      <c r="L109" s="989"/>
      <c r="M109" s="989"/>
      <c r="N109" s="989"/>
      <c r="O109" s="989"/>
      <c r="P109" s="989"/>
      <c r="Q109" s="989"/>
      <c r="R109" s="989"/>
      <c r="S109" s="989"/>
      <c r="T109" s="989"/>
      <c r="U109" s="989"/>
      <c r="V109" s="989"/>
      <c r="W109" s="989"/>
      <c r="X109" s="989"/>
      <c r="Y109" s="989"/>
      <c r="Z109" s="990"/>
      <c r="AA109" s="991" t="s">
        <v>427</v>
      </c>
      <c r="AB109" s="989"/>
      <c r="AC109" s="989"/>
      <c r="AD109" s="989"/>
      <c r="AE109" s="990"/>
      <c r="AF109" s="991" t="s">
        <v>428</v>
      </c>
      <c r="AG109" s="989"/>
      <c r="AH109" s="989"/>
      <c r="AI109" s="989"/>
      <c r="AJ109" s="990"/>
      <c r="AK109" s="991" t="s">
        <v>301</v>
      </c>
      <c r="AL109" s="989"/>
      <c r="AM109" s="989"/>
      <c r="AN109" s="989"/>
      <c r="AO109" s="990"/>
      <c r="AP109" s="991" t="s">
        <v>429</v>
      </c>
      <c r="AQ109" s="989"/>
      <c r="AR109" s="989"/>
      <c r="AS109" s="989"/>
      <c r="AT109" s="1020"/>
      <c r="AU109" s="988" t="s">
        <v>426</v>
      </c>
      <c r="AV109" s="989"/>
      <c r="AW109" s="989"/>
      <c r="AX109" s="989"/>
      <c r="AY109" s="989"/>
      <c r="AZ109" s="989"/>
      <c r="BA109" s="989"/>
      <c r="BB109" s="989"/>
      <c r="BC109" s="989"/>
      <c r="BD109" s="989"/>
      <c r="BE109" s="989"/>
      <c r="BF109" s="989"/>
      <c r="BG109" s="989"/>
      <c r="BH109" s="989"/>
      <c r="BI109" s="989"/>
      <c r="BJ109" s="989"/>
      <c r="BK109" s="989"/>
      <c r="BL109" s="989"/>
      <c r="BM109" s="989"/>
      <c r="BN109" s="989"/>
      <c r="BO109" s="989"/>
      <c r="BP109" s="990"/>
      <c r="BQ109" s="991" t="s">
        <v>427</v>
      </c>
      <c r="BR109" s="989"/>
      <c r="BS109" s="989"/>
      <c r="BT109" s="989"/>
      <c r="BU109" s="990"/>
      <c r="BV109" s="991" t="s">
        <v>428</v>
      </c>
      <c r="BW109" s="989"/>
      <c r="BX109" s="989"/>
      <c r="BY109" s="989"/>
      <c r="BZ109" s="990"/>
      <c r="CA109" s="991" t="s">
        <v>301</v>
      </c>
      <c r="CB109" s="989"/>
      <c r="CC109" s="989"/>
      <c r="CD109" s="989"/>
      <c r="CE109" s="990"/>
      <c r="CF109" s="1027" t="s">
        <v>429</v>
      </c>
      <c r="CG109" s="1027"/>
      <c r="CH109" s="1027"/>
      <c r="CI109" s="1027"/>
      <c r="CJ109" s="1027"/>
      <c r="CK109" s="991" t="s">
        <v>430</v>
      </c>
      <c r="CL109" s="989"/>
      <c r="CM109" s="989"/>
      <c r="CN109" s="989"/>
      <c r="CO109" s="989"/>
      <c r="CP109" s="989"/>
      <c r="CQ109" s="989"/>
      <c r="CR109" s="989"/>
      <c r="CS109" s="989"/>
      <c r="CT109" s="989"/>
      <c r="CU109" s="989"/>
      <c r="CV109" s="989"/>
      <c r="CW109" s="989"/>
      <c r="CX109" s="989"/>
      <c r="CY109" s="989"/>
      <c r="CZ109" s="989"/>
      <c r="DA109" s="989"/>
      <c r="DB109" s="989"/>
      <c r="DC109" s="989"/>
      <c r="DD109" s="989"/>
      <c r="DE109" s="989"/>
      <c r="DF109" s="990"/>
      <c r="DG109" s="991" t="s">
        <v>427</v>
      </c>
      <c r="DH109" s="989"/>
      <c r="DI109" s="989"/>
      <c r="DJ109" s="989"/>
      <c r="DK109" s="990"/>
      <c r="DL109" s="991" t="s">
        <v>428</v>
      </c>
      <c r="DM109" s="989"/>
      <c r="DN109" s="989"/>
      <c r="DO109" s="989"/>
      <c r="DP109" s="990"/>
      <c r="DQ109" s="991" t="s">
        <v>301</v>
      </c>
      <c r="DR109" s="989"/>
      <c r="DS109" s="989"/>
      <c r="DT109" s="989"/>
      <c r="DU109" s="990"/>
      <c r="DV109" s="991" t="s">
        <v>429</v>
      </c>
      <c r="DW109" s="989"/>
      <c r="DX109" s="989"/>
      <c r="DY109" s="989"/>
      <c r="DZ109" s="1020"/>
    </row>
    <row r="110" spans="1:131" s="248" customFormat="1" ht="26.25" customHeight="1">
      <c r="A110" s="891" t="s">
        <v>431</v>
      </c>
      <c r="B110" s="892"/>
      <c r="C110" s="892"/>
      <c r="D110" s="892"/>
      <c r="E110" s="892"/>
      <c r="F110" s="892"/>
      <c r="G110" s="892"/>
      <c r="H110" s="892"/>
      <c r="I110" s="892"/>
      <c r="J110" s="892"/>
      <c r="K110" s="892"/>
      <c r="L110" s="892"/>
      <c r="M110" s="892"/>
      <c r="N110" s="892"/>
      <c r="O110" s="892"/>
      <c r="P110" s="892"/>
      <c r="Q110" s="892"/>
      <c r="R110" s="892"/>
      <c r="S110" s="892"/>
      <c r="T110" s="892"/>
      <c r="U110" s="892"/>
      <c r="V110" s="892"/>
      <c r="W110" s="892"/>
      <c r="X110" s="892"/>
      <c r="Y110" s="892"/>
      <c r="Z110" s="893"/>
      <c r="AA110" s="981">
        <v>3059954</v>
      </c>
      <c r="AB110" s="982"/>
      <c r="AC110" s="982"/>
      <c r="AD110" s="982"/>
      <c r="AE110" s="983"/>
      <c r="AF110" s="984">
        <v>3177807</v>
      </c>
      <c r="AG110" s="982"/>
      <c r="AH110" s="982"/>
      <c r="AI110" s="982"/>
      <c r="AJ110" s="983"/>
      <c r="AK110" s="984">
        <v>2992721</v>
      </c>
      <c r="AL110" s="982"/>
      <c r="AM110" s="982"/>
      <c r="AN110" s="982"/>
      <c r="AO110" s="983"/>
      <c r="AP110" s="985">
        <v>14.3</v>
      </c>
      <c r="AQ110" s="986"/>
      <c r="AR110" s="986"/>
      <c r="AS110" s="986"/>
      <c r="AT110" s="987"/>
      <c r="AU110" s="1021" t="s">
        <v>73</v>
      </c>
      <c r="AV110" s="1022"/>
      <c r="AW110" s="1022"/>
      <c r="AX110" s="1022"/>
      <c r="AY110" s="1022"/>
      <c r="AZ110" s="947" t="s">
        <v>432</v>
      </c>
      <c r="BA110" s="892"/>
      <c r="BB110" s="892"/>
      <c r="BC110" s="892"/>
      <c r="BD110" s="892"/>
      <c r="BE110" s="892"/>
      <c r="BF110" s="892"/>
      <c r="BG110" s="892"/>
      <c r="BH110" s="892"/>
      <c r="BI110" s="892"/>
      <c r="BJ110" s="892"/>
      <c r="BK110" s="892"/>
      <c r="BL110" s="892"/>
      <c r="BM110" s="892"/>
      <c r="BN110" s="892"/>
      <c r="BO110" s="892"/>
      <c r="BP110" s="893"/>
      <c r="BQ110" s="948">
        <v>18506818</v>
      </c>
      <c r="BR110" s="929"/>
      <c r="BS110" s="929"/>
      <c r="BT110" s="929"/>
      <c r="BU110" s="929"/>
      <c r="BV110" s="929">
        <v>18005175</v>
      </c>
      <c r="BW110" s="929"/>
      <c r="BX110" s="929"/>
      <c r="BY110" s="929"/>
      <c r="BZ110" s="929"/>
      <c r="CA110" s="929">
        <v>17321720</v>
      </c>
      <c r="CB110" s="929"/>
      <c r="CC110" s="929"/>
      <c r="CD110" s="929"/>
      <c r="CE110" s="929"/>
      <c r="CF110" s="953">
        <v>82.8</v>
      </c>
      <c r="CG110" s="954"/>
      <c r="CH110" s="954"/>
      <c r="CI110" s="954"/>
      <c r="CJ110" s="954"/>
      <c r="CK110" s="1017" t="s">
        <v>433</v>
      </c>
      <c r="CL110" s="903"/>
      <c r="CM110" s="978" t="s">
        <v>434</v>
      </c>
      <c r="CN110" s="979"/>
      <c r="CO110" s="979"/>
      <c r="CP110" s="979"/>
      <c r="CQ110" s="979"/>
      <c r="CR110" s="979"/>
      <c r="CS110" s="979"/>
      <c r="CT110" s="979"/>
      <c r="CU110" s="979"/>
      <c r="CV110" s="979"/>
      <c r="CW110" s="979"/>
      <c r="CX110" s="979"/>
      <c r="CY110" s="979"/>
      <c r="CZ110" s="979"/>
      <c r="DA110" s="979"/>
      <c r="DB110" s="979"/>
      <c r="DC110" s="979"/>
      <c r="DD110" s="979"/>
      <c r="DE110" s="979"/>
      <c r="DF110" s="980"/>
      <c r="DG110" s="948">
        <v>2790180</v>
      </c>
      <c r="DH110" s="929"/>
      <c r="DI110" s="929"/>
      <c r="DJ110" s="929"/>
      <c r="DK110" s="929"/>
      <c r="DL110" s="929">
        <v>1729854</v>
      </c>
      <c r="DM110" s="929"/>
      <c r="DN110" s="929"/>
      <c r="DO110" s="929"/>
      <c r="DP110" s="929"/>
      <c r="DQ110" s="929">
        <v>1615235</v>
      </c>
      <c r="DR110" s="929"/>
      <c r="DS110" s="929"/>
      <c r="DT110" s="929"/>
      <c r="DU110" s="929"/>
      <c r="DV110" s="930">
        <v>7.7</v>
      </c>
      <c r="DW110" s="930"/>
      <c r="DX110" s="930"/>
      <c r="DY110" s="930"/>
      <c r="DZ110" s="931"/>
    </row>
    <row r="111" spans="1:131" s="248" customFormat="1" ht="26.25" customHeight="1">
      <c r="A111" s="858" t="s">
        <v>435</v>
      </c>
      <c r="B111" s="859"/>
      <c r="C111" s="859"/>
      <c r="D111" s="859"/>
      <c r="E111" s="859"/>
      <c r="F111" s="859"/>
      <c r="G111" s="859"/>
      <c r="H111" s="859"/>
      <c r="I111" s="859"/>
      <c r="J111" s="859"/>
      <c r="K111" s="859"/>
      <c r="L111" s="859"/>
      <c r="M111" s="859"/>
      <c r="N111" s="859"/>
      <c r="O111" s="859"/>
      <c r="P111" s="859"/>
      <c r="Q111" s="859"/>
      <c r="R111" s="859"/>
      <c r="S111" s="859"/>
      <c r="T111" s="859"/>
      <c r="U111" s="859"/>
      <c r="V111" s="859"/>
      <c r="W111" s="859"/>
      <c r="X111" s="859"/>
      <c r="Y111" s="859"/>
      <c r="Z111" s="1016"/>
      <c r="AA111" s="1009" t="s">
        <v>436</v>
      </c>
      <c r="AB111" s="1010"/>
      <c r="AC111" s="1010"/>
      <c r="AD111" s="1010"/>
      <c r="AE111" s="1011"/>
      <c r="AF111" s="1012" t="s">
        <v>437</v>
      </c>
      <c r="AG111" s="1010"/>
      <c r="AH111" s="1010"/>
      <c r="AI111" s="1010"/>
      <c r="AJ111" s="1011"/>
      <c r="AK111" s="1012" t="s">
        <v>437</v>
      </c>
      <c r="AL111" s="1010"/>
      <c r="AM111" s="1010"/>
      <c r="AN111" s="1010"/>
      <c r="AO111" s="1011"/>
      <c r="AP111" s="1013" t="s">
        <v>437</v>
      </c>
      <c r="AQ111" s="1014"/>
      <c r="AR111" s="1014"/>
      <c r="AS111" s="1014"/>
      <c r="AT111" s="1015"/>
      <c r="AU111" s="1023"/>
      <c r="AV111" s="1024"/>
      <c r="AW111" s="1024"/>
      <c r="AX111" s="1024"/>
      <c r="AY111" s="1024"/>
      <c r="AZ111" s="899" t="s">
        <v>438</v>
      </c>
      <c r="BA111" s="834"/>
      <c r="BB111" s="834"/>
      <c r="BC111" s="834"/>
      <c r="BD111" s="834"/>
      <c r="BE111" s="834"/>
      <c r="BF111" s="834"/>
      <c r="BG111" s="834"/>
      <c r="BH111" s="834"/>
      <c r="BI111" s="834"/>
      <c r="BJ111" s="834"/>
      <c r="BK111" s="834"/>
      <c r="BL111" s="834"/>
      <c r="BM111" s="834"/>
      <c r="BN111" s="834"/>
      <c r="BO111" s="834"/>
      <c r="BP111" s="835"/>
      <c r="BQ111" s="900">
        <v>2790180</v>
      </c>
      <c r="BR111" s="901"/>
      <c r="BS111" s="901"/>
      <c r="BT111" s="901"/>
      <c r="BU111" s="901"/>
      <c r="BV111" s="901">
        <v>1729854</v>
      </c>
      <c r="BW111" s="901"/>
      <c r="BX111" s="901"/>
      <c r="BY111" s="901"/>
      <c r="BZ111" s="901"/>
      <c r="CA111" s="901">
        <v>1615235</v>
      </c>
      <c r="CB111" s="901"/>
      <c r="CC111" s="901"/>
      <c r="CD111" s="901"/>
      <c r="CE111" s="901"/>
      <c r="CF111" s="962">
        <v>7.7</v>
      </c>
      <c r="CG111" s="963"/>
      <c r="CH111" s="963"/>
      <c r="CI111" s="963"/>
      <c r="CJ111" s="963"/>
      <c r="CK111" s="1018"/>
      <c r="CL111" s="905"/>
      <c r="CM111" s="908" t="s">
        <v>439</v>
      </c>
      <c r="CN111" s="909"/>
      <c r="CO111" s="909"/>
      <c r="CP111" s="909"/>
      <c r="CQ111" s="909"/>
      <c r="CR111" s="909"/>
      <c r="CS111" s="909"/>
      <c r="CT111" s="909"/>
      <c r="CU111" s="909"/>
      <c r="CV111" s="909"/>
      <c r="CW111" s="909"/>
      <c r="CX111" s="909"/>
      <c r="CY111" s="909"/>
      <c r="CZ111" s="909"/>
      <c r="DA111" s="909"/>
      <c r="DB111" s="909"/>
      <c r="DC111" s="909"/>
      <c r="DD111" s="909"/>
      <c r="DE111" s="909"/>
      <c r="DF111" s="910"/>
      <c r="DG111" s="900" t="s">
        <v>436</v>
      </c>
      <c r="DH111" s="901"/>
      <c r="DI111" s="901"/>
      <c r="DJ111" s="901"/>
      <c r="DK111" s="901"/>
      <c r="DL111" s="901" t="s">
        <v>440</v>
      </c>
      <c r="DM111" s="901"/>
      <c r="DN111" s="901"/>
      <c r="DO111" s="901"/>
      <c r="DP111" s="901"/>
      <c r="DQ111" s="901" t="s">
        <v>440</v>
      </c>
      <c r="DR111" s="901"/>
      <c r="DS111" s="901"/>
      <c r="DT111" s="901"/>
      <c r="DU111" s="901"/>
      <c r="DV111" s="878" t="s">
        <v>436</v>
      </c>
      <c r="DW111" s="878"/>
      <c r="DX111" s="878"/>
      <c r="DY111" s="878"/>
      <c r="DZ111" s="879"/>
    </row>
    <row r="112" spans="1:131" s="248" customFormat="1" ht="26.25" customHeight="1">
      <c r="A112" s="1003" t="s">
        <v>441</v>
      </c>
      <c r="B112" s="1004"/>
      <c r="C112" s="834" t="s">
        <v>442</v>
      </c>
      <c r="D112" s="834"/>
      <c r="E112" s="834"/>
      <c r="F112" s="834"/>
      <c r="G112" s="834"/>
      <c r="H112" s="834"/>
      <c r="I112" s="834"/>
      <c r="J112" s="834"/>
      <c r="K112" s="834"/>
      <c r="L112" s="834"/>
      <c r="M112" s="834"/>
      <c r="N112" s="834"/>
      <c r="O112" s="834"/>
      <c r="P112" s="834"/>
      <c r="Q112" s="834"/>
      <c r="R112" s="834"/>
      <c r="S112" s="834"/>
      <c r="T112" s="834"/>
      <c r="U112" s="834"/>
      <c r="V112" s="834"/>
      <c r="W112" s="834"/>
      <c r="X112" s="834"/>
      <c r="Y112" s="834"/>
      <c r="Z112" s="835"/>
      <c r="AA112" s="863" t="s">
        <v>440</v>
      </c>
      <c r="AB112" s="864"/>
      <c r="AC112" s="864"/>
      <c r="AD112" s="864"/>
      <c r="AE112" s="865"/>
      <c r="AF112" s="866" t="s">
        <v>437</v>
      </c>
      <c r="AG112" s="864"/>
      <c r="AH112" s="864"/>
      <c r="AI112" s="864"/>
      <c r="AJ112" s="865"/>
      <c r="AK112" s="866" t="s">
        <v>440</v>
      </c>
      <c r="AL112" s="864"/>
      <c r="AM112" s="864"/>
      <c r="AN112" s="864"/>
      <c r="AO112" s="865"/>
      <c r="AP112" s="911" t="s">
        <v>440</v>
      </c>
      <c r="AQ112" s="912"/>
      <c r="AR112" s="912"/>
      <c r="AS112" s="912"/>
      <c r="AT112" s="913"/>
      <c r="AU112" s="1023"/>
      <c r="AV112" s="1024"/>
      <c r="AW112" s="1024"/>
      <c r="AX112" s="1024"/>
      <c r="AY112" s="1024"/>
      <c r="AZ112" s="899" t="s">
        <v>443</v>
      </c>
      <c r="BA112" s="834"/>
      <c r="BB112" s="834"/>
      <c r="BC112" s="834"/>
      <c r="BD112" s="834"/>
      <c r="BE112" s="834"/>
      <c r="BF112" s="834"/>
      <c r="BG112" s="834"/>
      <c r="BH112" s="834"/>
      <c r="BI112" s="834"/>
      <c r="BJ112" s="834"/>
      <c r="BK112" s="834"/>
      <c r="BL112" s="834"/>
      <c r="BM112" s="834"/>
      <c r="BN112" s="834"/>
      <c r="BO112" s="834"/>
      <c r="BP112" s="835"/>
      <c r="BQ112" s="900">
        <v>9631923</v>
      </c>
      <c r="BR112" s="901"/>
      <c r="BS112" s="901"/>
      <c r="BT112" s="901"/>
      <c r="BU112" s="901"/>
      <c r="BV112" s="901">
        <v>9524767</v>
      </c>
      <c r="BW112" s="901"/>
      <c r="BX112" s="901"/>
      <c r="BY112" s="901"/>
      <c r="BZ112" s="901"/>
      <c r="CA112" s="901">
        <v>7936577</v>
      </c>
      <c r="CB112" s="901"/>
      <c r="CC112" s="901"/>
      <c r="CD112" s="901"/>
      <c r="CE112" s="901"/>
      <c r="CF112" s="962">
        <v>38</v>
      </c>
      <c r="CG112" s="963"/>
      <c r="CH112" s="963"/>
      <c r="CI112" s="963"/>
      <c r="CJ112" s="963"/>
      <c r="CK112" s="1018"/>
      <c r="CL112" s="905"/>
      <c r="CM112" s="908" t="s">
        <v>444</v>
      </c>
      <c r="CN112" s="909"/>
      <c r="CO112" s="909"/>
      <c r="CP112" s="909"/>
      <c r="CQ112" s="909"/>
      <c r="CR112" s="909"/>
      <c r="CS112" s="909"/>
      <c r="CT112" s="909"/>
      <c r="CU112" s="909"/>
      <c r="CV112" s="909"/>
      <c r="CW112" s="909"/>
      <c r="CX112" s="909"/>
      <c r="CY112" s="909"/>
      <c r="CZ112" s="909"/>
      <c r="DA112" s="909"/>
      <c r="DB112" s="909"/>
      <c r="DC112" s="909"/>
      <c r="DD112" s="909"/>
      <c r="DE112" s="909"/>
      <c r="DF112" s="910"/>
      <c r="DG112" s="900" t="s">
        <v>128</v>
      </c>
      <c r="DH112" s="901"/>
      <c r="DI112" s="901"/>
      <c r="DJ112" s="901"/>
      <c r="DK112" s="901"/>
      <c r="DL112" s="901" t="s">
        <v>437</v>
      </c>
      <c r="DM112" s="901"/>
      <c r="DN112" s="901"/>
      <c r="DO112" s="901"/>
      <c r="DP112" s="901"/>
      <c r="DQ112" s="901" t="s">
        <v>440</v>
      </c>
      <c r="DR112" s="901"/>
      <c r="DS112" s="901"/>
      <c r="DT112" s="901"/>
      <c r="DU112" s="901"/>
      <c r="DV112" s="878" t="s">
        <v>128</v>
      </c>
      <c r="DW112" s="878"/>
      <c r="DX112" s="878"/>
      <c r="DY112" s="878"/>
      <c r="DZ112" s="879"/>
    </row>
    <row r="113" spans="1:130" s="248" customFormat="1" ht="26.25" customHeight="1">
      <c r="A113" s="1005"/>
      <c r="B113" s="1006"/>
      <c r="C113" s="834" t="s">
        <v>445</v>
      </c>
      <c r="D113" s="834"/>
      <c r="E113" s="834"/>
      <c r="F113" s="834"/>
      <c r="G113" s="834"/>
      <c r="H113" s="834"/>
      <c r="I113" s="834"/>
      <c r="J113" s="834"/>
      <c r="K113" s="834"/>
      <c r="L113" s="834"/>
      <c r="M113" s="834"/>
      <c r="N113" s="834"/>
      <c r="O113" s="834"/>
      <c r="P113" s="834"/>
      <c r="Q113" s="834"/>
      <c r="R113" s="834"/>
      <c r="S113" s="834"/>
      <c r="T113" s="834"/>
      <c r="U113" s="834"/>
      <c r="V113" s="834"/>
      <c r="W113" s="834"/>
      <c r="X113" s="834"/>
      <c r="Y113" s="834"/>
      <c r="Z113" s="835"/>
      <c r="AA113" s="1009">
        <v>1203321</v>
      </c>
      <c r="AB113" s="1010"/>
      <c r="AC113" s="1010"/>
      <c r="AD113" s="1010"/>
      <c r="AE113" s="1011"/>
      <c r="AF113" s="1012">
        <v>1058232</v>
      </c>
      <c r="AG113" s="1010"/>
      <c r="AH113" s="1010"/>
      <c r="AI113" s="1010"/>
      <c r="AJ113" s="1011"/>
      <c r="AK113" s="1012">
        <v>1090379</v>
      </c>
      <c r="AL113" s="1010"/>
      <c r="AM113" s="1010"/>
      <c r="AN113" s="1010"/>
      <c r="AO113" s="1011"/>
      <c r="AP113" s="1013">
        <v>5.2</v>
      </c>
      <c r="AQ113" s="1014"/>
      <c r="AR113" s="1014"/>
      <c r="AS113" s="1014"/>
      <c r="AT113" s="1015"/>
      <c r="AU113" s="1023"/>
      <c r="AV113" s="1024"/>
      <c r="AW113" s="1024"/>
      <c r="AX113" s="1024"/>
      <c r="AY113" s="1024"/>
      <c r="AZ113" s="899" t="s">
        <v>446</v>
      </c>
      <c r="BA113" s="834"/>
      <c r="BB113" s="834"/>
      <c r="BC113" s="834"/>
      <c r="BD113" s="834"/>
      <c r="BE113" s="834"/>
      <c r="BF113" s="834"/>
      <c r="BG113" s="834"/>
      <c r="BH113" s="834"/>
      <c r="BI113" s="834"/>
      <c r="BJ113" s="834"/>
      <c r="BK113" s="834"/>
      <c r="BL113" s="834"/>
      <c r="BM113" s="834"/>
      <c r="BN113" s="834"/>
      <c r="BO113" s="834"/>
      <c r="BP113" s="835"/>
      <c r="BQ113" s="900" t="s">
        <v>447</v>
      </c>
      <c r="BR113" s="901"/>
      <c r="BS113" s="901"/>
      <c r="BT113" s="901"/>
      <c r="BU113" s="901"/>
      <c r="BV113" s="901" t="s">
        <v>440</v>
      </c>
      <c r="BW113" s="901"/>
      <c r="BX113" s="901"/>
      <c r="BY113" s="901"/>
      <c r="BZ113" s="901"/>
      <c r="CA113" s="901" t="s">
        <v>128</v>
      </c>
      <c r="CB113" s="901"/>
      <c r="CC113" s="901"/>
      <c r="CD113" s="901"/>
      <c r="CE113" s="901"/>
      <c r="CF113" s="962" t="s">
        <v>437</v>
      </c>
      <c r="CG113" s="963"/>
      <c r="CH113" s="963"/>
      <c r="CI113" s="963"/>
      <c r="CJ113" s="963"/>
      <c r="CK113" s="1018"/>
      <c r="CL113" s="905"/>
      <c r="CM113" s="908" t="s">
        <v>448</v>
      </c>
      <c r="CN113" s="909"/>
      <c r="CO113" s="909"/>
      <c r="CP113" s="909"/>
      <c r="CQ113" s="909"/>
      <c r="CR113" s="909"/>
      <c r="CS113" s="909"/>
      <c r="CT113" s="909"/>
      <c r="CU113" s="909"/>
      <c r="CV113" s="909"/>
      <c r="CW113" s="909"/>
      <c r="CX113" s="909"/>
      <c r="CY113" s="909"/>
      <c r="CZ113" s="909"/>
      <c r="DA113" s="909"/>
      <c r="DB113" s="909"/>
      <c r="DC113" s="909"/>
      <c r="DD113" s="909"/>
      <c r="DE113" s="909"/>
      <c r="DF113" s="910"/>
      <c r="DG113" s="863" t="s">
        <v>437</v>
      </c>
      <c r="DH113" s="864"/>
      <c r="DI113" s="864"/>
      <c r="DJ113" s="864"/>
      <c r="DK113" s="865"/>
      <c r="DL113" s="866" t="s">
        <v>440</v>
      </c>
      <c r="DM113" s="864"/>
      <c r="DN113" s="864"/>
      <c r="DO113" s="864"/>
      <c r="DP113" s="865"/>
      <c r="DQ113" s="866" t="s">
        <v>447</v>
      </c>
      <c r="DR113" s="864"/>
      <c r="DS113" s="864"/>
      <c r="DT113" s="864"/>
      <c r="DU113" s="865"/>
      <c r="DV113" s="911" t="s">
        <v>447</v>
      </c>
      <c r="DW113" s="912"/>
      <c r="DX113" s="912"/>
      <c r="DY113" s="912"/>
      <c r="DZ113" s="913"/>
    </row>
    <row r="114" spans="1:130" s="248" customFormat="1" ht="26.25" customHeight="1">
      <c r="A114" s="1005"/>
      <c r="B114" s="1006"/>
      <c r="C114" s="834" t="s">
        <v>449</v>
      </c>
      <c r="D114" s="834"/>
      <c r="E114" s="834"/>
      <c r="F114" s="834"/>
      <c r="G114" s="834"/>
      <c r="H114" s="834"/>
      <c r="I114" s="834"/>
      <c r="J114" s="834"/>
      <c r="K114" s="834"/>
      <c r="L114" s="834"/>
      <c r="M114" s="834"/>
      <c r="N114" s="834"/>
      <c r="O114" s="834"/>
      <c r="P114" s="834"/>
      <c r="Q114" s="834"/>
      <c r="R114" s="834"/>
      <c r="S114" s="834"/>
      <c r="T114" s="834"/>
      <c r="U114" s="834"/>
      <c r="V114" s="834"/>
      <c r="W114" s="834"/>
      <c r="X114" s="834"/>
      <c r="Y114" s="834"/>
      <c r="Z114" s="835"/>
      <c r="AA114" s="863" t="s">
        <v>447</v>
      </c>
      <c r="AB114" s="864"/>
      <c r="AC114" s="864"/>
      <c r="AD114" s="864"/>
      <c r="AE114" s="865"/>
      <c r="AF114" s="866" t="s">
        <v>437</v>
      </c>
      <c r="AG114" s="864"/>
      <c r="AH114" s="864"/>
      <c r="AI114" s="864"/>
      <c r="AJ114" s="865"/>
      <c r="AK114" s="866" t="s">
        <v>440</v>
      </c>
      <c r="AL114" s="864"/>
      <c r="AM114" s="864"/>
      <c r="AN114" s="864"/>
      <c r="AO114" s="865"/>
      <c r="AP114" s="911" t="s">
        <v>436</v>
      </c>
      <c r="AQ114" s="912"/>
      <c r="AR114" s="912"/>
      <c r="AS114" s="912"/>
      <c r="AT114" s="913"/>
      <c r="AU114" s="1023"/>
      <c r="AV114" s="1024"/>
      <c r="AW114" s="1024"/>
      <c r="AX114" s="1024"/>
      <c r="AY114" s="1024"/>
      <c r="AZ114" s="899" t="s">
        <v>450</v>
      </c>
      <c r="BA114" s="834"/>
      <c r="BB114" s="834"/>
      <c r="BC114" s="834"/>
      <c r="BD114" s="834"/>
      <c r="BE114" s="834"/>
      <c r="BF114" s="834"/>
      <c r="BG114" s="834"/>
      <c r="BH114" s="834"/>
      <c r="BI114" s="834"/>
      <c r="BJ114" s="834"/>
      <c r="BK114" s="834"/>
      <c r="BL114" s="834"/>
      <c r="BM114" s="834"/>
      <c r="BN114" s="834"/>
      <c r="BO114" s="834"/>
      <c r="BP114" s="835"/>
      <c r="BQ114" s="900">
        <v>6721320</v>
      </c>
      <c r="BR114" s="901"/>
      <c r="BS114" s="901"/>
      <c r="BT114" s="901"/>
      <c r="BU114" s="901"/>
      <c r="BV114" s="901">
        <v>6493607</v>
      </c>
      <c r="BW114" s="901"/>
      <c r="BX114" s="901"/>
      <c r="BY114" s="901"/>
      <c r="BZ114" s="901"/>
      <c r="CA114" s="901">
        <v>6504750</v>
      </c>
      <c r="CB114" s="901"/>
      <c r="CC114" s="901"/>
      <c r="CD114" s="901"/>
      <c r="CE114" s="901"/>
      <c r="CF114" s="962">
        <v>31.1</v>
      </c>
      <c r="CG114" s="963"/>
      <c r="CH114" s="963"/>
      <c r="CI114" s="963"/>
      <c r="CJ114" s="963"/>
      <c r="CK114" s="1018"/>
      <c r="CL114" s="905"/>
      <c r="CM114" s="908" t="s">
        <v>451</v>
      </c>
      <c r="CN114" s="909"/>
      <c r="CO114" s="909"/>
      <c r="CP114" s="909"/>
      <c r="CQ114" s="909"/>
      <c r="CR114" s="909"/>
      <c r="CS114" s="909"/>
      <c r="CT114" s="909"/>
      <c r="CU114" s="909"/>
      <c r="CV114" s="909"/>
      <c r="CW114" s="909"/>
      <c r="CX114" s="909"/>
      <c r="CY114" s="909"/>
      <c r="CZ114" s="909"/>
      <c r="DA114" s="909"/>
      <c r="DB114" s="909"/>
      <c r="DC114" s="909"/>
      <c r="DD114" s="909"/>
      <c r="DE114" s="909"/>
      <c r="DF114" s="910"/>
      <c r="DG114" s="863" t="s">
        <v>437</v>
      </c>
      <c r="DH114" s="864"/>
      <c r="DI114" s="864"/>
      <c r="DJ114" s="864"/>
      <c r="DK114" s="865"/>
      <c r="DL114" s="866" t="s">
        <v>128</v>
      </c>
      <c r="DM114" s="864"/>
      <c r="DN114" s="864"/>
      <c r="DO114" s="864"/>
      <c r="DP114" s="865"/>
      <c r="DQ114" s="866" t="s">
        <v>437</v>
      </c>
      <c r="DR114" s="864"/>
      <c r="DS114" s="864"/>
      <c r="DT114" s="864"/>
      <c r="DU114" s="865"/>
      <c r="DV114" s="911" t="s">
        <v>447</v>
      </c>
      <c r="DW114" s="912"/>
      <c r="DX114" s="912"/>
      <c r="DY114" s="912"/>
      <c r="DZ114" s="913"/>
    </row>
    <row r="115" spans="1:130" s="248" customFormat="1" ht="26.25" customHeight="1">
      <c r="A115" s="1005"/>
      <c r="B115" s="1006"/>
      <c r="C115" s="834" t="s">
        <v>452</v>
      </c>
      <c r="D115" s="834"/>
      <c r="E115" s="834"/>
      <c r="F115" s="834"/>
      <c r="G115" s="834"/>
      <c r="H115" s="834"/>
      <c r="I115" s="834"/>
      <c r="J115" s="834"/>
      <c r="K115" s="834"/>
      <c r="L115" s="834"/>
      <c r="M115" s="834"/>
      <c r="N115" s="834"/>
      <c r="O115" s="834"/>
      <c r="P115" s="834"/>
      <c r="Q115" s="834"/>
      <c r="R115" s="834"/>
      <c r="S115" s="834"/>
      <c r="T115" s="834"/>
      <c r="U115" s="834"/>
      <c r="V115" s="834"/>
      <c r="W115" s="834"/>
      <c r="X115" s="834"/>
      <c r="Y115" s="834"/>
      <c r="Z115" s="835"/>
      <c r="AA115" s="1009" t="s">
        <v>128</v>
      </c>
      <c r="AB115" s="1010"/>
      <c r="AC115" s="1010"/>
      <c r="AD115" s="1010"/>
      <c r="AE115" s="1011"/>
      <c r="AF115" s="1012">
        <v>898014</v>
      </c>
      <c r="AG115" s="1010"/>
      <c r="AH115" s="1010"/>
      <c r="AI115" s="1010"/>
      <c r="AJ115" s="1011"/>
      <c r="AK115" s="1012">
        <v>123819</v>
      </c>
      <c r="AL115" s="1010"/>
      <c r="AM115" s="1010"/>
      <c r="AN115" s="1010"/>
      <c r="AO115" s="1011"/>
      <c r="AP115" s="1013">
        <v>0.6</v>
      </c>
      <c r="AQ115" s="1014"/>
      <c r="AR115" s="1014"/>
      <c r="AS115" s="1014"/>
      <c r="AT115" s="1015"/>
      <c r="AU115" s="1023"/>
      <c r="AV115" s="1024"/>
      <c r="AW115" s="1024"/>
      <c r="AX115" s="1024"/>
      <c r="AY115" s="1024"/>
      <c r="AZ115" s="899" t="s">
        <v>453</v>
      </c>
      <c r="BA115" s="834"/>
      <c r="BB115" s="834"/>
      <c r="BC115" s="834"/>
      <c r="BD115" s="834"/>
      <c r="BE115" s="834"/>
      <c r="BF115" s="834"/>
      <c r="BG115" s="834"/>
      <c r="BH115" s="834"/>
      <c r="BI115" s="834"/>
      <c r="BJ115" s="834"/>
      <c r="BK115" s="834"/>
      <c r="BL115" s="834"/>
      <c r="BM115" s="834"/>
      <c r="BN115" s="834"/>
      <c r="BO115" s="834"/>
      <c r="BP115" s="835"/>
      <c r="BQ115" s="900">
        <v>9924</v>
      </c>
      <c r="BR115" s="901"/>
      <c r="BS115" s="901"/>
      <c r="BT115" s="901"/>
      <c r="BU115" s="901"/>
      <c r="BV115" s="901">
        <v>21131</v>
      </c>
      <c r="BW115" s="901"/>
      <c r="BX115" s="901"/>
      <c r="BY115" s="901"/>
      <c r="BZ115" s="901"/>
      <c r="CA115" s="901" t="s">
        <v>447</v>
      </c>
      <c r="CB115" s="901"/>
      <c r="CC115" s="901"/>
      <c r="CD115" s="901"/>
      <c r="CE115" s="901"/>
      <c r="CF115" s="962" t="s">
        <v>440</v>
      </c>
      <c r="CG115" s="963"/>
      <c r="CH115" s="963"/>
      <c r="CI115" s="963"/>
      <c r="CJ115" s="963"/>
      <c r="CK115" s="1018"/>
      <c r="CL115" s="905"/>
      <c r="CM115" s="899" t="s">
        <v>454</v>
      </c>
      <c r="CN115" s="1002"/>
      <c r="CO115" s="1002"/>
      <c r="CP115" s="1002"/>
      <c r="CQ115" s="1002"/>
      <c r="CR115" s="1002"/>
      <c r="CS115" s="1002"/>
      <c r="CT115" s="1002"/>
      <c r="CU115" s="1002"/>
      <c r="CV115" s="1002"/>
      <c r="CW115" s="1002"/>
      <c r="CX115" s="1002"/>
      <c r="CY115" s="1002"/>
      <c r="CZ115" s="1002"/>
      <c r="DA115" s="1002"/>
      <c r="DB115" s="1002"/>
      <c r="DC115" s="1002"/>
      <c r="DD115" s="1002"/>
      <c r="DE115" s="1002"/>
      <c r="DF115" s="835"/>
      <c r="DG115" s="863" t="s">
        <v>437</v>
      </c>
      <c r="DH115" s="864"/>
      <c r="DI115" s="864"/>
      <c r="DJ115" s="864"/>
      <c r="DK115" s="865"/>
      <c r="DL115" s="866" t="s">
        <v>437</v>
      </c>
      <c r="DM115" s="864"/>
      <c r="DN115" s="864"/>
      <c r="DO115" s="864"/>
      <c r="DP115" s="865"/>
      <c r="DQ115" s="866" t="s">
        <v>436</v>
      </c>
      <c r="DR115" s="864"/>
      <c r="DS115" s="864"/>
      <c r="DT115" s="864"/>
      <c r="DU115" s="865"/>
      <c r="DV115" s="911" t="s">
        <v>436</v>
      </c>
      <c r="DW115" s="912"/>
      <c r="DX115" s="912"/>
      <c r="DY115" s="912"/>
      <c r="DZ115" s="913"/>
    </row>
    <row r="116" spans="1:130" s="248" customFormat="1" ht="26.25" customHeight="1">
      <c r="A116" s="1007"/>
      <c r="B116" s="1008"/>
      <c r="C116" s="967" t="s">
        <v>455</v>
      </c>
      <c r="D116" s="967"/>
      <c r="E116" s="967"/>
      <c r="F116" s="967"/>
      <c r="G116" s="967"/>
      <c r="H116" s="967"/>
      <c r="I116" s="967"/>
      <c r="J116" s="967"/>
      <c r="K116" s="967"/>
      <c r="L116" s="967"/>
      <c r="M116" s="967"/>
      <c r="N116" s="967"/>
      <c r="O116" s="967"/>
      <c r="P116" s="967"/>
      <c r="Q116" s="967"/>
      <c r="R116" s="967"/>
      <c r="S116" s="967"/>
      <c r="T116" s="967"/>
      <c r="U116" s="967"/>
      <c r="V116" s="967"/>
      <c r="W116" s="967"/>
      <c r="X116" s="967"/>
      <c r="Y116" s="967"/>
      <c r="Z116" s="968"/>
      <c r="AA116" s="863" t="s">
        <v>447</v>
      </c>
      <c r="AB116" s="864"/>
      <c r="AC116" s="864"/>
      <c r="AD116" s="864"/>
      <c r="AE116" s="865"/>
      <c r="AF116" s="866" t="s">
        <v>437</v>
      </c>
      <c r="AG116" s="864"/>
      <c r="AH116" s="864"/>
      <c r="AI116" s="864"/>
      <c r="AJ116" s="865"/>
      <c r="AK116" s="866" t="s">
        <v>447</v>
      </c>
      <c r="AL116" s="864"/>
      <c r="AM116" s="864"/>
      <c r="AN116" s="864"/>
      <c r="AO116" s="865"/>
      <c r="AP116" s="911" t="s">
        <v>440</v>
      </c>
      <c r="AQ116" s="912"/>
      <c r="AR116" s="912"/>
      <c r="AS116" s="912"/>
      <c r="AT116" s="913"/>
      <c r="AU116" s="1023"/>
      <c r="AV116" s="1024"/>
      <c r="AW116" s="1024"/>
      <c r="AX116" s="1024"/>
      <c r="AY116" s="1024"/>
      <c r="AZ116" s="950" t="s">
        <v>456</v>
      </c>
      <c r="BA116" s="951"/>
      <c r="BB116" s="951"/>
      <c r="BC116" s="951"/>
      <c r="BD116" s="951"/>
      <c r="BE116" s="951"/>
      <c r="BF116" s="951"/>
      <c r="BG116" s="951"/>
      <c r="BH116" s="951"/>
      <c r="BI116" s="951"/>
      <c r="BJ116" s="951"/>
      <c r="BK116" s="951"/>
      <c r="BL116" s="951"/>
      <c r="BM116" s="951"/>
      <c r="BN116" s="951"/>
      <c r="BO116" s="951"/>
      <c r="BP116" s="952"/>
      <c r="BQ116" s="900" t="s">
        <v>447</v>
      </c>
      <c r="BR116" s="901"/>
      <c r="BS116" s="901"/>
      <c r="BT116" s="901"/>
      <c r="BU116" s="901"/>
      <c r="BV116" s="901" t="s">
        <v>440</v>
      </c>
      <c r="BW116" s="901"/>
      <c r="BX116" s="901"/>
      <c r="BY116" s="901"/>
      <c r="BZ116" s="901"/>
      <c r="CA116" s="901" t="s">
        <v>437</v>
      </c>
      <c r="CB116" s="901"/>
      <c r="CC116" s="901"/>
      <c r="CD116" s="901"/>
      <c r="CE116" s="901"/>
      <c r="CF116" s="962" t="s">
        <v>447</v>
      </c>
      <c r="CG116" s="963"/>
      <c r="CH116" s="963"/>
      <c r="CI116" s="963"/>
      <c r="CJ116" s="963"/>
      <c r="CK116" s="1018"/>
      <c r="CL116" s="905"/>
      <c r="CM116" s="908" t="s">
        <v>457</v>
      </c>
      <c r="CN116" s="909"/>
      <c r="CO116" s="909"/>
      <c r="CP116" s="909"/>
      <c r="CQ116" s="909"/>
      <c r="CR116" s="909"/>
      <c r="CS116" s="909"/>
      <c r="CT116" s="909"/>
      <c r="CU116" s="909"/>
      <c r="CV116" s="909"/>
      <c r="CW116" s="909"/>
      <c r="CX116" s="909"/>
      <c r="CY116" s="909"/>
      <c r="CZ116" s="909"/>
      <c r="DA116" s="909"/>
      <c r="DB116" s="909"/>
      <c r="DC116" s="909"/>
      <c r="DD116" s="909"/>
      <c r="DE116" s="909"/>
      <c r="DF116" s="910"/>
      <c r="DG116" s="863" t="s">
        <v>436</v>
      </c>
      <c r="DH116" s="864"/>
      <c r="DI116" s="864"/>
      <c r="DJ116" s="864"/>
      <c r="DK116" s="865"/>
      <c r="DL116" s="866" t="s">
        <v>436</v>
      </c>
      <c r="DM116" s="864"/>
      <c r="DN116" s="864"/>
      <c r="DO116" s="864"/>
      <c r="DP116" s="865"/>
      <c r="DQ116" s="866" t="s">
        <v>440</v>
      </c>
      <c r="DR116" s="864"/>
      <c r="DS116" s="864"/>
      <c r="DT116" s="864"/>
      <c r="DU116" s="865"/>
      <c r="DV116" s="911" t="s">
        <v>447</v>
      </c>
      <c r="DW116" s="912"/>
      <c r="DX116" s="912"/>
      <c r="DY116" s="912"/>
      <c r="DZ116" s="913"/>
    </row>
    <row r="117" spans="1:130" s="248" customFormat="1" ht="26.25" customHeight="1">
      <c r="A117" s="988" t="s">
        <v>182</v>
      </c>
      <c r="B117" s="989"/>
      <c r="C117" s="989"/>
      <c r="D117" s="989"/>
      <c r="E117" s="989"/>
      <c r="F117" s="989"/>
      <c r="G117" s="989"/>
      <c r="H117" s="989"/>
      <c r="I117" s="989"/>
      <c r="J117" s="989"/>
      <c r="K117" s="989"/>
      <c r="L117" s="989"/>
      <c r="M117" s="989"/>
      <c r="N117" s="989"/>
      <c r="O117" s="989"/>
      <c r="P117" s="989"/>
      <c r="Q117" s="989"/>
      <c r="R117" s="989"/>
      <c r="S117" s="989"/>
      <c r="T117" s="989"/>
      <c r="U117" s="989"/>
      <c r="V117" s="989"/>
      <c r="W117" s="989"/>
      <c r="X117" s="989"/>
      <c r="Y117" s="964" t="s">
        <v>458</v>
      </c>
      <c r="Z117" s="990"/>
      <c r="AA117" s="995">
        <v>4263275</v>
      </c>
      <c r="AB117" s="996"/>
      <c r="AC117" s="996"/>
      <c r="AD117" s="996"/>
      <c r="AE117" s="997"/>
      <c r="AF117" s="998">
        <v>5134053</v>
      </c>
      <c r="AG117" s="996"/>
      <c r="AH117" s="996"/>
      <c r="AI117" s="996"/>
      <c r="AJ117" s="997"/>
      <c r="AK117" s="998">
        <v>4206919</v>
      </c>
      <c r="AL117" s="996"/>
      <c r="AM117" s="996"/>
      <c r="AN117" s="996"/>
      <c r="AO117" s="997"/>
      <c r="AP117" s="999"/>
      <c r="AQ117" s="1000"/>
      <c r="AR117" s="1000"/>
      <c r="AS117" s="1000"/>
      <c r="AT117" s="1001"/>
      <c r="AU117" s="1023"/>
      <c r="AV117" s="1024"/>
      <c r="AW117" s="1024"/>
      <c r="AX117" s="1024"/>
      <c r="AY117" s="1024"/>
      <c r="AZ117" s="950" t="s">
        <v>459</v>
      </c>
      <c r="BA117" s="951"/>
      <c r="BB117" s="951"/>
      <c r="BC117" s="951"/>
      <c r="BD117" s="951"/>
      <c r="BE117" s="951"/>
      <c r="BF117" s="951"/>
      <c r="BG117" s="951"/>
      <c r="BH117" s="951"/>
      <c r="BI117" s="951"/>
      <c r="BJ117" s="951"/>
      <c r="BK117" s="951"/>
      <c r="BL117" s="951"/>
      <c r="BM117" s="951"/>
      <c r="BN117" s="951"/>
      <c r="BO117" s="951"/>
      <c r="BP117" s="952"/>
      <c r="BQ117" s="900" t="s">
        <v>447</v>
      </c>
      <c r="BR117" s="901"/>
      <c r="BS117" s="901"/>
      <c r="BT117" s="901"/>
      <c r="BU117" s="901"/>
      <c r="BV117" s="901" t="s">
        <v>437</v>
      </c>
      <c r="BW117" s="901"/>
      <c r="BX117" s="901"/>
      <c r="BY117" s="901"/>
      <c r="BZ117" s="901"/>
      <c r="CA117" s="901" t="s">
        <v>447</v>
      </c>
      <c r="CB117" s="901"/>
      <c r="CC117" s="901"/>
      <c r="CD117" s="901"/>
      <c r="CE117" s="901"/>
      <c r="CF117" s="962" t="s">
        <v>437</v>
      </c>
      <c r="CG117" s="963"/>
      <c r="CH117" s="963"/>
      <c r="CI117" s="963"/>
      <c r="CJ117" s="963"/>
      <c r="CK117" s="1018"/>
      <c r="CL117" s="905"/>
      <c r="CM117" s="908" t="s">
        <v>460</v>
      </c>
      <c r="CN117" s="909"/>
      <c r="CO117" s="909"/>
      <c r="CP117" s="909"/>
      <c r="CQ117" s="909"/>
      <c r="CR117" s="909"/>
      <c r="CS117" s="909"/>
      <c r="CT117" s="909"/>
      <c r="CU117" s="909"/>
      <c r="CV117" s="909"/>
      <c r="CW117" s="909"/>
      <c r="CX117" s="909"/>
      <c r="CY117" s="909"/>
      <c r="CZ117" s="909"/>
      <c r="DA117" s="909"/>
      <c r="DB117" s="909"/>
      <c r="DC117" s="909"/>
      <c r="DD117" s="909"/>
      <c r="DE117" s="909"/>
      <c r="DF117" s="910"/>
      <c r="DG117" s="863" t="s">
        <v>447</v>
      </c>
      <c r="DH117" s="864"/>
      <c r="DI117" s="864"/>
      <c r="DJ117" s="864"/>
      <c r="DK117" s="865"/>
      <c r="DL117" s="866" t="s">
        <v>437</v>
      </c>
      <c r="DM117" s="864"/>
      <c r="DN117" s="864"/>
      <c r="DO117" s="864"/>
      <c r="DP117" s="865"/>
      <c r="DQ117" s="866" t="s">
        <v>437</v>
      </c>
      <c r="DR117" s="864"/>
      <c r="DS117" s="864"/>
      <c r="DT117" s="864"/>
      <c r="DU117" s="865"/>
      <c r="DV117" s="911" t="s">
        <v>437</v>
      </c>
      <c r="DW117" s="912"/>
      <c r="DX117" s="912"/>
      <c r="DY117" s="912"/>
      <c r="DZ117" s="913"/>
    </row>
    <row r="118" spans="1:130" s="248" customFormat="1" ht="26.25" customHeight="1">
      <c r="A118" s="988" t="s">
        <v>430</v>
      </c>
      <c r="B118" s="989"/>
      <c r="C118" s="989"/>
      <c r="D118" s="989"/>
      <c r="E118" s="989"/>
      <c r="F118" s="989"/>
      <c r="G118" s="989"/>
      <c r="H118" s="989"/>
      <c r="I118" s="989"/>
      <c r="J118" s="989"/>
      <c r="K118" s="989"/>
      <c r="L118" s="989"/>
      <c r="M118" s="989"/>
      <c r="N118" s="989"/>
      <c r="O118" s="989"/>
      <c r="P118" s="989"/>
      <c r="Q118" s="989"/>
      <c r="R118" s="989"/>
      <c r="S118" s="989"/>
      <c r="T118" s="989"/>
      <c r="U118" s="989"/>
      <c r="V118" s="989"/>
      <c r="W118" s="989"/>
      <c r="X118" s="989"/>
      <c r="Y118" s="989"/>
      <c r="Z118" s="990"/>
      <c r="AA118" s="991" t="s">
        <v>427</v>
      </c>
      <c r="AB118" s="989"/>
      <c r="AC118" s="989"/>
      <c r="AD118" s="989"/>
      <c r="AE118" s="990"/>
      <c r="AF118" s="991" t="s">
        <v>428</v>
      </c>
      <c r="AG118" s="989"/>
      <c r="AH118" s="989"/>
      <c r="AI118" s="989"/>
      <c r="AJ118" s="990"/>
      <c r="AK118" s="991" t="s">
        <v>301</v>
      </c>
      <c r="AL118" s="989"/>
      <c r="AM118" s="989"/>
      <c r="AN118" s="989"/>
      <c r="AO118" s="990"/>
      <c r="AP118" s="992" t="s">
        <v>429</v>
      </c>
      <c r="AQ118" s="993"/>
      <c r="AR118" s="993"/>
      <c r="AS118" s="993"/>
      <c r="AT118" s="994"/>
      <c r="AU118" s="1023"/>
      <c r="AV118" s="1024"/>
      <c r="AW118" s="1024"/>
      <c r="AX118" s="1024"/>
      <c r="AY118" s="1024"/>
      <c r="AZ118" s="966" t="s">
        <v>461</v>
      </c>
      <c r="BA118" s="967"/>
      <c r="BB118" s="967"/>
      <c r="BC118" s="967"/>
      <c r="BD118" s="967"/>
      <c r="BE118" s="967"/>
      <c r="BF118" s="967"/>
      <c r="BG118" s="967"/>
      <c r="BH118" s="967"/>
      <c r="BI118" s="967"/>
      <c r="BJ118" s="967"/>
      <c r="BK118" s="967"/>
      <c r="BL118" s="967"/>
      <c r="BM118" s="967"/>
      <c r="BN118" s="967"/>
      <c r="BO118" s="967"/>
      <c r="BP118" s="968"/>
      <c r="BQ118" s="969" t="s">
        <v>437</v>
      </c>
      <c r="BR118" s="932"/>
      <c r="BS118" s="932"/>
      <c r="BT118" s="932"/>
      <c r="BU118" s="932"/>
      <c r="BV118" s="932" t="s">
        <v>437</v>
      </c>
      <c r="BW118" s="932"/>
      <c r="BX118" s="932"/>
      <c r="BY118" s="932"/>
      <c r="BZ118" s="932"/>
      <c r="CA118" s="932" t="s">
        <v>437</v>
      </c>
      <c r="CB118" s="932"/>
      <c r="CC118" s="932"/>
      <c r="CD118" s="932"/>
      <c r="CE118" s="932"/>
      <c r="CF118" s="962" t="s">
        <v>436</v>
      </c>
      <c r="CG118" s="963"/>
      <c r="CH118" s="963"/>
      <c r="CI118" s="963"/>
      <c r="CJ118" s="963"/>
      <c r="CK118" s="1018"/>
      <c r="CL118" s="905"/>
      <c r="CM118" s="908" t="s">
        <v>462</v>
      </c>
      <c r="CN118" s="909"/>
      <c r="CO118" s="909"/>
      <c r="CP118" s="909"/>
      <c r="CQ118" s="909"/>
      <c r="CR118" s="909"/>
      <c r="CS118" s="909"/>
      <c r="CT118" s="909"/>
      <c r="CU118" s="909"/>
      <c r="CV118" s="909"/>
      <c r="CW118" s="909"/>
      <c r="CX118" s="909"/>
      <c r="CY118" s="909"/>
      <c r="CZ118" s="909"/>
      <c r="DA118" s="909"/>
      <c r="DB118" s="909"/>
      <c r="DC118" s="909"/>
      <c r="DD118" s="909"/>
      <c r="DE118" s="909"/>
      <c r="DF118" s="910"/>
      <c r="DG118" s="863" t="s">
        <v>437</v>
      </c>
      <c r="DH118" s="864"/>
      <c r="DI118" s="864"/>
      <c r="DJ118" s="864"/>
      <c r="DK118" s="865"/>
      <c r="DL118" s="866" t="s">
        <v>437</v>
      </c>
      <c r="DM118" s="864"/>
      <c r="DN118" s="864"/>
      <c r="DO118" s="864"/>
      <c r="DP118" s="865"/>
      <c r="DQ118" s="866" t="s">
        <v>437</v>
      </c>
      <c r="DR118" s="864"/>
      <c r="DS118" s="864"/>
      <c r="DT118" s="864"/>
      <c r="DU118" s="865"/>
      <c r="DV118" s="911" t="s">
        <v>436</v>
      </c>
      <c r="DW118" s="912"/>
      <c r="DX118" s="912"/>
      <c r="DY118" s="912"/>
      <c r="DZ118" s="913"/>
    </row>
    <row r="119" spans="1:130" s="248" customFormat="1" ht="26.25" customHeight="1">
      <c r="A119" s="902" t="s">
        <v>433</v>
      </c>
      <c r="B119" s="903"/>
      <c r="C119" s="978" t="s">
        <v>434</v>
      </c>
      <c r="D119" s="979"/>
      <c r="E119" s="979"/>
      <c r="F119" s="979"/>
      <c r="G119" s="979"/>
      <c r="H119" s="979"/>
      <c r="I119" s="979"/>
      <c r="J119" s="979"/>
      <c r="K119" s="979"/>
      <c r="L119" s="979"/>
      <c r="M119" s="979"/>
      <c r="N119" s="979"/>
      <c r="O119" s="979"/>
      <c r="P119" s="979"/>
      <c r="Q119" s="979"/>
      <c r="R119" s="979"/>
      <c r="S119" s="979"/>
      <c r="T119" s="979"/>
      <c r="U119" s="979"/>
      <c r="V119" s="979"/>
      <c r="W119" s="979"/>
      <c r="X119" s="979"/>
      <c r="Y119" s="979"/>
      <c r="Z119" s="980"/>
      <c r="AA119" s="981" t="s">
        <v>437</v>
      </c>
      <c r="AB119" s="982"/>
      <c r="AC119" s="982"/>
      <c r="AD119" s="982"/>
      <c r="AE119" s="983"/>
      <c r="AF119" s="984">
        <v>898014</v>
      </c>
      <c r="AG119" s="982"/>
      <c r="AH119" s="982"/>
      <c r="AI119" s="982"/>
      <c r="AJ119" s="983"/>
      <c r="AK119" s="984">
        <v>123819</v>
      </c>
      <c r="AL119" s="982"/>
      <c r="AM119" s="982"/>
      <c r="AN119" s="982"/>
      <c r="AO119" s="983"/>
      <c r="AP119" s="985">
        <v>0.6</v>
      </c>
      <c r="AQ119" s="986"/>
      <c r="AR119" s="986"/>
      <c r="AS119" s="986"/>
      <c r="AT119" s="987"/>
      <c r="AU119" s="1025"/>
      <c r="AV119" s="1026"/>
      <c r="AW119" s="1026"/>
      <c r="AX119" s="1026"/>
      <c r="AY119" s="1026"/>
      <c r="AZ119" s="279" t="s">
        <v>182</v>
      </c>
      <c r="BA119" s="279"/>
      <c r="BB119" s="279"/>
      <c r="BC119" s="279"/>
      <c r="BD119" s="279"/>
      <c r="BE119" s="279"/>
      <c r="BF119" s="279"/>
      <c r="BG119" s="279"/>
      <c r="BH119" s="279"/>
      <c r="BI119" s="279"/>
      <c r="BJ119" s="279"/>
      <c r="BK119" s="279"/>
      <c r="BL119" s="279"/>
      <c r="BM119" s="279"/>
      <c r="BN119" s="279"/>
      <c r="BO119" s="964" t="s">
        <v>463</v>
      </c>
      <c r="BP119" s="965"/>
      <c r="BQ119" s="969">
        <v>37660165</v>
      </c>
      <c r="BR119" s="932"/>
      <c r="BS119" s="932"/>
      <c r="BT119" s="932"/>
      <c r="BU119" s="932"/>
      <c r="BV119" s="932">
        <v>35774534</v>
      </c>
      <c r="BW119" s="932"/>
      <c r="BX119" s="932"/>
      <c r="BY119" s="932"/>
      <c r="BZ119" s="932"/>
      <c r="CA119" s="932">
        <v>33378282</v>
      </c>
      <c r="CB119" s="932"/>
      <c r="CC119" s="932"/>
      <c r="CD119" s="932"/>
      <c r="CE119" s="932"/>
      <c r="CF119" s="830"/>
      <c r="CG119" s="831"/>
      <c r="CH119" s="831"/>
      <c r="CI119" s="831"/>
      <c r="CJ119" s="921"/>
      <c r="CK119" s="1019"/>
      <c r="CL119" s="907"/>
      <c r="CM119" s="925" t="s">
        <v>464</v>
      </c>
      <c r="CN119" s="926"/>
      <c r="CO119" s="926"/>
      <c r="CP119" s="926"/>
      <c r="CQ119" s="926"/>
      <c r="CR119" s="926"/>
      <c r="CS119" s="926"/>
      <c r="CT119" s="926"/>
      <c r="CU119" s="926"/>
      <c r="CV119" s="926"/>
      <c r="CW119" s="926"/>
      <c r="CX119" s="926"/>
      <c r="CY119" s="926"/>
      <c r="CZ119" s="926"/>
      <c r="DA119" s="926"/>
      <c r="DB119" s="926"/>
      <c r="DC119" s="926"/>
      <c r="DD119" s="926"/>
      <c r="DE119" s="926"/>
      <c r="DF119" s="927"/>
      <c r="DG119" s="846" t="s">
        <v>437</v>
      </c>
      <c r="DH119" s="847"/>
      <c r="DI119" s="847"/>
      <c r="DJ119" s="847"/>
      <c r="DK119" s="848"/>
      <c r="DL119" s="849" t="s">
        <v>437</v>
      </c>
      <c r="DM119" s="847"/>
      <c r="DN119" s="847"/>
      <c r="DO119" s="847"/>
      <c r="DP119" s="848"/>
      <c r="DQ119" s="849" t="s">
        <v>437</v>
      </c>
      <c r="DR119" s="847"/>
      <c r="DS119" s="847"/>
      <c r="DT119" s="847"/>
      <c r="DU119" s="848"/>
      <c r="DV119" s="935" t="s">
        <v>437</v>
      </c>
      <c r="DW119" s="936"/>
      <c r="DX119" s="936"/>
      <c r="DY119" s="936"/>
      <c r="DZ119" s="937"/>
    </row>
    <row r="120" spans="1:130" s="248" customFormat="1" ht="26.25" customHeight="1">
      <c r="A120" s="904"/>
      <c r="B120" s="905"/>
      <c r="C120" s="908" t="s">
        <v>439</v>
      </c>
      <c r="D120" s="909"/>
      <c r="E120" s="909"/>
      <c r="F120" s="909"/>
      <c r="G120" s="909"/>
      <c r="H120" s="909"/>
      <c r="I120" s="909"/>
      <c r="J120" s="909"/>
      <c r="K120" s="909"/>
      <c r="L120" s="909"/>
      <c r="M120" s="909"/>
      <c r="N120" s="909"/>
      <c r="O120" s="909"/>
      <c r="P120" s="909"/>
      <c r="Q120" s="909"/>
      <c r="R120" s="909"/>
      <c r="S120" s="909"/>
      <c r="T120" s="909"/>
      <c r="U120" s="909"/>
      <c r="V120" s="909"/>
      <c r="W120" s="909"/>
      <c r="X120" s="909"/>
      <c r="Y120" s="909"/>
      <c r="Z120" s="910"/>
      <c r="AA120" s="863" t="s">
        <v>437</v>
      </c>
      <c r="AB120" s="864"/>
      <c r="AC120" s="864"/>
      <c r="AD120" s="864"/>
      <c r="AE120" s="865"/>
      <c r="AF120" s="866" t="s">
        <v>437</v>
      </c>
      <c r="AG120" s="864"/>
      <c r="AH120" s="864"/>
      <c r="AI120" s="864"/>
      <c r="AJ120" s="865"/>
      <c r="AK120" s="866" t="s">
        <v>437</v>
      </c>
      <c r="AL120" s="864"/>
      <c r="AM120" s="864"/>
      <c r="AN120" s="864"/>
      <c r="AO120" s="865"/>
      <c r="AP120" s="911" t="s">
        <v>437</v>
      </c>
      <c r="AQ120" s="912"/>
      <c r="AR120" s="912"/>
      <c r="AS120" s="912"/>
      <c r="AT120" s="913"/>
      <c r="AU120" s="970" t="s">
        <v>465</v>
      </c>
      <c r="AV120" s="971"/>
      <c r="AW120" s="971"/>
      <c r="AX120" s="971"/>
      <c r="AY120" s="972"/>
      <c r="AZ120" s="947" t="s">
        <v>466</v>
      </c>
      <c r="BA120" s="892"/>
      <c r="BB120" s="892"/>
      <c r="BC120" s="892"/>
      <c r="BD120" s="892"/>
      <c r="BE120" s="892"/>
      <c r="BF120" s="892"/>
      <c r="BG120" s="892"/>
      <c r="BH120" s="892"/>
      <c r="BI120" s="892"/>
      <c r="BJ120" s="892"/>
      <c r="BK120" s="892"/>
      <c r="BL120" s="892"/>
      <c r="BM120" s="892"/>
      <c r="BN120" s="892"/>
      <c r="BO120" s="892"/>
      <c r="BP120" s="893"/>
      <c r="BQ120" s="948">
        <v>12487427</v>
      </c>
      <c r="BR120" s="929"/>
      <c r="BS120" s="929"/>
      <c r="BT120" s="929"/>
      <c r="BU120" s="929"/>
      <c r="BV120" s="929">
        <v>12135384</v>
      </c>
      <c r="BW120" s="929"/>
      <c r="BX120" s="929"/>
      <c r="BY120" s="929"/>
      <c r="BZ120" s="929"/>
      <c r="CA120" s="929">
        <v>12875327</v>
      </c>
      <c r="CB120" s="929"/>
      <c r="CC120" s="929"/>
      <c r="CD120" s="929"/>
      <c r="CE120" s="929"/>
      <c r="CF120" s="953">
        <v>61.6</v>
      </c>
      <c r="CG120" s="954"/>
      <c r="CH120" s="954"/>
      <c r="CI120" s="954"/>
      <c r="CJ120" s="954"/>
      <c r="CK120" s="955" t="s">
        <v>467</v>
      </c>
      <c r="CL120" s="939"/>
      <c r="CM120" s="939"/>
      <c r="CN120" s="939"/>
      <c r="CO120" s="940"/>
      <c r="CP120" s="959" t="s">
        <v>468</v>
      </c>
      <c r="CQ120" s="960"/>
      <c r="CR120" s="960"/>
      <c r="CS120" s="960"/>
      <c r="CT120" s="960"/>
      <c r="CU120" s="960"/>
      <c r="CV120" s="960"/>
      <c r="CW120" s="960"/>
      <c r="CX120" s="960"/>
      <c r="CY120" s="960"/>
      <c r="CZ120" s="960"/>
      <c r="DA120" s="960"/>
      <c r="DB120" s="960"/>
      <c r="DC120" s="960"/>
      <c r="DD120" s="960"/>
      <c r="DE120" s="960"/>
      <c r="DF120" s="961"/>
      <c r="DG120" s="948" t="s">
        <v>437</v>
      </c>
      <c r="DH120" s="929"/>
      <c r="DI120" s="929"/>
      <c r="DJ120" s="929"/>
      <c r="DK120" s="929"/>
      <c r="DL120" s="929" t="s">
        <v>437</v>
      </c>
      <c r="DM120" s="929"/>
      <c r="DN120" s="929"/>
      <c r="DO120" s="929"/>
      <c r="DP120" s="929"/>
      <c r="DQ120" s="929">
        <v>6153748</v>
      </c>
      <c r="DR120" s="929"/>
      <c r="DS120" s="929"/>
      <c r="DT120" s="929"/>
      <c r="DU120" s="929"/>
      <c r="DV120" s="930">
        <v>29.4</v>
      </c>
      <c r="DW120" s="930"/>
      <c r="DX120" s="930"/>
      <c r="DY120" s="930"/>
      <c r="DZ120" s="931"/>
    </row>
    <row r="121" spans="1:130" s="248" customFormat="1" ht="26.25" customHeight="1">
      <c r="A121" s="904"/>
      <c r="B121" s="905"/>
      <c r="C121" s="950" t="s">
        <v>469</v>
      </c>
      <c r="D121" s="951"/>
      <c r="E121" s="951"/>
      <c r="F121" s="951"/>
      <c r="G121" s="951"/>
      <c r="H121" s="951"/>
      <c r="I121" s="951"/>
      <c r="J121" s="951"/>
      <c r="K121" s="951"/>
      <c r="L121" s="951"/>
      <c r="M121" s="951"/>
      <c r="N121" s="951"/>
      <c r="O121" s="951"/>
      <c r="P121" s="951"/>
      <c r="Q121" s="951"/>
      <c r="R121" s="951"/>
      <c r="S121" s="951"/>
      <c r="T121" s="951"/>
      <c r="U121" s="951"/>
      <c r="V121" s="951"/>
      <c r="W121" s="951"/>
      <c r="X121" s="951"/>
      <c r="Y121" s="951"/>
      <c r="Z121" s="952"/>
      <c r="AA121" s="863" t="s">
        <v>436</v>
      </c>
      <c r="AB121" s="864"/>
      <c r="AC121" s="864"/>
      <c r="AD121" s="864"/>
      <c r="AE121" s="865"/>
      <c r="AF121" s="866" t="s">
        <v>128</v>
      </c>
      <c r="AG121" s="864"/>
      <c r="AH121" s="864"/>
      <c r="AI121" s="864"/>
      <c r="AJ121" s="865"/>
      <c r="AK121" s="866" t="s">
        <v>436</v>
      </c>
      <c r="AL121" s="864"/>
      <c r="AM121" s="864"/>
      <c r="AN121" s="864"/>
      <c r="AO121" s="865"/>
      <c r="AP121" s="911" t="s">
        <v>437</v>
      </c>
      <c r="AQ121" s="912"/>
      <c r="AR121" s="912"/>
      <c r="AS121" s="912"/>
      <c r="AT121" s="913"/>
      <c r="AU121" s="973"/>
      <c r="AV121" s="974"/>
      <c r="AW121" s="974"/>
      <c r="AX121" s="974"/>
      <c r="AY121" s="975"/>
      <c r="AZ121" s="899" t="s">
        <v>470</v>
      </c>
      <c r="BA121" s="834"/>
      <c r="BB121" s="834"/>
      <c r="BC121" s="834"/>
      <c r="BD121" s="834"/>
      <c r="BE121" s="834"/>
      <c r="BF121" s="834"/>
      <c r="BG121" s="834"/>
      <c r="BH121" s="834"/>
      <c r="BI121" s="834"/>
      <c r="BJ121" s="834"/>
      <c r="BK121" s="834"/>
      <c r="BL121" s="834"/>
      <c r="BM121" s="834"/>
      <c r="BN121" s="834"/>
      <c r="BO121" s="834"/>
      <c r="BP121" s="835"/>
      <c r="BQ121" s="900">
        <v>7137311</v>
      </c>
      <c r="BR121" s="901"/>
      <c r="BS121" s="901"/>
      <c r="BT121" s="901"/>
      <c r="BU121" s="901"/>
      <c r="BV121" s="901">
        <v>7450025</v>
      </c>
      <c r="BW121" s="901"/>
      <c r="BX121" s="901"/>
      <c r="BY121" s="901"/>
      <c r="BZ121" s="901"/>
      <c r="CA121" s="901">
        <v>7949873</v>
      </c>
      <c r="CB121" s="901"/>
      <c r="CC121" s="901"/>
      <c r="CD121" s="901"/>
      <c r="CE121" s="901"/>
      <c r="CF121" s="962">
        <v>38</v>
      </c>
      <c r="CG121" s="963"/>
      <c r="CH121" s="963"/>
      <c r="CI121" s="963"/>
      <c r="CJ121" s="963"/>
      <c r="CK121" s="956"/>
      <c r="CL121" s="942"/>
      <c r="CM121" s="942"/>
      <c r="CN121" s="942"/>
      <c r="CO121" s="943"/>
      <c r="CP121" s="922" t="s">
        <v>471</v>
      </c>
      <c r="CQ121" s="923"/>
      <c r="CR121" s="923"/>
      <c r="CS121" s="923"/>
      <c r="CT121" s="923"/>
      <c r="CU121" s="923"/>
      <c r="CV121" s="923"/>
      <c r="CW121" s="923"/>
      <c r="CX121" s="923"/>
      <c r="CY121" s="923"/>
      <c r="CZ121" s="923"/>
      <c r="DA121" s="923"/>
      <c r="DB121" s="923"/>
      <c r="DC121" s="923"/>
      <c r="DD121" s="923"/>
      <c r="DE121" s="923"/>
      <c r="DF121" s="924"/>
      <c r="DG121" s="900">
        <v>3209979</v>
      </c>
      <c r="DH121" s="901"/>
      <c r="DI121" s="901"/>
      <c r="DJ121" s="901"/>
      <c r="DK121" s="901"/>
      <c r="DL121" s="901">
        <v>2826012</v>
      </c>
      <c r="DM121" s="901"/>
      <c r="DN121" s="901"/>
      <c r="DO121" s="901"/>
      <c r="DP121" s="901"/>
      <c r="DQ121" s="901">
        <v>1782829</v>
      </c>
      <c r="DR121" s="901"/>
      <c r="DS121" s="901"/>
      <c r="DT121" s="901"/>
      <c r="DU121" s="901"/>
      <c r="DV121" s="878">
        <v>8.5</v>
      </c>
      <c r="DW121" s="878"/>
      <c r="DX121" s="878"/>
      <c r="DY121" s="878"/>
      <c r="DZ121" s="879"/>
    </row>
    <row r="122" spans="1:130" s="248" customFormat="1" ht="26.25" customHeight="1">
      <c r="A122" s="904"/>
      <c r="B122" s="905"/>
      <c r="C122" s="908" t="s">
        <v>451</v>
      </c>
      <c r="D122" s="909"/>
      <c r="E122" s="909"/>
      <c r="F122" s="909"/>
      <c r="G122" s="909"/>
      <c r="H122" s="909"/>
      <c r="I122" s="909"/>
      <c r="J122" s="909"/>
      <c r="K122" s="909"/>
      <c r="L122" s="909"/>
      <c r="M122" s="909"/>
      <c r="N122" s="909"/>
      <c r="O122" s="909"/>
      <c r="P122" s="909"/>
      <c r="Q122" s="909"/>
      <c r="R122" s="909"/>
      <c r="S122" s="909"/>
      <c r="T122" s="909"/>
      <c r="U122" s="909"/>
      <c r="V122" s="909"/>
      <c r="W122" s="909"/>
      <c r="X122" s="909"/>
      <c r="Y122" s="909"/>
      <c r="Z122" s="910"/>
      <c r="AA122" s="863" t="s">
        <v>436</v>
      </c>
      <c r="AB122" s="864"/>
      <c r="AC122" s="864"/>
      <c r="AD122" s="864"/>
      <c r="AE122" s="865"/>
      <c r="AF122" s="866" t="s">
        <v>436</v>
      </c>
      <c r="AG122" s="864"/>
      <c r="AH122" s="864"/>
      <c r="AI122" s="864"/>
      <c r="AJ122" s="865"/>
      <c r="AK122" s="866" t="s">
        <v>437</v>
      </c>
      <c r="AL122" s="864"/>
      <c r="AM122" s="864"/>
      <c r="AN122" s="864"/>
      <c r="AO122" s="865"/>
      <c r="AP122" s="911" t="s">
        <v>437</v>
      </c>
      <c r="AQ122" s="912"/>
      <c r="AR122" s="912"/>
      <c r="AS122" s="912"/>
      <c r="AT122" s="913"/>
      <c r="AU122" s="973"/>
      <c r="AV122" s="974"/>
      <c r="AW122" s="974"/>
      <c r="AX122" s="974"/>
      <c r="AY122" s="975"/>
      <c r="AZ122" s="966" t="s">
        <v>472</v>
      </c>
      <c r="BA122" s="967"/>
      <c r="BB122" s="967"/>
      <c r="BC122" s="967"/>
      <c r="BD122" s="967"/>
      <c r="BE122" s="967"/>
      <c r="BF122" s="967"/>
      <c r="BG122" s="967"/>
      <c r="BH122" s="967"/>
      <c r="BI122" s="967"/>
      <c r="BJ122" s="967"/>
      <c r="BK122" s="967"/>
      <c r="BL122" s="967"/>
      <c r="BM122" s="967"/>
      <c r="BN122" s="967"/>
      <c r="BO122" s="967"/>
      <c r="BP122" s="968"/>
      <c r="BQ122" s="969">
        <v>33513782</v>
      </c>
      <c r="BR122" s="932"/>
      <c r="BS122" s="932"/>
      <c r="BT122" s="932"/>
      <c r="BU122" s="932"/>
      <c r="BV122" s="932">
        <v>33344768</v>
      </c>
      <c r="BW122" s="932"/>
      <c r="BX122" s="932"/>
      <c r="BY122" s="932"/>
      <c r="BZ122" s="932"/>
      <c r="CA122" s="932">
        <v>32707657</v>
      </c>
      <c r="CB122" s="932"/>
      <c r="CC122" s="932"/>
      <c r="CD122" s="932"/>
      <c r="CE122" s="932"/>
      <c r="CF122" s="933">
        <v>156.4</v>
      </c>
      <c r="CG122" s="934"/>
      <c r="CH122" s="934"/>
      <c r="CI122" s="934"/>
      <c r="CJ122" s="934"/>
      <c r="CK122" s="956"/>
      <c r="CL122" s="942"/>
      <c r="CM122" s="942"/>
      <c r="CN122" s="942"/>
      <c r="CO122" s="943"/>
      <c r="CP122" s="922" t="s">
        <v>473</v>
      </c>
      <c r="CQ122" s="923"/>
      <c r="CR122" s="923"/>
      <c r="CS122" s="923"/>
      <c r="CT122" s="923"/>
      <c r="CU122" s="923"/>
      <c r="CV122" s="923"/>
      <c r="CW122" s="923"/>
      <c r="CX122" s="923"/>
      <c r="CY122" s="923"/>
      <c r="CZ122" s="923"/>
      <c r="DA122" s="923"/>
      <c r="DB122" s="923"/>
      <c r="DC122" s="923"/>
      <c r="DD122" s="923"/>
      <c r="DE122" s="923"/>
      <c r="DF122" s="924"/>
      <c r="DG122" s="900" t="s">
        <v>437</v>
      </c>
      <c r="DH122" s="901"/>
      <c r="DI122" s="901"/>
      <c r="DJ122" s="901"/>
      <c r="DK122" s="901"/>
      <c r="DL122" s="901" t="s">
        <v>437</v>
      </c>
      <c r="DM122" s="901"/>
      <c r="DN122" s="901"/>
      <c r="DO122" s="901"/>
      <c r="DP122" s="901"/>
      <c r="DQ122" s="901" t="s">
        <v>437</v>
      </c>
      <c r="DR122" s="901"/>
      <c r="DS122" s="901"/>
      <c r="DT122" s="901"/>
      <c r="DU122" s="901"/>
      <c r="DV122" s="878" t="s">
        <v>437</v>
      </c>
      <c r="DW122" s="878"/>
      <c r="DX122" s="878"/>
      <c r="DY122" s="878"/>
      <c r="DZ122" s="879"/>
    </row>
    <row r="123" spans="1:130" s="248" customFormat="1" ht="26.25" customHeight="1">
      <c r="A123" s="904"/>
      <c r="B123" s="905"/>
      <c r="C123" s="908" t="s">
        <v>457</v>
      </c>
      <c r="D123" s="909"/>
      <c r="E123" s="909"/>
      <c r="F123" s="909"/>
      <c r="G123" s="909"/>
      <c r="H123" s="909"/>
      <c r="I123" s="909"/>
      <c r="J123" s="909"/>
      <c r="K123" s="909"/>
      <c r="L123" s="909"/>
      <c r="M123" s="909"/>
      <c r="N123" s="909"/>
      <c r="O123" s="909"/>
      <c r="P123" s="909"/>
      <c r="Q123" s="909"/>
      <c r="R123" s="909"/>
      <c r="S123" s="909"/>
      <c r="T123" s="909"/>
      <c r="U123" s="909"/>
      <c r="V123" s="909"/>
      <c r="W123" s="909"/>
      <c r="X123" s="909"/>
      <c r="Y123" s="909"/>
      <c r="Z123" s="910"/>
      <c r="AA123" s="863" t="s">
        <v>437</v>
      </c>
      <c r="AB123" s="864"/>
      <c r="AC123" s="864"/>
      <c r="AD123" s="864"/>
      <c r="AE123" s="865"/>
      <c r="AF123" s="866" t="s">
        <v>437</v>
      </c>
      <c r="AG123" s="864"/>
      <c r="AH123" s="864"/>
      <c r="AI123" s="864"/>
      <c r="AJ123" s="865"/>
      <c r="AK123" s="866" t="s">
        <v>437</v>
      </c>
      <c r="AL123" s="864"/>
      <c r="AM123" s="864"/>
      <c r="AN123" s="864"/>
      <c r="AO123" s="865"/>
      <c r="AP123" s="911" t="s">
        <v>437</v>
      </c>
      <c r="AQ123" s="912"/>
      <c r="AR123" s="912"/>
      <c r="AS123" s="912"/>
      <c r="AT123" s="913"/>
      <c r="AU123" s="976"/>
      <c r="AV123" s="977"/>
      <c r="AW123" s="977"/>
      <c r="AX123" s="977"/>
      <c r="AY123" s="977"/>
      <c r="AZ123" s="279" t="s">
        <v>182</v>
      </c>
      <c r="BA123" s="279"/>
      <c r="BB123" s="279"/>
      <c r="BC123" s="279"/>
      <c r="BD123" s="279"/>
      <c r="BE123" s="279"/>
      <c r="BF123" s="279"/>
      <c r="BG123" s="279"/>
      <c r="BH123" s="279"/>
      <c r="BI123" s="279"/>
      <c r="BJ123" s="279"/>
      <c r="BK123" s="279"/>
      <c r="BL123" s="279"/>
      <c r="BM123" s="279"/>
      <c r="BN123" s="279"/>
      <c r="BO123" s="964" t="s">
        <v>474</v>
      </c>
      <c r="BP123" s="965"/>
      <c r="BQ123" s="919">
        <v>53138520</v>
      </c>
      <c r="BR123" s="920"/>
      <c r="BS123" s="920"/>
      <c r="BT123" s="920"/>
      <c r="BU123" s="920"/>
      <c r="BV123" s="920">
        <v>52930177</v>
      </c>
      <c r="BW123" s="920"/>
      <c r="BX123" s="920"/>
      <c r="BY123" s="920"/>
      <c r="BZ123" s="920"/>
      <c r="CA123" s="920">
        <v>53532857</v>
      </c>
      <c r="CB123" s="920"/>
      <c r="CC123" s="920"/>
      <c r="CD123" s="920"/>
      <c r="CE123" s="920"/>
      <c r="CF123" s="830"/>
      <c r="CG123" s="831"/>
      <c r="CH123" s="831"/>
      <c r="CI123" s="831"/>
      <c r="CJ123" s="921"/>
      <c r="CK123" s="956"/>
      <c r="CL123" s="942"/>
      <c r="CM123" s="942"/>
      <c r="CN123" s="942"/>
      <c r="CO123" s="943"/>
      <c r="CP123" s="922" t="s">
        <v>475</v>
      </c>
      <c r="CQ123" s="923"/>
      <c r="CR123" s="923"/>
      <c r="CS123" s="923"/>
      <c r="CT123" s="923"/>
      <c r="CU123" s="923"/>
      <c r="CV123" s="923"/>
      <c r="CW123" s="923"/>
      <c r="CX123" s="923"/>
      <c r="CY123" s="923"/>
      <c r="CZ123" s="923"/>
      <c r="DA123" s="923"/>
      <c r="DB123" s="923"/>
      <c r="DC123" s="923"/>
      <c r="DD123" s="923"/>
      <c r="DE123" s="923"/>
      <c r="DF123" s="924"/>
      <c r="DG123" s="863" t="s">
        <v>436</v>
      </c>
      <c r="DH123" s="864"/>
      <c r="DI123" s="864"/>
      <c r="DJ123" s="864"/>
      <c r="DK123" s="865"/>
      <c r="DL123" s="866" t="s">
        <v>437</v>
      </c>
      <c r="DM123" s="864"/>
      <c r="DN123" s="864"/>
      <c r="DO123" s="864"/>
      <c r="DP123" s="865"/>
      <c r="DQ123" s="866" t="s">
        <v>436</v>
      </c>
      <c r="DR123" s="864"/>
      <c r="DS123" s="864"/>
      <c r="DT123" s="864"/>
      <c r="DU123" s="865"/>
      <c r="DV123" s="911" t="s">
        <v>436</v>
      </c>
      <c r="DW123" s="912"/>
      <c r="DX123" s="912"/>
      <c r="DY123" s="912"/>
      <c r="DZ123" s="913"/>
    </row>
    <row r="124" spans="1:130" s="248" customFormat="1" ht="26.25" customHeight="1" thickBot="1">
      <c r="A124" s="904"/>
      <c r="B124" s="905"/>
      <c r="C124" s="908" t="s">
        <v>460</v>
      </c>
      <c r="D124" s="909"/>
      <c r="E124" s="909"/>
      <c r="F124" s="909"/>
      <c r="G124" s="909"/>
      <c r="H124" s="909"/>
      <c r="I124" s="909"/>
      <c r="J124" s="909"/>
      <c r="K124" s="909"/>
      <c r="L124" s="909"/>
      <c r="M124" s="909"/>
      <c r="N124" s="909"/>
      <c r="O124" s="909"/>
      <c r="P124" s="909"/>
      <c r="Q124" s="909"/>
      <c r="R124" s="909"/>
      <c r="S124" s="909"/>
      <c r="T124" s="909"/>
      <c r="U124" s="909"/>
      <c r="V124" s="909"/>
      <c r="W124" s="909"/>
      <c r="X124" s="909"/>
      <c r="Y124" s="909"/>
      <c r="Z124" s="910"/>
      <c r="AA124" s="863" t="s">
        <v>436</v>
      </c>
      <c r="AB124" s="864"/>
      <c r="AC124" s="864"/>
      <c r="AD124" s="864"/>
      <c r="AE124" s="865"/>
      <c r="AF124" s="866" t="s">
        <v>436</v>
      </c>
      <c r="AG124" s="864"/>
      <c r="AH124" s="864"/>
      <c r="AI124" s="864"/>
      <c r="AJ124" s="865"/>
      <c r="AK124" s="866" t="s">
        <v>436</v>
      </c>
      <c r="AL124" s="864"/>
      <c r="AM124" s="864"/>
      <c r="AN124" s="864"/>
      <c r="AO124" s="865"/>
      <c r="AP124" s="911" t="s">
        <v>436</v>
      </c>
      <c r="AQ124" s="912"/>
      <c r="AR124" s="912"/>
      <c r="AS124" s="912"/>
      <c r="AT124" s="913"/>
      <c r="AU124" s="914" t="s">
        <v>476</v>
      </c>
      <c r="AV124" s="915"/>
      <c r="AW124" s="915"/>
      <c r="AX124" s="915"/>
      <c r="AY124" s="915"/>
      <c r="AZ124" s="915"/>
      <c r="BA124" s="915"/>
      <c r="BB124" s="915"/>
      <c r="BC124" s="915"/>
      <c r="BD124" s="915"/>
      <c r="BE124" s="915"/>
      <c r="BF124" s="915"/>
      <c r="BG124" s="915"/>
      <c r="BH124" s="915"/>
      <c r="BI124" s="915"/>
      <c r="BJ124" s="915"/>
      <c r="BK124" s="915"/>
      <c r="BL124" s="915"/>
      <c r="BM124" s="915"/>
      <c r="BN124" s="915"/>
      <c r="BO124" s="915"/>
      <c r="BP124" s="916"/>
      <c r="BQ124" s="917" t="s">
        <v>436</v>
      </c>
      <c r="BR124" s="918"/>
      <c r="BS124" s="918"/>
      <c r="BT124" s="918"/>
      <c r="BU124" s="918"/>
      <c r="BV124" s="918" t="s">
        <v>436</v>
      </c>
      <c r="BW124" s="918"/>
      <c r="BX124" s="918"/>
      <c r="BY124" s="918"/>
      <c r="BZ124" s="918"/>
      <c r="CA124" s="918" t="s">
        <v>436</v>
      </c>
      <c r="CB124" s="918"/>
      <c r="CC124" s="918"/>
      <c r="CD124" s="918"/>
      <c r="CE124" s="918"/>
      <c r="CF124" s="808"/>
      <c r="CG124" s="809"/>
      <c r="CH124" s="809"/>
      <c r="CI124" s="809"/>
      <c r="CJ124" s="949"/>
      <c r="CK124" s="957"/>
      <c r="CL124" s="957"/>
      <c r="CM124" s="957"/>
      <c r="CN124" s="957"/>
      <c r="CO124" s="958"/>
      <c r="CP124" s="922" t="s">
        <v>477</v>
      </c>
      <c r="CQ124" s="923"/>
      <c r="CR124" s="923"/>
      <c r="CS124" s="923"/>
      <c r="CT124" s="923"/>
      <c r="CU124" s="923"/>
      <c r="CV124" s="923"/>
      <c r="CW124" s="923"/>
      <c r="CX124" s="923"/>
      <c r="CY124" s="923"/>
      <c r="CZ124" s="923"/>
      <c r="DA124" s="923"/>
      <c r="DB124" s="923"/>
      <c r="DC124" s="923"/>
      <c r="DD124" s="923"/>
      <c r="DE124" s="923"/>
      <c r="DF124" s="924"/>
      <c r="DG124" s="846">
        <v>6421944</v>
      </c>
      <c r="DH124" s="847"/>
      <c r="DI124" s="847"/>
      <c r="DJ124" s="847"/>
      <c r="DK124" s="848"/>
      <c r="DL124" s="849">
        <v>6698755</v>
      </c>
      <c r="DM124" s="847"/>
      <c r="DN124" s="847"/>
      <c r="DO124" s="847"/>
      <c r="DP124" s="848"/>
      <c r="DQ124" s="849" t="s">
        <v>478</v>
      </c>
      <c r="DR124" s="847"/>
      <c r="DS124" s="847"/>
      <c r="DT124" s="847"/>
      <c r="DU124" s="848"/>
      <c r="DV124" s="935" t="s">
        <v>479</v>
      </c>
      <c r="DW124" s="936"/>
      <c r="DX124" s="936"/>
      <c r="DY124" s="936"/>
      <c r="DZ124" s="937"/>
    </row>
    <row r="125" spans="1:130" s="248" customFormat="1" ht="26.25" customHeight="1">
      <c r="A125" s="904"/>
      <c r="B125" s="905"/>
      <c r="C125" s="908" t="s">
        <v>462</v>
      </c>
      <c r="D125" s="909"/>
      <c r="E125" s="909"/>
      <c r="F125" s="909"/>
      <c r="G125" s="909"/>
      <c r="H125" s="909"/>
      <c r="I125" s="909"/>
      <c r="J125" s="909"/>
      <c r="K125" s="909"/>
      <c r="L125" s="909"/>
      <c r="M125" s="909"/>
      <c r="N125" s="909"/>
      <c r="O125" s="909"/>
      <c r="P125" s="909"/>
      <c r="Q125" s="909"/>
      <c r="R125" s="909"/>
      <c r="S125" s="909"/>
      <c r="T125" s="909"/>
      <c r="U125" s="909"/>
      <c r="V125" s="909"/>
      <c r="W125" s="909"/>
      <c r="X125" s="909"/>
      <c r="Y125" s="909"/>
      <c r="Z125" s="910"/>
      <c r="AA125" s="863" t="s">
        <v>128</v>
      </c>
      <c r="AB125" s="864"/>
      <c r="AC125" s="864"/>
      <c r="AD125" s="864"/>
      <c r="AE125" s="865"/>
      <c r="AF125" s="866" t="s">
        <v>128</v>
      </c>
      <c r="AG125" s="864"/>
      <c r="AH125" s="864"/>
      <c r="AI125" s="864"/>
      <c r="AJ125" s="865"/>
      <c r="AK125" s="866" t="s">
        <v>440</v>
      </c>
      <c r="AL125" s="864"/>
      <c r="AM125" s="864"/>
      <c r="AN125" s="864"/>
      <c r="AO125" s="865"/>
      <c r="AP125" s="911" t="s">
        <v>440</v>
      </c>
      <c r="AQ125" s="912"/>
      <c r="AR125" s="912"/>
      <c r="AS125" s="912"/>
      <c r="AT125" s="913"/>
      <c r="AU125" s="280"/>
      <c r="AV125" s="281"/>
      <c r="AW125" s="281"/>
      <c r="AX125" s="281"/>
      <c r="AY125" s="281"/>
      <c r="AZ125" s="281"/>
      <c r="BA125" s="281"/>
      <c r="BB125" s="281"/>
      <c r="BC125" s="281"/>
      <c r="BD125" s="281"/>
      <c r="BE125" s="281"/>
      <c r="BF125" s="281"/>
      <c r="BG125" s="281"/>
      <c r="BH125" s="281"/>
      <c r="BI125" s="281"/>
      <c r="BJ125" s="281"/>
      <c r="BK125" s="281"/>
      <c r="BL125" s="281"/>
      <c r="BM125" s="281"/>
      <c r="BN125" s="281"/>
      <c r="BO125" s="281"/>
      <c r="BP125" s="281"/>
      <c r="BQ125" s="282"/>
      <c r="BR125" s="282"/>
      <c r="BS125" s="282"/>
      <c r="BT125" s="282"/>
      <c r="BU125" s="282"/>
      <c r="BV125" s="282"/>
      <c r="BW125" s="282"/>
      <c r="BX125" s="282"/>
      <c r="BY125" s="282"/>
      <c r="BZ125" s="282"/>
      <c r="CA125" s="282"/>
      <c r="CB125" s="282"/>
      <c r="CC125" s="282"/>
      <c r="CD125" s="282"/>
      <c r="CE125" s="282"/>
      <c r="CF125" s="282"/>
      <c r="CG125" s="282"/>
      <c r="CH125" s="282"/>
      <c r="CI125" s="282"/>
      <c r="CJ125" s="283"/>
      <c r="CK125" s="938" t="s">
        <v>480</v>
      </c>
      <c r="CL125" s="939"/>
      <c r="CM125" s="939"/>
      <c r="CN125" s="939"/>
      <c r="CO125" s="940"/>
      <c r="CP125" s="947" t="s">
        <v>481</v>
      </c>
      <c r="CQ125" s="892"/>
      <c r="CR125" s="892"/>
      <c r="CS125" s="892"/>
      <c r="CT125" s="892"/>
      <c r="CU125" s="892"/>
      <c r="CV125" s="892"/>
      <c r="CW125" s="892"/>
      <c r="CX125" s="892"/>
      <c r="CY125" s="892"/>
      <c r="CZ125" s="892"/>
      <c r="DA125" s="892"/>
      <c r="DB125" s="892"/>
      <c r="DC125" s="892"/>
      <c r="DD125" s="892"/>
      <c r="DE125" s="892"/>
      <c r="DF125" s="893"/>
      <c r="DG125" s="948" t="s">
        <v>440</v>
      </c>
      <c r="DH125" s="929"/>
      <c r="DI125" s="929"/>
      <c r="DJ125" s="929"/>
      <c r="DK125" s="929"/>
      <c r="DL125" s="929" t="s">
        <v>482</v>
      </c>
      <c r="DM125" s="929"/>
      <c r="DN125" s="929"/>
      <c r="DO125" s="929"/>
      <c r="DP125" s="929"/>
      <c r="DQ125" s="929" t="s">
        <v>482</v>
      </c>
      <c r="DR125" s="929"/>
      <c r="DS125" s="929"/>
      <c r="DT125" s="929"/>
      <c r="DU125" s="929"/>
      <c r="DV125" s="930" t="s">
        <v>478</v>
      </c>
      <c r="DW125" s="930"/>
      <c r="DX125" s="930"/>
      <c r="DY125" s="930"/>
      <c r="DZ125" s="931"/>
    </row>
    <row r="126" spans="1:130" s="248" customFormat="1" ht="26.25" customHeight="1" thickBot="1">
      <c r="A126" s="904"/>
      <c r="B126" s="905"/>
      <c r="C126" s="908" t="s">
        <v>464</v>
      </c>
      <c r="D126" s="909"/>
      <c r="E126" s="909"/>
      <c r="F126" s="909"/>
      <c r="G126" s="909"/>
      <c r="H126" s="909"/>
      <c r="I126" s="909"/>
      <c r="J126" s="909"/>
      <c r="K126" s="909"/>
      <c r="L126" s="909"/>
      <c r="M126" s="909"/>
      <c r="N126" s="909"/>
      <c r="O126" s="909"/>
      <c r="P126" s="909"/>
      <c r="Q126" s="909"/>
      <c r="R126" s="909"/>
      <c r="S126" s="909"/>
      <c r="T126" s="909"/>
      <c r="U126" s="909"/>
      <c r="V126" s="909"/>
      <c r="W126" s="909"/>
      <c r="X126" s="909"/>
      <c r="Y126" s="909"/>
      <c r="Z126" s="910"/>
      <c r="AA126" s="863" t="s">
        <v>482</v>
      </c>
      <c r="AB126" s="864"/>
      <c r="AC126" s="864"/>
      <c r="AD126" s="864"/>
      <c r="AE126" s="865"/>
      <c r="AF126" s="866" t="s">
        <v>483</v>
      </c>
      <c r="AG126" s="864"/>
      <c r="AH126" s="864"/>
      <c r="AI126" s="864"/>
      <c r="AJ126" s="865"/>
      <c r="AK126" s="866" t="s">
        <v>128</v>
      </c>
      <c r="AL126" s="864"/>
      <c r="AM126" s="864"/>
      <c r="AN126" s="864"/>
      <c r="AO126" s="865"/>
      <c r="AP126" s="911" t="s">
        <v>478</v>
      </c>
      <c r="AQ126" s="912"/>
      <c r="AR126" s="912"/>
      <c r="AS126" s="912"/>
      <c r="AT126" s="913"/>
      <c r="AU126" s="284"/>
      <c r="AV126" s="284"/>
      <c r="AW126" s="284"/>
      <c r="AX126" s="284"/>
      <c r="AY126" s="284"/>
      <c r="AZ126" s="284"/>
      <c r="BA126" s="284"/>
      <c r="BB126" s="284"/>
      <c r="BC126" s="284"/>
      <c r="BD126" s="284"/>
      <c r="BE126" s="284"/>
      <c r="BF126" s="284"/>
      <c r="BG126" s="284"/>
      <c r="BH126" s="284"/>
      <c r="BI126" s="284"/>
      <c r="BJ126" s="284"/>
      <c r="BK126" s="284"/>
      <c r="BL126" s="284"/>
      <c r="BM126" s="284"/>
      <c r="BN126" s="284"/>
      <c r="BO126" s="284"/>
      <c r="BP126" s="284"/>
      <c r="BQ126" s="284"/>
      <c r="BR126" s="284"/>
      <c r="BS126" s="284"/>
      <c r="BT126" s="284"/>
      <c r="BU126" s="284"/>
      <c r="BV126" s="284"/>
      <c r="BW126" s="284"/>
      <c r="BX126" s="284"/>
      <c r="BY126" s="284"/>
      <c r="BZ126" s="284"/>
      <c r="CA126" s="284"/>
      <c r="CB126" s="284"/>
      <c r="CC126" s="284"/>
      <c r="CD126" s="285"/>
      <c r="CE126" s="285"/>
      <c r="CF126" s="285"/>
      <c r="CG126" s="282"/>
      <c r="CH126" s="282"/>
      <c r="CI126" s="282"/>
      <c r="CJ126" s="283"/>
      <c r="CK126" s="941"/>
      <c r="CL126" s="942"/>
      <c r="CM126" s="942"/>
      <c r="CN126" s="942"/>
      <c r="CO126" s="943"/>
      <c r="CP126" s="899" t="s">
        <v>484</v>
      </c>
      <c r="CQ126" s="834"/>
      <c r="CR126" s="834"/>
      <c r="CS126" s="834"/>
      <c r="CT126" s="834"/>
      <c r="CU126" s="834"/>
      <c r="CV126" s="834"/>
      <c r="CW126" s="834"/>
      <c r="CX126" s="834"/>
      <c r="CY126" s="834"/>
      <c r="CZ126" s="834"/>
      <c r="DA126" s="834"/>
      <c r="DB126" s="834"/>
      <c r="DC126" s="834"/>
      <c r="DD126" s="834"/>
      <c r="DE126" s="834"/>
      <c r="DF126" s="835"/>
      <c r="DG126" s="900" t="s">
        <v>483</v>
      </c>
      <c r="DH126" s="901"/>
      <c r="DI126" s="901"/>
      <c r="DJ126" s="901"/>
      <c r="DK126" s="901"/>
      <c r="DL126" s="901" t="s">
        <v>128</v>
      </c>
      <c r="DM126" s="901"/>
      <c r="DN126" s="901"/>
      <c r="DO126" s="901"/>
      <c r="DP126" s="901"/>
      <c r="DQ126" s="901" t="s">
        <v>478</v>
      </c>
      <c r="DR126" s="901"/>
      <c r="DS126" s="901"/>
      <c r="DT126" s="901"/>
      <c r="DU126" s="901"/>
      <c r="DV126" s="878" t="s">
        <v>440</v>
      </c>
      <c r="DW126" s="878"/>
      <c r="DX126" s="878"/>
      <c r="DY126" s="878"/>
      <c r="DZ126" s="879"/>
    </row>
    <row r="127" spans="1:130" s="248" customFormat="1" ht="26.25" customHeight="1">
      <c r="A127" s="906"/>
      <c r="B127" s="907"/>
      <c r="C127" s="925" t="s">
        <v>485</v>
      </c>
      <c r="D127" s="926"/>
      <c r="E127" s="926"/>
      <c r="F127" s="926"/>
      <c r="G127" s="926"/>
      <c r="H127" s="926"/>
      <c r="I127" s="926"/>
      <c r="J127" s="926"/>
      <c r="K127" s="926"/>
      <c r="L127" s="926"/>
      <c r="M127" s="926"/>
      <c r="N127" s="926"/>
      <c r="O127" s="926"/>
      <c r="P127" s="926"/>
      <c r="Q127" s="926"/>
      <c r="R127" s="926"/>
      <c r="S127" s="926"/>
      <c r="T127" s="926"/>
      <c r="U127" s="926"/>
      <c r="V127" s="926"/>
      <c r="W127" s="926"/>
      <c r="X127" s="926"/>
      <c r="Y127" s="926"/>
      <c r="Z127" s="927"/>
      <c r="AA127" s="863" t="s">
        <v>440</v>
      </c>
      <c r="AB127" s="864"/>
      <c r="AC127" s="864"/>
      <c r="AD127" s="864"/>
      <c r="AE127" s="865"/>
      <c r="AF127" s="866" t="s">
        <v>128</v>
      </c>
      <c r="AG127" s="864"/>
      <c r="AH127" s="864"/>
      <c r="AI127" s="864"/>
      <c r="AJ127" s="865"/>
      <c r="AK127" s="866" t="s">
        <v>128</v>
      </c>
      <c r="AL127" s="864"/>
      <c r="AM127" s="864"/>
      <c r="AN127" s="864"/>
      <c r="AO127" s="865"/>
      <c r="AP127" s="911" t="s">
        <v>440</v>
      </c>
      <c r="AQ127" s="912"/>
      <c r="AR127" s="912"/>
      <c r="AS127" s="912"/>
      <c r="AT127" s="913"/>
      <c r="AU127" s="284"/>
      <c r="AV127" s="284"/>
      <c r="AW127" s="284"/>
      <c r="AX127" s="928" t="s">
        <v>486</v>
      </c>
      <c r="AY127" s="896"/>
      <c r="AZ127" s="896"/>
      <c r="BA127" s="896"/>
      <c r="BB127" s="896"/>
      <c r="BC127" s="896"/>
      <c r="BD127" s="896"/>
      <c r="BE127" s="897"/>
      <c r="BF127" s="895" t="s">
        <v>487</v>
      </c>
      <c r="BG127" s="896"/>
      <c r="BH127" s="896"/>
      <c r="BI127" s="896"/>
      <c r="BJ127" s="896"/>
      <c r="BK127" s="896"/>
      <c r="BL127" s="897"/>
      <c r="BM127" s="895" t="s">
        <v>488</v>
      </c>
      <c r="BN127" s="896"/>
      <c r="BO127" s="896"/>
      <c r="BP127" s="896"/>
      <c r="BQ127" s="896"/>
      <c r="BR127" s="896"/>
      <c r="BS127" s="897"/>
      <c r="BT127" s="895" t="s">
        <v>489</v>
      </c>
      <c r="BU127" s="896"/>
      <c r="BV127" s="896"/>
      <c r="BW127" s="896"/>
      <c r="BX127" s="896"/>
      <c r="BY127" s="896"/>
      <c r="BZ127" s="898"/>
      <c r="CA127" s="284"/>
      <c r="CB127" s="284"/>
      <c r="CC127" s="284"/>
      <c r="CD127" s="285"/>
      <c r="CE127" s="285"/>
      <c r="CF127" s="285"/>
      <c r="CG127" s="282"/>
      <c r="CH127" s="282"/>
      <c r="CI127" s="282"/>
      <c r="CJ127" s="283"/>
      <c r="CK127" s="941"/>
      <c r="CL127" s="942"/>
      <c r="CM127" s="942"/>
      <c r="CN127" s="942"/>
      <c r="CO127" s="943"/>
      <c r="CP127" s="899" t="s">
        <v>490</v>
      </c>
      <c r="CQ127" s="834"/>
      <c r="CR127" s="834"/>
      <c r="CS127" s="834"/>
      <c r="CT127" s="834"/>
      <c r="CU127" s="834"/>
      <c r="CV127" s="834"/>
      <c r="CW127" s="834"/>
      <c r="CX127" s="834"/>
      <c r="CY127" s="834"/>
      <c r="CZ127" s="834"/>
      <c r="DA127" s="834"/>
      <c r="DB127" s="834"/>
      <c r="DC127" s="834"/>
      <c r="DD127" s="834"/>
      <c r="DE127" s="834"/>
      <c r="DF127" s="835"/>
      <c r="DG127" s="900" t="s">
        <v>491</v>
      </c>
      <c r="DH127" s="901"/>
      <c r="DI127" s="901"/>
      <c r="DJ127" s="901"/>
      <c r="DK127" s="901"/>
      <c r="DL127" s="901" t="s">
        <v>478</v>
      </c>
      <c r="DM127" s="901"/>
      <c r="DN127" s="901"/>
      <c r="DO127" s="901"/>
      <c r="DP127" s="901"/>
      <c r="DQ127" s="901" t="s">
        <v>128</v>
      </c>
      <c r="DR127" s="901"/>
      <c r="DS127" s="901"/>
      <c r="DT127" s="901"/>
      <c r="DU127" s="901"/>
      <c r="DV127" s="878" t="s">
        <v>478</v>
      </c>
      <c r="DW127" s="878"/>
      <c r="DX127" s="878"/>
      <c r="DY127" s="878"/>
      <c r="DZ127" s="879"/>
    </row>
    <row r="128" spans="1:130" s="248" customFormat="1" ht="26.25" customHeight="1" thickBot="1">
      <c r="A128" s="880" t="s">
        <v>492</v>
      </c>
      <c r="B128" s="881"/>
      <c r="C128" s="881"/>
      <c r="D128" s="881"/>
      <c r="E128" s="881"/>
      <c r="F128" s="881"/>
      <c r="G128" s="881"/>
      <c r="H128" s="881"/>
      <c r="I128" s="881"/>
      <c r="J128" s="881"/>
      <c r="K128" s="881"/>
      <c r="L128" s="881"/>
      <c r="M128" s="881"/>
      <c r="N128" s="881"/>
      <c r="O128" s="881"/>
      <c r="P128" s="881"/>
      <c r="Q128" s="881"/>
      <c r="R128" s="881"/>
      <c r="S128" s="881"/>
      <c r="T128" s="881"/>
      <c r="U128" s="881"/>
      <c r="V128" s="881"/>
      <c r="W128" s="882" t="s">
        <v>493</v>
      </c>
      <c r="X128" s="882"/>
      <c r="Y128" s="882"/>
      <c r="Z128" s="883"/>
      <c r="AA128" s="884">
        <v>751413</v>
      </c>
      <c r="AB128" s="885"/>
      <c r="AC128" s="885"/>
      <c r="AD128" s="885"/>
      <c r="AE128" s="886"/>
      <c r="AF128" s="887">
        <v>1070833</v>
      </c>
      <c r="AG128" s="885"/>
      <c r="AH128" s="885"/>
      <c r="AI128" s="885"/>
      <c r="AJ128" s="886"/>
      <c r="AK128" s="887">
        <v>820922</v>
      </c>
      <c r="AL128" s="885"/>
      <c r="AM128" s="885"/>
      <c r="AN128" s="885"/>
      <c r="AO128" s="886"/>
      <c r="AP128" s="888"/>
      <c r="AQ128" s="889"/>
      <c r="AR128" s="889"/>
      <c r="AS128" s="889"/>
      <c r="AT128" s="890"/>
      <c r="AU128" s="284"/>
      <c r="AV128" s="284"/>
      <c r="AW128" s="284"/>
      <c r="AX128" s="891" t="s">
        <v>494</v>
      </c>
      <c r="AY128" s="892"/>
      <c r="AZ128" s="892"/>
      <c r="BA128" s="892"/>
      <c r="BB128" s="892"/>
      <c r="BC128" s="892"/>
      <c r="BD128" s="892"/>
      <c r="BE128" s="893"/>
      <c r="BF128" s="870" t="s">
        <v>440</v>
      </c>
      <c r="BG128" s="871"/>
      <c r="BH128" s="871"/>
      <c r="BI128" s="871"/>
      <c r="BJ128" s="871"/>
      <c r="BK128" s="871"/>
      <c r="BL128" s="894"/>
      <c r="BM128" s="870">
        <v>12.18</v>
      </c>
      <c r="BN128" s="871"/>
      <c r="BO128" s="871"/>
      <c r="BP128" s="871"/>
      <c r="BQ128" s="871"/>
      <c r="BR128" s="871"/>
      <c r="BS128" s="894"/>
      <c r="BT128" s="870">
        <v>20</v>
      </c>
      <c r="BU128" s="871"/>
      <c r="BV128" s="871"/>
      <c r="BW128" s="871"/>
      <c r="BX128" s="871"/>
      <c r="BY128" s="871"/>
      <c r="BZ128" s="872"/>
      <c r="CA128" s="285"/>
      <c r="CB128" s="285"/>
      <c r="CC128" s="285"/>
      <c r="CD128" s="285"/>
      <c r="CE128" s="285"/>
      <c r="CF128" s="285"/>
      <c r="CG128" s="282"/>
      <c r="CH128" s="282"/>
      <c r="CI128" s="282"/>
      <c r="CJ128" s="283"/>
      <c r="CK128" s="944"/>
      <c r="CL128" s="945"/>
      <c r="CM128" s="945"/>
      <c r="CN128" s="945"/>
      <c r="CO128" s="946"/>
      <c r="CP128" s="873" t="s">
        <v>495</v>
      </c>
      <c r="CQ128" s="812"/>
      <c r="CR128" s="812"/>
      <c r="CS128" s="812"/>
      <c r="CT128" s="812"/>
      <c r="CU128" s="812"/>
      <c r="CV128" s="812"/>
      <c r="CW128" s="812"/>
      <c r="CX128" s="812"/>
      <c r="CY128" s="812"/>
      <c r="CZ128" s="812"/>
      <c r="DA128" s="812"/>
      <c r="DB128" s="812"/>
      <c r="DC128" s="812"/>
      <c r="DD128" s="812"/>
      <c r="DE128" s="812"/>
      <c r="DF128" s="813"/>
      <c r="DG128" s="874">
        <v>9924</v>
      </c>
      <c r="DH128" s="875"/>
      <c r="DI128" s="875"/>
      <c r="DJ128" s="875"/>
      <c r="DK128" s="875"/>
      <c r="DL128" s="875">
        <v>21131</v>
      </c>
      <c r="DM128" s="875"/>
      <c r="DN128" s="875"/>
      <c r="DO128" s="875"/>
      <c r="DP128" s="875"/>
      <c r="DQ128" s="875" t="s">
        <v>440</v>
      </c>
      <c r="DR128" s="875"/>
      <c r="DS128" s="875"/>
      <c r="DT128" s="875"/>
      <c r="DU128" s="875"/>
      <c r="DV128" s="876" t="s">
        <v>491</v>
      </c>
      <c r="DW128" s="876"/>
      <c r="DX128" s="876"/>
      <c r="DY128" s="876"/>
      <c r="DZ128" s="877"/>
    </row>
    <row r="129" spans="1:131" s="248" customFormat="1" ht="26.25" customHeight="1">
      <c r="A129" s="858" t="s">
        <v>106</v>
      </c>
      <c r="B129" s="859"/>
      <c r="C129" s="859"/>
      <c r="D129" s="859"/>
      <c r="E129" s="859"/>
      <c r="F129" s="859"/>
      <c r="G129" s="859"/>
      <c r="H129" s="859"/>
      <c r="I129" s="859"/>
      <c r="J129" s="859"/>
      <c r="K129" s="859"/>
      <c r="L129" s="859"/>
      <c r="M129" s="859"/>
      <c r="N129" s="859"/>
      <c r="O129" s="859"/>
      <c r="P129" s="859"/>
      <c r="Q129" s="859"/>
      <c r="R129" s="859"/>
      <c r="S129" s="859"/>
      <c r="T129" s="859"/>
      <c r="U129" s="859"/>
      <c r="V129" s="859"/>
      <c r="W129" s="860" t="s">
        <v>496</v>
      </c>
      <c r="X129" s="861"/>
      <c r="Y129" s="861"/>
      <c r="Z129" s="862"/>
      <c r="AA129" s="863">
        <v>22660238</v>
      </c>
      <c r="AB129" s="864"/>
      <c r="AC129" s="864"/>
      <c r="AD129" s="864"/>
      <c r="AE129" s="865"/>
      <c r="AF129" s="866">
        <v>22739313</v>
      </c>
      <c r="AG129" s="864"/>
      <c r="AH129" s="864"/>
      <c r="AI129" s="864"/>
      <c r="AJ129" s="865"/>
      <c r="AK129" s="866">
        <v>23683993</v>
      </c>
      <c r="AL129" s="864"/>
      <c r="AM129" s="864"/>
      <c r="AN129" s="864"/>
      <c r="AO129" s="865"/>
      <c r="AP129" s="867"/>
      <c r="AQ129" s="868"/>
      <c r="AR129" s="868"/>
      <c r="AS129" s="868"/>
      <c r="AT129" s="869"/>
      <c r="AU129" s="286"/>
      <c r="AV129" s="286"/>
      <c r="AW129" s="286"/>
      <c r="AX129" s="833" t="s">
        <v>497</v>
      </c>
      <c r="AY129" s="834"/>
      <c r="AZ129" s="834"/>
      <c r="BA129" s="834"/>
      <c r="BB129" s="834"/>
      <c r="BC129" s="834"/>
      <c r="BD129" s="834"/>
      <c r="BE129" s="835"/>
      <c r="BF129" s="853" t="s">
        <v>128</v>
      </c>
      <c r="BG129" s="854"/>
      <c r="BH129" s="854"/>
      <c r="BI129" s="854"/>
      <c r="BJ129" s="854"/>
      <c r="BK129" s="854"/>
      <c r="BL129" s="855"/>
      <c r="BM129" s="853">
        <v>17.18</v>
      </c>
      <c r="BN129" s="854"/>
      <c r="BO129" s="854"/>
      <c r="BP129" s="854"/>
      <c r="BQ129" s="854"/>
      <c r="BR129" s="854"/>
      <c r="BS129" s="855"/>
      <c r="BT129" s="853">
        <v>30</v>
      </c>
      <c r="BU129" s="856"/>
      <c r="BV129" s="856"/>
      <c r="BW129" s="856"/>
      <c r="BX129" s="856"/>
      <c r="BY129" s="856"/>
      <c r="BZ129" s="857"/>
      <c r="CA129" s="287"/>
      <c r="CB129" s="287"/>
      <c r="CC129" s="287"/>
      <c r="CD129" s="287"/>
      <c r="CE129" s="287"/>
      <c r="CF129" s="287"/>
      <c r="CG129" s="287"/>
      <c r="CH129" s="287"/>
      <c r="CI129" s="287"/>
      <c r="CJ129" s="287"/>
      <c r="CK129" s="287"/>
      <c r="CL129" s="287"/>
      <c r="CM129" s="287"/>
      <c r="CN129" s="287"/>
      <c r="CO129" s="287"/>
      <c r="CP129" s="287"/>
      <c r="CQ129" s="287"/>
      <c r="CR129" s="287"/>
      <c r="CS129" s="287"/>
      <c r="CT129" s="287"/>
      <c r="CU129" s="287"/>
      <c r="CV129" s="287"/>
      <c r="CW129" s="287"/>
      <c r="CX129" s="287"/>
      <c r="CY129" s="287"/>
      <c r="CZ129" s="287"/>
      <c r="DA129" s="287"/>
      <c r="DB129" s="287"/>
      <c r="DC129" s="287"/>
      <c r="DD129" s="287"/>
      <c r="DE129" s="287"/>
      <c r="DF129" s="287"/>
      <c r="DG129" s="287"/>
      <c r="DH129" s="287"/>
      <c r="DI129" s="287"/>
      <c r="DJ129" s="287"/>
      <c r="DK129" s="287"/>
      <c r="DL129" s="287"/>
      <c r="DM129" s="287"/>
      <c r="DN129" s="287"/>
      <c r="DO129" s="287"/>
      <c r="DP129" s="255"/>
      <c r="DQ129" s="255"/>
      <c r="DR129" s="255"/>
      <c r="DS129" s="255"/>
      <c r="DT129" s="255"/>
      <c r="DU129" s="255"/>
      <c r="DV129" s="255"/>
      <c r="DW129" s="255"/>
      <c r="DX129" s="255"/>
      <c r="DY129" s="255"/>
      <c r="DZ129" s="259"/>
    </row>
    <row r="130" spans="1:131" s="248" customFormat="1" ht="26.25" customHeight="1">
      <c r="A130" s="858" t="s">
        <v>498</v>
      </c>
      <c r="B130" s="859"/>
      <c r="C130" s="859"/>
      <c r="D130" s="859"/>
      <c r="E130" s="859"/>
      <c r="F130" s="859"/>
      <c r="G130" s="859"/>
      <c r="H130" s="859"/>
      <c r="I130" s="859"/>
      <c r="J130" s="859"/>
      <c r="K130" s="859"/>
      <c r="L130" s="859"/>
      <c r="M130" s="859"/>
      <c r="N130" s="859"/>
      <c r="O130" s="859"/>
      <c r="P130" s="859"/>
      <c r="Q130" s="859"/>
      <c r="R130" s="859"/>
      <c r="S130" s="859"/>
      <c r="T130" s="859"/>
      <c r="U130" s="859"/>
      <c r="V130" s="859"/>
      <c r="W130" s="860" t="s">
        <v>499</v>
      </c>
      <c r="X130" s="861"/>
      <c r="Y130" s="861"/>
      <c r="Z130" s="862"/>
      <c r="AA130" s="863">
        <v>2691423</v>
      </c>
      <c r="AB130" s="864"/>
      <c r="AC130" s="864"/>
      <c r="AD130" s="864"/>
      <c r="AE130" s="865"/>
      <c r="AF130" s="866">
        <v>2668884</v>
      </c>
      <c r="AG130" s="864"/>
      <c r="AH130" s="864"/>
      <c r="AI130" s="864"/>
      <c r="AJ130" s="865"/>
      <c r="AK130" s="866">
        <v>2771283</v>
      </c>
      <c r="AL130" s="864"/>
      <c r="AM130" s="864"/>
      <c r="AN130" s="864"/>
      <c r="AO130" s="865"/>
      <c r="AP130" s="867"/>
      <c r="AQ130" s="868"/>
      <c r="AR130" s="868"/>
      <c r="AS130" s="868"/>
      <c r="AT130" s="869"/>
      <c r="AU130" s="286"/>
      <c r="AV130" s="286"/>
      <c r="AW130" s="286"/>
      <c r="AX130" s="833" t="s">
        <v>500</v>
      </c>
      <c r="AY130" s="834"/>
      <c r="AZ130" s="834"/>
      <c r="BA130" s="834"/>
      <c r="BB130" s="834"/>
      <c r="BC130" s="834"/>
      <c r="BD130" s="834"/>
      <c r="BE130" s="835"/>
      <c r="BF130" s="836">
        <v>4.5999999999999996</v>
      </c>
      <c r="BG130" s="837"/>
      <c r="BH130" s="837"/>
      <c r="BI130" s="837"/>
      <c r="BJ130" s="837"/>
      <c r="BK130" s="837"/>
      <c r="BL130" s="838"/>
      <c r="BM130" s="836">
        <v>25</v>
      </c>
      <c r="BN130" s="837"/>
      <c r="BO130" s="837"/>
      <c r="BP130" s="837"/>
      <c r="BQ130" s="837"/>
      <c r="BR130" s="837"/>
      <c r="BS130" s="838"/>
      <c r="BT130" s="836">
        <v>35</v>
      </c>
      <c r="BU130" s="839"/>
      <c r="BV130" s="839"/>
      <c r="BW130" s="839"/>
      <c r="BX130" s="839"/>
      <c r="BY130" s="839"/>
      <c r="BZ130" s="840"/>
      <c r="CA130" s="287"/>
      <c r="CB130" s="287"/>
      <c r="CC130" s="287"/>
      <c r="CD130" s="287"/>
      <c r="CE130" s="287"/>
      <c r="CF130" s="287"/>
      <c r="CG130" s="287"/>
      <c r="CH130" s="287"/>
      <c r="CI130" s="287"/>
      <c r="CJ130" s="287"/>
      <c r="CK130" s="287"/>
      <c r="CL130" s="287"/>
      <c r="CM130" s="287"/>
      <c r="CN130" s="287"/>
      <c r="CO130" s="287"/>
      <c r="CP130" s="287"/>
      <c r="CQ130" s="287"/>
      <c r="CR130" s="287"/>
      <c r="CS130" s="287"/>
      <c r="CT130" s="287"/>
      <c r="CU130" s="287"/>
      <c r="CV130" s="287"/>
      <c r="CW130" s="287"/>
      <c r="CX130" s="287"/>
      <c r="CY130" s="287"/>
      <c r="CZ130" s="287"/>
      <c r="DA130" s="287"/>
      <c r="DB130" s="287"/>
      <c r="DC130" s="287"/>
      <c r="DD130" s="287"/>
      <c r="DE130" s="287"/>
      <c r="DF130" s="287"/>
      <c r="DG130" s="287"/>
      <c r="DH130" s="287"/>
      <c r="DI130" s="287"/>
      <c r="DJ130" s="287"/>
      <c r="DK130" s="287"/>
      <c r="DL130" s="287"/>
      <c r="DM130" s="287"/>
      <c r="DN130" s="287"/>
      <c r="DO130" s="287"/>
      <c r="DP130" s="255"/>
      <c r="DQ130" s="255"/>
      <c r="DR130" s="255"/>
      <c r="DS130" s="255"/>
      <c r="DT130" s="255"/>
      <c r="DU130" s="255"/>
      <c r="DV130" s="255"/>
      <c r="DW130" s="255"/>
      <c r="DX130" s="255"/>
      <c r="DY130" s="255"/>
      <c r="DZ130" s="259"/>
    </row>
    <row r="131" spans="1:131" s="248" customFormat="1" ht="26.25" customHeight="1" thickBot="1">
      <c r="A131" s="841"/>
      <c r="B131" s="842"/>
      <c r="C131" s="842"/>
      <c r="D131" s="842"/>
      <c r="E131" s="842"/>
      <c r="F131" s="842"/>
      <c r="G131" s="842"/>
      <c r="H131" s="842"/>
      <c r="I131" s="842"/>
      <c r="J131" s="842"/>
      <c r="K131" s="842"/>
      <c r="L131" s="842"/>
      <c r="M131" s="842"/>
      <c r="N131" s="842"/>
      <c r="O131" s="842"/>
      <c r="P131" s="842"/>
      <c r="Q131" s="842"/>
      <c r="R131" s="842"/>
      <c r="S131" s="842"/>
      <c r="T131" s="842"/>
      <c r="U131" s="842"/>
      <c r="V131" s="842"/>
      <c r="W131" s="843" t="s">
        <v>501</v>
      </c>
      <c r="X131" s="844"/>
      <c r="Y131" s="844"/>
      <c r="Z131" s="845"/>
      <c r="AA131" s="846">
        <v>19968815</v>
      </c>
      <c r="AB131" s="847"/>
      <c r="AC131" s="847"/>
      <c r="AD131" s="847"/>
      <c r="AE131" s="848"/>
      <c r="AF131" s="849">
        <v>20070429</v>
      </c>
      <c r="AG131" s="847"/>
      <c r="AH131" s="847"/>
      <c r="AI131" s="847"/>
      <c r="AJ131" s="848"/>
      <c r="AK131" s="849">
        <v>20912710</v>
      </c>
      <c r="AL131" s="847"/>
      <c r="AM131" s="847"/>
      <c r="AN131" s="847"/>
      <c r="AO131" s="848"/>
      <c r="AP131" s="850"/>
      <c r="AQ131" s="851"/>
      <c r="AR131" s="851"/>
      <c r="AS131" s="851"/>
      <c r="AT131" s="852"/>
      <c r="AU131" s="286"/>
      <c r="AV131" s="286"/>
      <c r="AW131" s="286"/>
      <c r="AX131" s="811" t="s">
        <v>502</v>
      </c>
      <c r="AY131" s="812"/>
      <c r="AZ131" s="812"/>
      <c r="BA131" s="812"/>
      <c r="BB131" s="812"/>
      <c r="BC131" s="812"/>
      <c r="BD131" s="812"/>
      <c r="BE131" s="813"/>
      <c r="BF131" s="814" t="s">
        <v>503</v>
      </c>
      <c r="BG131" s="815"/>
      <c r="BH131" s="815"/>
      <c r="BI131" s="815"/>
      <c r="BJ131" s="815"/>
      <c r="BK131" s="815"/>
      <c r="BL131" s="816"/>
      <c r="BM131" s="814">
        <v>350</v>
      </c>
      <c r="BN131" s="815"/>
      <c r="BO131" s="815"/>
      <c r="BP131" s="815"/>
      <c r="BQ131" s="815"/>
      <c r="BR131" s="815"/>
      <c r="BS131" s="816"/>
      <c r="BT131" s="817"/>
      <c r="BU131" s="818"/>
      <c r="BV131" s="818"/>
      <c r="BW131" s="818"/>
      <c r="BX131" s="818"/>
      <c r="BY131" s="818"/>
      <c r="BZ131" s="819"/>
      <c r="CA131" s="287"/>
      <c r="CB131" s="287"/>
      <c r="CC131" s="287"/>
      <c r="CD131" s="287"/>
      <c r="CE131" s="287"/>
      <c r="CF131" s="287"/>
      <c r="CG131" s="287"/>
      <c r="CH131" s="287"/>
      <c r="CI131" s="287"/>
      <c r="CJ131" s="287"/>
      <c r="CK131" s="287"/>
      <c r="CL131" s="287"/>
      <c r="CM131" s="287"/>
      <c r="CN131" s="287"/>
      <c r="CO131" s="287"/>
      <c r="CP131" s="287"/>
      <c r="CQ131" s="287"/>
      <c r="CR131" s="287"/>
      <c r="CS131" s="287"/>
      <c r="CT131" s="287"/>
      <c r="CU131" s="287"/>
      <c r="CV131" s="287"/>
      <c r="CW131" s="287"/>
      <c r="CX131" s="287"/>
      <c r="CY131" s="287"/>
      <c r="CZ131" s="287"/>
      <c r="DA131" s="287"/>
      <c r="DB131" s="287"/>
      <c r="DC131" s="287"/>
      <c r="DD131" s="287"/>
      <c r="DE131" s="287"/>
      <c r="DF131" s="287"/>
      <c r="DG131" s="287"/>
      <c r="DH131" s="287"/>
      <c r="DI131" s="287"/>
      <c r="DJ131" s="287"/>
      <c r="DK131" s="287"/>
      <c r="DL131" s="287"/>
      <c r="DM131" s="287"/>
      <c r="DN131" s="287"/>
      <c r="DO131" s="287"/>
      <c r="DP131" s="255"/>
      <c r="DQ131" s="255"/>
      <c r="DR131" s="255"/>
      <c r="DS131" s="255"/>
      <c r="DT131" s="255"/>
      <c r="DU131" s="255"/>
      <c r="DV131" s="255"/>
      <c r="DW131" s="255"/>
      <c r="DX131" s="255"/>
      <c r="DY131" s="255"/>
      <c r="DZ131" s="259"/>
    </row>
    <row r="132" spans="1:131" s="248" customFormat="1" ht="26.25" customHeight="1">
      <c r="A132" s="820" t="s">
        <v>504</v>
      </c>
      <c r="B132" s="821"/>
      <c r="C132" s="821"/>
      <c r="D132" s="821"/>
      <c r="E132" s="821"/>
      <c r="F132" s="821"/>
      <c r="G132" s="821"/>
      <c r="H132" s="821"/>
      <c r="I132" s="821"/>
      <c r="J132" s="821"/>
      <c r="K132" s="821"/>
      <c r="L132" s="821"/>
      <c r="M132" s="821"/>
      <c r="N132" s="821"/>
      <c r="O132" s="821"/>
      <c r="P132" s="821"/>
      <c r="Q132" s="821"/>
      <c r="R132" s="821"/>
      <c r="S132" s="821"/>
      <c r="T132" s="821"/>
      <c r="U132" s="821"/>
      <c r="V132" s="824" t="s">
        <v>505</v>
      </c>
      <c r="W132" s="824"/>
      <c r="X132" s="824"/>
      <c r="Y132" s="824"/>
      <c r="Z132" s="825"/>
      <c r="AA132" s="826">
        <v>4.1086013369999996</v>
      </c>
      <c r="AB132" s="827"/>
      <c r="AC132" s="827"/>
      <c r="AD132" s="827"/>
      <c r="AE132" s="828"/>
      <c r="AF132" s="829">
        <v>6.9472157269999997</v>
      </c>
      <c r="AG132" s="827"/>
      <c r="AH132" s="827"/>
      <c r="AI132" s="827"/>
      <c r="AJ132" s="828"/>
      <c r="AK132" s="829">
        <v>2.9394277450000001</v>
      </c>
      <c r="AL132" s="827"/>
      <c r="AM132" s="827"/>
      <c r="AN132" s="827"/>
      <c r="AO132" s="828"/>
      <c r="AP132" s="830"/>
      <c r="AQ132" s="831"/>
      <c r="AR132" s="831"/>
      <c r="AS132" s="831"/>
      <c r="AT132" s="832"/>
      <c r="AU132" s="288"/>
      <c r="AV132" s="289"/>
      <c r="AW132" s="289"/>
      <c r="AX132" s="255"/>
      <c r="AY132" s="255"/>
      <c r="AZ132" s="255"/>
      <c r="BA132" s="255"/>
      <c r="BB132" s="255"/>
      <c r="BC132" s="255"/>
      <c r="BD132" s="255"/>
      <c r="BE132" s="255"/>
      <c r="BF132" s="255"/>
      <c r="BG132" s="255"/>
      <c r="BH132" s="255"/>
      <c r="BI132" s="255"/>
      <c r="BJ132" s="255"/>
      <c r="BK132" s="255"/>
      <c r="BL132" s="255"/>
      <c r="BM132" s="255"/>
      <c r="BN132" s="255"/>
      <c r="BO132" s="255"/>
      <c r="BP132" s="255"/>
      <c r="BQ132" s="255"/>
      <c r="BR132" s="255"/>
      <c r="BS132" s="256"/>
      <c r="BT132" s="255"/>
      <c r="BU132" s="255"/>
      <c r="BV132" s="255"/>
      <c r="BW132" s="255"/>
      <c r="BX132" s="255"/>
      <c r="BY132" s="255"/>
      <c r="BZ132" s="255"/>
      <c r="CA132" s="287"/>
      <c r="CB132" s="287"/>
      <c r="CC132" s="287"/>
      <c r="CD132" s="287"/>
      <c r="CE132" s="287"/>
      <c r="CF132" s="287"/>
      <c r="CG132" s="287"/>
      <c r="CH132" s="287"/>
      <c r="CI132" s="287"/>
      <c r="CJ132" s="287"/>
      <c r="CK132" s="287"/>
      <c r="CL132" s="287"/>
      <c r="CM132" s="287"/>
      <c r="CN132" s="287"/>
      <c r="CO132" s="287"/>
      <c r="CP132" s="287"/>
      <c r="CQ132" s="287"/>
      <c r="CR132" s="287"/>
      <c r="CS132" s="287"/>
      <c r="CT132" s="287"/>
      <c r="CU132" s="287"/>
      <c r="CV132" s="287"/>
      <c r="CW132" s="287"/>
      <c r="CX132" s="287"/>
      <c r="CY132" s="287"/>
      <c r="CZ132" s="287"/>
      <c r="DA132" s="287"/>
      <c r="DB132" s="287"/>
      <c r="DC132" s="287"/>
      <c r="DD132" s="287"/>
      <c r="DE132" s="287"/>
      <c r="DF132" s="287"/>
      <c r="DG132" s="287"/>
      <c r="DH132" s="287"/>
      <c r="DI132" s="287"/>
      <c r="DJ132" s="287"/>
      <c r="DK132" s="287"/>
      <c r="DL132" s="287"/>
      <c r="DM132" s="287"/>
      <c r="DN132" s="287"/>
      <c r="DO132" s="287"/>
      <c r="DP132" s="259"/>
      <c r="DQ132" s="259"/>
      <c r="DR132" s="259"/>
      <c r="DS132" s="259"/>
      <c r="DT132" s="259"/>
      <c r="DU132" s="259"/>
      <c r="DV132" s="259"/>
      <c r="DW132" s="259"/>
      <c r="DX132" s="259"/>
      <c r="DY132" s="259"/>
      <c r="DZ132" s="259"/>
    </row>
    <row r="133" spans="1:131" s="248" customFormat="1" ht="26.25" customHeight="1" thickBot="1">
      <c r="A133" s="822"/>
      <c r="B133" s="823"/>
      <c r="C133" s="823"/>
      <c r="D133" s="823"/>
      <c r="E133" s="823"/>
      <c r="F133" s="823"/>
      <c r="G133" s="823"/>
      <c r="H133" s="823"/>
      <c r="I133" s="823"/>
      <c r="J133" s="823"/>
      <c r="K133" s="823"/>
      <c r="L133" s="823"/>
      <c r="M133" s="823"/>
      <c r="N133" s="823"/>
      <c r="O133" s="823"/>
      <c r="P133" s="823"/>
      <c r="Q133" s="823"/>
      <c r="R133" s="823"/>
      <c r="S133" s="823"/>
      <c r="T133" s="823"/>
      <c r="U133" s="823"/>
      <c r="V133" s="803" t="s">
        <v>506</v>
      </c>
      <c r="W133" s="803"/>
      <c r="X133" s="803"/>
      <c r="Y133" s="803"/>
      <c r="Z133" s="804"/>
      <c r="AA133" s="805">
        <v>2.5</v>
      </c>
      <c r="AB133" s="806"/>
      <c r="AC133" s="806"/>
      <c r="AD133" s="806"/>
      <c r="AE133" s="807"/>
      <c r="AF133" s="805">
        <v>4.5999999999999996</v>
      </c>
      <c r="AG133" s="806"/>
      <c r="AH133" s="806"/>
      <c r="AI133" s="806"/>
      <c r="AJ133" s="807"/>
      <c r="AK133" s="805">
        <v>4.5999999999999996</v>
      </c>
      <c r="AL133" s="806"/>
      <c r="AM133" s="806"/>
      <c r="AN133" s="806"/>
      <c r="AO133" s="807"/>
      <c r="AP133" s="808"/>
      <c r="AQ133" s="809"/>
      <c r="AR133" s="809"/>
      <c r="AS133" s="809"/>
      <c r="AT133" s="810"/>
      <c r="AU133" s="289"/>
      <c r="AV133" s="289"/>
      <c r="AW133" s="289"/>
      <c r="AX133" s="289"/>
      <c r="AY133" s="289"/>
      <c r="AZ133" s="289"/>
      <c r="BA133" s="289"/>
      <c r="BB133" s="289"/>
      <c r="BC133" s="289"/>
      <c r="BD133" s="289"/>
      <c r="BE133" s="289"/>
      <c r="BF133" s="289"/>
      <c r="BG133" s="289"/>
      <c r="BH133" s="289"/>
      <c r="BI133" s="289"/>
      <c r="BJ133" s="289"/>
      <c r="BK133" s="289"/>
      <c r="BL133" s="289"/>
      <c r="BM133" s="289"/>
      <c r="BN133" s="287"/>
      <c r="BO133" s="287"/>
      <c r="BP133" s="287"/>
      <c r="BQ133" s="287"/>
      <c r="BR133" s="287"/>
      <c r="BS133" s="287"/>
      <c r="BT133" s="287"/>
      <c r="BU133" s="287"/>
      <c r="BV133" s="287"/>
      <c r="BW133" s="287"/>
      <c r="BX133" s="287"/>
      <c r="BY133" s="287"/>
      <c r="BZ133" s="287"/>
      <c r="CA133" s="287"/>
      <c r="CB133" s="287"/>
      <c r="CC133" s="287"/>
      <c r="CD133" s="287"/>
      <c r="CE133" s="287"/>
      <c r="CF133" s="287"/>
      <c r="CG133" s="287"/>
      <c r="CH133" s="287"/>
      <c r="CI133" s="287"/>
      <c r="CJ133" s="287"/>
      <c r="CK133" s="287"/>
      <c r="CL133" s="287"/>
      <c r="CM133" s="287"/>
      <c r="CN133" s="287"/>
      <c r="CO133" s="287"/>
      <c r="CP133" s="287"/>
      <c r="CQ133" s="287"/>
      <c r="CR133" s="287"/>
      <c r="CS133" s="287"/>
      <c r="CT133" s="287"/>
      <c r="CU133" s="287"/>
      <c r="CV133" s="287"/>
      <c r="CW133" s="287"/>
      <c r="CX133" s="287"/>
      <c r="CY133" s="287"/>
      <c r="CZ133" s="287"/>
      <c r="DA133" s="287"/>
      <c r="DB133" s="287"/>
      <c r="DC133" s="287"/>
      <c r="DD133" s="287"/>
      <c r="DE133" s="287"/>
      <c r="DF133" s="287"/>
      <c r="DG133" s="287"/>
      <c r="DH133" s="287"/>
      <c r="DI133" s="287"/>
      <c r="DJ133" s="287"/>
      <c r="DK133" s="287"/>
      <c r="DL133" s="287"/>
      <c r="DM133" s="287"/>
      <c r="DN133" s="287"/>
      <c r="DO133" s="287"/>
      <c r="DP133" s="259"/>
      <c r="DQ133" s="259"/>
      <c r="DR133" s="259"/>
      <c r="DS133" s="259"/>
      <c r="DT133" s="259"/>
      <c r="DU133" s="259"/>
      <c r="DV133" s="259"/>
      <c r="DW133" s="259"/>
      <c r="DX133" s="259"/>
      <c r="DY133" s="259"/>
      <c r="DZ133" s="259"/>
    </row>
    <row r="134" spans="1:131" s="249" customFormat="1" ht="11.25" customHeight="1">
      <c r="A134" s="290"/>
      <c r="B134" s="290"/>
      <c r="C134" s="290"/>
      <c r="D134" s="290"/>
      <c r="E134" s="290"/>
      <c r="F134" s="290"/>
      <c r="G134" s="290"/>
      <c r="H134" s="290"/>
      <c r="I134" s="290"/>
      <c r="J134" s="290"/>
      <c r="K134" s="290"/>
      <c r="L134" s="290"/>
      <c r="M134" s="290"/>
      <c r="N134" s="290"/>
      <c r="O134" s="290"/>
      <c r="P134" s="290"/>
      <c r="Q134" s="290"/>
      <c r="R134" s="290"/>
      <c r="S134" s="290"/>
      <c r="T134" s="290"/>
      <c r="U134" s="290"/>
      <c r="V134" s="290"/>
      <c r="W134" s="290"/>
      <c r="X134" s="290"/>
      <c r="Y134" s="290"/>
      <c r="Z134" s="290"/>
      <c r="AA134" s="290"/>
      <c r="AB134" s="290"/>
      <c r="AC134" s="290"/>
      <c r="AD134" s="290"/>
      <c r="AE134" s="290"/>
      <c r="AF134" s="290"/>
      <c r="AG134" s="290"/>
      <c r="AH134" s="290"/>
      <c r="AI134" s="290"/>
      <c r="AJ134" s="290"/>
      <c r="AK134" s="290"/>
      <c r="AL134" s="290"/>
      <c r="AM134" s="290"/>
      <c r="AN134" s="290"/>
      <c r="AO134" s="290"/>
      <c r="AP134" s="290"/>
      <c r="AQ134" s="290"/>
      <c r="AR134" s="290"/>
      <c r="AS134" s="290"/>
      <c r="AT134" s="290"/>
      <c r="AU134" s="289"/>
      <c r="AV134" s="289"/>
      <c r="AW134" s="289"/>
      <c r="AX134" s="289"/>
      <c r="AY134" s="289"/>
      <c r="AZ134" s="289"/>
      <c r="BA134" s="289"/>
      <c r="BB134" s="289"/>
      <c r="BC134" s="289"/>
      <c r="BD134" s="289"/>
      <c r="BE134" s="289"/>
      <c r="BF134" s="289"/>
      <c r="BG134" s="289"/>
      <c r="BH134" s="289"/>
      <c r="BI134" s="289"/>
      <c r="BJ134" s="289"/>
      <c r="BK134" s="289"/>
      <c r="BL134" s="289"/>
      <c r="BM134" s="289"/>
      <c r="BN134" s="287"/>
      <c r="BO134" s="287"/>
      <c r="BP134" s="287"/>
      <c r="BQ134" s="287"/>
      <c r="BR134" s="287"/>
      <c r="BS134" s="287"/>
      <c r="BT134" s="287"/>
      <c r="BU134" s="287"/>
      <c r="BV134" s="287"/>
      <c r="BW134" s="287"/>
      <c r="BX134" s="287"/>
      <c r="BY134" s="287"/>
      <c r="BZ134" s="287"/>
      <c r="CA134" s="287"/>
      <c r="CB134" s="287"/>
      <c r="CC134" s="287"/>
      <c r="CD134" s="287"/>
      <c r="CE134" s="287"/>
      <c r="CF134" s="287"/>
      <c r="CG134" s="287"/>
      <c r="CH134" s="287"/>
      <c r="CI134" s="287"/>
      <c r="CJ134" s="287"/>
      <c r="CK134" s="287"/>
      <c r="CL134" s="287"/>
      <c r="CM134" s="287"/>
      <c r="CN134" s="287"/>
      <c r="CO134" s="287"/>
      <c r="CP134" s="287"/>
      <c r="CQ134" s="287"/>
      <c r="CR134" s="287"/>
      <c r="CS134" s="287"/>
      <c r="CT134" s="287"/>
      <c r="CU134" s="287"/>
      <c r="CV134" s="287"/>
      <c r="CW134" s="287"/>
      <c r="CX134" s="287"/>
      <c r="CY134" s="287"/>
      <c r="CZ134" s="287"/>
      <c r="DA134" s="287"/>
      <c r="DB134" s="287"/>
      <c r="DC134" s="287"/>
      <c r="DD134" s="287"/>
      <c r="DE134" s="287"/>
      <c r="DF134" s="287"/>
      <c r="DG134" s="287"/>
      <c r="DH134" s="287"/>
      <c r="DI134" s="287"/>
      <c r="DJ134" s="287"/>
      <c r="DK134" s="287"/>
      <c r="DL134" s="287"/>
      <c r="DM134" s="287"/>
      <c r="DN134" s="287"/>
      <c r="DO134" s="287"/>
      <c r="DP134" s="259"/>
      <c r="DQ134" s="259"/>
      <c r="DR134" s="259"/>
      <c r="DS134" s="259"/>
      <c r="DT134" s="259"/>
      <c r="DU134" s="259"/>
      <c r="DV134" s="259"/>
      <c r="DW134" s="259"/>
      <c r="DX134" s="259"/>
      <c r="DY134" s="259"/>
      <c r="DZ134" s="259"/>
      <c r="EA134" s="248"/>
    </row>
    <row r="135" spans="1:131" ht="14.25" hidden="1">
      <c r="AU135" s="290"/>
      <c r="AV135" s="290"/>
      <c r="AW135" s="290"/>
      <c r="AX135" s="290"/>
      <c r="AY135" s="290"/>
      <c r="AZ135" s="290"/>
      <c r="BA135" s="290"/>
      <c r="BB135" s="290"/>
      <c r="BC135" s="290"/>
      <c r="BD135" s="290"/>
      <c r="BE135" s="290"/>
      <c r="BF135" s="290"/>
      <c r="BG135" s="290"/>
      <c r="BH135" s="290"/>
      <c r="BI135" s="290"/>
      <c r="BJ135" s="290"/>
      <c r="BK135" s="290"/>
      <c r="BL135" s="290"/>
      <c r="BM135" s="290"/>
      <c r="BN135" s="290"/>
      <c r="BO135" s="290"/>
      <c r="BP135" s="290"/>
      <c r="BQ135" s="290"/>
      <c r="BR135" s="290"/>
      <c r="BS135" s="290"/>
      <c r="BT135" s="290"/>
      <c r="BU135" s="290"/>
      <c r="BV135" s="290"/>
      <c r="BW135" s="290"/>
      <c r="BX135" s="290"/>
      <c r="BY135" s="290"/>
      <c r="BZ135" s="290"/>
      <c r="CA135" s="290"/>
      <c r="CB135" s="290"/>
      <c r="CC135" s="290"/>
      <c r="CD135" s="290"/>
      <c r="CE135" s="290"/>
      <c r="CF135" s="290"/>
      <c r="CG135" s="290"/>
      <c r="CH135" s="290"/>
      <c r="CI135" s="290"/>
      <c r="CJ135" s="290"/>
      <c r="CK135" s="290"/>
      <c r="CL135" s="290"/>
      <c r="CM135" s="290"/>
      <c r="CN135" s="290"/>
      <c r="CO135" s="290"/>
      <c r="CP135" s="290"/>
      <c r="CQ135" s="290"/>
      <c r="CR135" s="290"/>
      <c r="CS135" s="290"/>
      <c r="CT135" s="290"/>
      <c r="CU135" s="290"/>
      <c r="CV135" s="290"/>
      <c r="CW135" s="290"/>
      <c r="CX135" s="290"/>
      <c r="CY135" s="290"/>
      <c r="CZ135" s="290"/>
      <c r="DA135" s="290"/>
      <c r="DB135" s="290"/>
      <c r="DC135" s="290"/>
      <c r="DD135" s="290"/>
      <c r="DE135" s="290"/>
      <c r="DF135" s="290"/>
      <c r="DG135" s="290"/>
      <c r="DH135" s="290"/>
      <c r="DI135" s="290"/>
      <c r="DJ135" s="290"/>
      <c r="DK135" s="290"/>
      <c r="DL135" s="290"/>
      <c r="DM135" s="290"/>
      <c r="DN135" s="290"/>
      <c r="DO135" s="290"/>
      <c r="DP135" s="290"/>
      <c r="DQ135" s="290"/>
      <c r="DR135" s="290"/>
      <c r="DS135" s="290"/>
      <c r="DT135" s="290"/>
      <c r="DU135" s="290"/>
      <c r="DV135" s="290"/>
      <c r="DW135" s="290"/>
      <c r="DX135" s="290"/>
      <c r="DY135" s="290"/>
      <c r="DZ135" s="290"/>
    </row>
  </sheetData>
  <sheetProtection algorithmName="SHA-512" hashValue="7z5yMAQKbv/gAXwT3hXd4nGAzPYAfR3JQy0TrsB79gg05zC8KYjradIAMa25OtBDeOLklGzmf0Tqe3DuukS9Qg==" saltValue="DbV8rDt3q1jJFlfV+HF7Bw==" spinCount="100000" sheet="1" objects="1" scenarios="1" formatRows="0"/>
  <mergeCells count="2033">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CR58:CV58"/>
    <mergeCell ref="CW58:DA58"/>
    <mergeCell ref="DB58:DF58"/>
    <mergeCell ref="DG58:DK58"/>
    <mergeCell ref="DL58:DP58"/>
    <mergeCell ref="DQ58:DU58"/>
    <mergeCell ref="AU58:AY58"/>
    <mergeCell ref="AZ58:BD58"/>
    <mergeCell ref="BE58:BI58"/>
    <mergeCell ref="BS58:CG58"/>
    <mergeCell ref="CH58:CL58"/>
    <mergeCell ref="CM58:CQ58"/>
    <mergeCell ref="DB59:DF59"/>
    <mergeCell ref="DG59:DK59"/>
    <mergeCell ref="DL59:DP59"/>
    <mergeCell ref="DQ59:DU59"/>
    <mergeCell ref="DL57:DP57"/>
    <mergeCell ref="DQ57:DU57"/>
    <mergeCell ref="B60:P60"/>
    <mergeCell ref="Q60:U60"/>
    <mergeCell ref="V60:Z60"/>
    <mergeCell ref="AA60:AE60"/>
    <mergeCell ref="AF60:AJ60"/>
    <mergeCell ref="BE59:BI59"/>
    <mergeCell ref="BS59:CG59"/>
    <mergeCell ref="CH59:CL59"/>
    <mergeCell ref="CM59:CQ59"/>
    <mergeCell ref="CR59:CV59"/>
    <mergeCell ref="CW59:DA59"/>
    <mergeCell ref="AP60:AT60"/>
    <mergeCell ref="AU60:AY60"/>
    <mergeCell ref="AZ60:BD60"/>
    <mergeCell ref="BE60:BI60"/>
    <mergeCell ref="BS60:CG60"/>
    <mergeCell ref="DL61:DP61"/>
    <mergeCell ref="DQ61:DU61"/>
    <mergeCell ref="AU61:AY61"/>
    <mergeCell ref="AZ61:BD61"/>
    <mergeCell ref="BE61:BI61"/>
    <mergeCell ref="BS61:CG61"/>
    <mergeCell ref="CH61:CL61"/>
    <mergeCell ref="CM61:CQ61"/>
    <mergeCell ref="DL60:DP60"/>
    <mergeCell ref="B59:P59"/>
    <mergeCell ref="Q59:U59"/>
    <mergeCell ref="V59:Z59"/>
    <mergeCell ref="DQ60:DU60"/>
    <mergeCell ref="B61:P61"/>
    <mergeCell ref="Q61:U61"/>
    <mergeCell ref="AA59:AE59"/>
    <mergeCell ref="AF59:AJ59"/>
    <mergeCell ref="AA61:AE61"/>
    <mergeCell ref="AF61:AJ61"/>
    <mergeCell ref="AK61:AO61"/>
    <mergeCell ref="AP61:AT61"/>
    <mergeCell ref="CH60:CL60"/>
    <mergeCell ref="CM60:CQ60"/>
    <mergeCell ref="CR60:CV60"/>
    <mergeCell ref="CW60:DA60"/>
    <mergeCell ref="DB60:DF60"/>
    <mergeCell ref="DG60:DK60"/>
    <mergeCell ref="AK60:AO60"/>
    <mergeCell ref="DV59:DZ59"/>
    <mergeCell ref="DV60:DZ60"/>
    <mergeCell ref="AK59:AO59"/>
    <mergeCell ref="AP59:AT59"/>
    <mergeCell ref="AU59:AY59"/>
    <mergeCell ref="AZ59:BD59"/>
    <mergeCell ref="DV61:DZ61"/>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V61:Z61"/>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CR61:CV61"/>
    <mergeCell ref="CW61:DA61"/>
    <mergeCell ref="DB61:DF61"/>
    <mergeCell ref="DG61:DK61"/>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zoomScaleNormal="85" zoomScaleSheetLayoutView="100" workbookViewId="0"/>
  </sheetViews>
  <sheetFormatPr defaultColWidth="0" defaultRowHeight="13.5" customHeight="1" zeroHeight="1"/>
  <cols>
    <col min="1" max="120" width="2.75" style="293" customWidth="1"/>
    <col min="121" max="121" width="0" style="292" hidden="1" customWidth="1"/>
    <col min="122" max="16384" width="9" style="292" hidden="1"/>
  </cols>
  <sheetData>
    <row r="1" spans="1:120">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row>
    <row r="2" spans="1:120"/>
    <row r="3" spans="1:120"/>
    <row r="4" spans="1:120"/>
    <row r="5" spans="1:120"/>
    <row r="6" spans="1:120"/>
    <row r="7" spans="1:120"/>
    <row r="8" spans="1:120"/>
    <row r="9" spans="1:120"/>
    <row r="10" spans="1:120"/>
    <row r="11" spans="1:120"/>
    <row r="12" spans="1:120"/>
    <row r="13" spans="1:120"/>
    <row r="14" spans="1:120"/>
    <row r="15" spans="1:120"/>
    <row r="16" spans="1:120">
      <c r="DP16" s="292"/>
    </row>
    <row r="17" spans="119:120">
      <c r="DP17" s="292"/>
    </row>
    <row r="18" spans="119:120"/>
    <row r="19" spans="119:120"/>
    <row r="20" spans="119:120">
      <c r="DO20" s="292"/>
      <c r="DP20" s="292"/>
    </row>
    <row r="21" spans="119:120">
      <c r="DP21" s="292"/>
    </row>
    <row r="22" spans="119:120"/>
    <row r="23" spans="119:120">
      <c r="DO23" s="292"/>
      <c r="DP23" s="292"/>
    </row>
    <row r="24" spans="119:120">
      <c r="DP24" s="292"/>
    </row>
    <row r="25" spans="119:120">
      <c r="DP25" s="292"/>
    </row>
    <row r="26" spans="119:120">
      <c r="DO26" s="292"/>
      <c r="DP26" s="292"/>
    </row>
    <row r="27" spans="119:120"/>
    <row r="28" spans="119:120">
      <c r="DO28" s="292"/>
      <c r="DP28" s="292"/>
    </row>
    <row r="29" spans="119:120">
      <c r="DP29" s="292"/>
    </row>
    <row r="30" spans="119:120"/>
    <row r="31" spans="119:120">
      <c r="DO31" s="292"/>
      <c r="DP31" s="292"/>
    </row>
    <row r="32" spans="119:120"/>
    <row r="33" spans="98:120">
      <c r="DO33" s="292"/>
      <c r="DP33" s="292"/>
    </row>
    <row r="34" spans="98:120">
      <c r="DM34" s="292"/>
    </row>
    <row r="35" spans="98:120">
      <c r="CT35" s="292"/>
      <c r="CU35" s="292"/>
      <c r="CV35" s="292"/>
      <c r="CY35" s="292"/>
      <c r="CZ35" s="292"/>
      <c r="DA35" s="292"/>
      <c r="DD35" s="292"/>
      <c r="DE35" s="292"/>
      <c r="DF35" s="292"/>
      <c r="DI35" s="292"/>
      <c r="DJ35" s="292"/>
      <c r="DK35" s="292"/>
      <c r="DM35" s="292"/>
      <c r="DN35" s="292"/>
      <c r="DO35" s="292"/>
      <c r="DP35" s="292"/>
    </row>
    <row r="36" spans="98:120"/>
    <row r="37" spans="98:120">
      <c r="CW37" s="292"/>
      <c r="DB37" s="292"/>
      <c r="DG37" s="292"/>
      <c r="DL37" s="292"/>
      <c r="DP37" s="292"/>
    </row>
    <row r="38" spans="98:120">
      <c r="CT38" s="292"/>
      <c r="CU38" s="292"/>
      <c r="CV38" s="292"/>
      <c r="CW38" s="292"/>
      <c r="CY38" s="292"/>
      <c r="CZ38" s="292"/>
      <c r="DA38" s="292"/>
      <c r="DB38" s="292"/>
      <c r="DD38" s="292"/>
      <c r="DE38" s="292"/>
      <c r="DF38" s="292"/>
      <c r="DG38" s="292"/>
      <c r="DI38" s="292"/>
      <c r="DJ38" s="292"/>
      <c r="DK38" s="292"/>
      <c r="DL38" s="292"/>
      <c r="DN38" s="292"/>
      <c r="DO38" s="292"/>
      <c r="DP38" s="292"/>
    </row>
    <row r="39" spans="98:120"/>
    <row r="40" spans="98:120"/>
    <row r="41" spans="98:120"/>
    <row r="42" spans="98:120"/>
    <row r="43" spans="98:120"/>
    <row r="44" spans="98:120"/>
    <row r="45" spans="98:120"/>
    <row r="46" spans="98:120"/>
    <row r="47" spans="98:120"/>
    <row r="48" spans="98:120"/>
    <row r="49" spans="22:120">
      <c r="DN49" s="292"/>
      <c r="DO49" s="292"/>
      <c r="DP49" s="292"/>
    </row>
    <row r="50" spans="22:120"/>
    <row r="51" spans="22:120"/>
    <row r="52" spans="22:120"/>
    <row r="53" spans="22:120"/>
    <row r="54" spans="22:120"/>
    <row r="55" spans="22:120"/>
    <row r="56" spans="22:120"/>
    <row r="57" spans="22:120"/>
    <row r="58" spans="22:120"/>
    <row r="59" spans="22:120"/>
    <row r="60" spans="22:120"/>
    <row r="61" spans="22:120"/>
    <row r="62" spans="22:120"/>
    <row r="63" spans="22:120">
      <c r="W63" s="292"/>
      <c r="CS63" s="292"/>
      <c r="CX63" s="292"/>
      <c r="DC63" s="292"/>
      <c r="DH63" s="292"/>
    </row>
    <row r="64" spans="22:120">
      <c r="V64" s="292"/>
    </row>
    <row r="65" spans="15:120">
      <c r="X65" s="292"/>
      <c r="Z65" s="292"/>
      <c r="AA65" s="292"/>
      <c r="AB65" s="292"/>
      <c r="AC65" s="292"/>
      <c r="AD65" s="292"/>
      <c r="AE65" s="292"/>
      <c r="AF65" s="292"/>
      <c r="AG65" s="292"/>
      <c r="AH65" s="292"/>
      <c r="AI65" s="292"/>
      <c r="AJ65" s="292"/>
      <c r="AK65" s="292"/>
      <c r="AL65" s="292"/>
      <c r="AM65" s="292"/>
      <c r="AN65" s="292"/>
      <c r="AO65" s="292"/>
      <c r="AP65" s="292"/>
      <c r="AQ65" s="292"/>
      <c r="AR65" s="292"/>
      <c r="AS65" s="292"/>
      <c r="AT65" s="292"/>
      <c r="AU65" s="292"/>
      <c r="AV65" s="292"/>
      <c r="AW65" s="292"/>
      <c r="AX65" s="292"/>
      <c r="AY65" s="292"/>
      <c r="AZ65" s="292"/>
      <c r="BA65" s="292"/>
      <c r="BB65" s="292"/>
      <c r="BC65" s="292"/>
      <c r="BD65" s="292"/>
      <c r="BE65" s="292"/>
      <c r="BF65" s="292"/>
      <c r="BG65" s="292"/>
      <c r="BH65" s="292"/>
      <c r="BI65" s="292"/>
      <c r="BJ65" s="292"/>
      <c r="BK65" s="292"/>
      <c r="BL65" s="292"/>
      <c r="BM65" s="292"/>
      <c r="BN65" s="292"/>
      <c r="BO65" s="292"/>
      <c r="BP65" s="292"/>
      <c r="BQ65" s="292"/>
      <c r="BR65" s="292"/>
      <c r="BS65" s="292"/>
      <c r="BT65" s="292"/>
      <c r="BU65" s="292"/>
      <c r="BV65" s="292"/>
      <c r="BW65" s="292"/>
      <c r="BX65" s="292"/>
      <c r="BY65" s="292"/>
      <c r="BZ65" s="292"/>
      <c r="CA65" s="292"/>
      <c r="CB65" s="292"/>
      <c r="CC65" s="292"/>
      <c r="CD65" s="292"/>
      <c r="CE65" s="292"/>
      <c r="CF65" s="292"/>
      <c r="CG65" s="292"/>
      <c r="CH65" s="292"/>
      <c r="CI65" s="292"/>
      <c r="CJ65" s="292"/>
      <c r="CK65" s="292"/>
      <c r="CL65" s="292"/>
      <c r="CM65" s="292"/>
      <c r="CN65" s="292"/>
      <c r="CO65" s="292"/>
      <c r="CP65" s="292"/>
      <c r="CQ65" s="292"/>
      <c r="CR65" s="292"/>
      <c r="CU65" s="292"/>
      <c r="CZ65" s="292"/>
      <c r="DE65" s="292"/>
      <c r="DJ65" s="292"/>
    </row>
    <row r="66" spans="15:120">
      <c r="Q66" s="292"/>
      <c r="S66" s="292"/>
      <c r="U66" s="292"/>
      <c r="DM66" s="292"/>
    </row>
    <row r="67" spans="15:120">
      <c r="O67" s="292"/>
      <c r="P67" s="292"/>
      <c r="R67" s="292"/>
      <c r="T67" s="292"/>
      <c r="Y67" s="292"/>
      <c r="CT67" s="292"/>
      <c r="CV67" s="292"/>
      <c r="CW67" s="292"/>
      <c r="CY67" s="292"/>
      <c r="DA67" s="292"/>
      <c r="DB67" s="292"/>
      <c r="DD67" s="292"/>
      <c r="DF67" s="292"/>
      <c r="DG67" s="292"/>
      <c r="DI67" s="292"/>
      <c r="DK67" s="292"/>
      <c r="DL67" s="292"/>
      <c r="DN67" s="292"/>
      <c r="DO67" s="292"/>
      <c r="DP67" s="292"/>
    </row>
    <row r="68" spans="15:120"/>
    <row r="69" spans="15:120"/>
    <row r="70" spans="15:120"/>
    <row r="71" spans="15:120"/>
    <row r="72" spans="15:120">
      <c r="DP72" s="292"/>
    </row>
    <row r="73" spans="15:120">
      <c r="DP73" s="292"/>
    </row>
    <row r="74" spans="15:120"/>
    <row r="75" spans="15:120"/>
    <row r="76" spans="15:120"/>
    <row r="77" spans="15:120"/>
    <row r="78" spans="15:120"/>
    <row r="79" spans="15:120"/>
    <row r="80" spans="15:120"/>
    <row r="81" spans="97:112"/>
    <row r="82" spans="97:112"/>
    <row r="83" spans="97:112"/>
    <row r="84" spans="97:112"/>
    <row r="85" spans="97:112"/>
    <row r="86" spans="97:112"/>
    <row r="87" spans="97:112"/>
    <row r="88" spans="97:112"/>
    <row r="89" spans="97:112"/>
    <row r="90" spans="97:112"/>
    <row r="91" spans="97:112"/>
    <row r="92" spans="97:112"/>
    <row r="93" spans="97:112"/>
    <row r="94" spans="97:112"/>
    <row r="95" spans="97:112"/>
    <row r="96" spans="97:112">
      <c r="CS96" s="292"/>
      <c r="CX96" s="292"/>
      <c r="DC96" s="292"/>
      <c r="DH96" s="292"/>
    </row>
    <row r="97" spans="24:120">
      <c r="CS97" s="292"/>
      <c r="CX97" s="292"/>
      <c r="DC97" s="292"/>
      <c r="DH97" s="292"/>
      <c r="DP97" s="293" t="s">
        <v>507</v>
      </c>
    </row>
    <row r="98" spans="24:120" hidden="1">
      <c r="CS98" s="292"/>
      <c r="CX98" s="292"/>
      <c r="DC98" s="292"/>
      <c r="DH98" s="292"/>
    </row>
    <row r="99" spans="24:120" hidden="1">
      <c r="CS99" s="292"/>
      <c r="CX99" s="292"/>
      <c r="DC99" s="292"/>
      <c r="DH99" s="292"/>
    </row>
    <row r="101" spans="24:120" ht="12" hidden="1" customHeight="1">
      <c r="X101" s="292"/>
      <c r="Y101" s="292"/>
      <c r="Z101" s="292"/>
      <c r="AA101" s="292"/>
      <c r="AB101" s="292"/>
      <c r="AC101" s="292"/>
      <c r="AD101" s="292"/>
      <c r="AE101" s="292"/>
      <c r="AF101" s="292"/>
      <c r="AG101" s="292"/>
      <c r="AH101" s="292"/>
      <c r="AI101" s="292"/>
      <c r="AJ101" s="292"/>
      <c r="AK101" s="292"/>
      <c r="AL101" s="292"/>
      <c r="AM101" s="292"/>
      <c r="AN101" s="292"/>
      <c r="AO101" s="292"/>
      <c r="AP101" s="292"/>
      <c r="AQ101" s="292"/>
      <c r="AR101" s="292"/>
      <c r="AS101" s="292"/>
      <c r="AT101" s="292"/>
      <c r="AU101" s="292"/>
      <c r="AV101" s="292"/>
      <c r="AW101" s="292"/>
      <c r="AX101" s="292"/>
      <c r="AY101" s="292"/>
      <c r="AZ101" s="292"/>
      <c r="BA101" s="292"/>
      <c r="BB101" s="292"/>
      <c r="BC101" s="292"/>
      <c r="BD101" s="292"/>
      <c r="BE101" s="292"/>
      <c r="BF101" s="292"/>
      <c r="BG101" s="292"/>
      <c r="BH101" s="292"/>
      <c r="BI101" s="292"/>
      <c r="BJ101" s="292"/>
      <c r="BK101" s="292"/>
      <c r="BL101" s="292"/>
      <c r="BM101" s="292"/>
      <c r="BN101" s="292"/>
      <c r="BO101" s="292"/>
      <c r="BP101" s="292"/>
      <c r="BQ101" s="292"/>
      <c r="BR101" s="292"/>
      <c r="BS101" s="292"/>
      <c r="BT101" s="292"/>
      <c r="BU101" s="292"/>
      <c r="BV101" s="292"/>
      <c r="BW101" s="292"/>
      <c r="BX101" s="292"/>
      <c r="BY101" s="292"/>
      <c r="BZ101" s="292"/>
      <c r="CA101" s="292"/>
      <c r="CB101" s="292"/>
      <c r="CC101" s="292"/>
      <c r="CD101" s="292"/>
      <c r="CE101" s="292"/>
      <c r="CF101" s="292"/>
      <c r="CG101" s="292"/>
      <c r="CH101" s="292"/>
      <c r="CI101" s="292"/>
      <c r="CJ101" s="292"/>
      <c r="CK101" s="292"/>
      <c r="CL101" s="292"/>
      <c r="CM101" s="292"/>
      <c r="CN101" s="292"/>
      <c r="CO101" s="292"/>
      <c r="CP101" s="292"/>
      <c r="CQ101" s="292"/>
      <c r="CR101" s="292"/>
      <c r="CU101" s="292"/>
      <c r="CZ101" s="292"/>
      <c r="DE101" s="292"/>
      <c r="DJ101" s="292"/>
    </row>
    <row r="102" spans="24:120" ht="1.5" hidden="1" customHeight="1">
      <c r="CU102" s="292"/>
      <c r="CZ102" s="292"/>
      <c r="DE102" s="292"/>
      <c r="DJ102" s="292"/>
      <c r="DM102" s="292"/>
    </row>
    <row r="103" spans="24:120" hidden="1">
      <c r="CT103" s="292"/>
      <c r="CV103" s="292"/>
      <c r="CW103" s="292"/>
      <c r="CY103" s="292"/>
      <c r="DA103" s="292"/>
      <c r="DB103" s="292"/>
      <c r="DD103" s="292"/>
      <c r="DF103" s="292"/>
      <c r="DG103" s="292"/>
      <c r="DI103" s="292"/>
      <c r="DK103" s="292"/>
      <c r="DL103" s="292"/>
      <c r="DM103" s="292"/>
      <c r="DN103" s="292"/>
      <c r="DO103" s="292"/>
      <c r="DP103" s="292"/>
    </row>
    <row r="104" spans="24:120" hidden="1">
      <c r="CV104" s="292"/>
      <c r="CW104" s="292"/>
      <c r="DA104" s="292"/>
      <c r="DB104" s="292"/>
      <c r="DF104" s="292"/>
      <c r="DG104" s="292"/>
      <c r="DK104" s="292"/>
      <c r="DL104" s="292"/>
      <c r="DN104" s="292"/>
      <c r="DO104" s="292"/>
      <c r="DP104" s="292"/>
    </row>
    <row r="105" spans="24:120" ht="12.75" hidden="1" customHeight="1"/>
  </sheetData>
  <sheetProtection algorithmName="SHA-512" hashValue="gMlnW2nL5F6nlx5Gd6yrZmzZ7gaEFggeRSgdBx6TdFIZoeP2hVrgyFo0Hq+b2nF0ROqUZZplX3L2A4wXSvw9Ug==" saltValue="F/uKSlodtn0/QHptRIhDhw==" spinCount="100000" sheet="1" objects="1" scenarios="1"/>
  <dataConsolidate/>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election activeCell="AE5" sqref="AE5"/>
    </sheetView>
  </sheetViews>
  <sheetFormatPr defaultColWidth="0" defaultRowHeight="13.5" customHeight="1" zeroHeight="1"/>
  <cols>
    <col min="1" max="116" width="2.625" style="293" customWidth="1"/>
    <col min="117" max="16384" width="9" style="292" hidden="1"/>
  </cols>
  <sheetData>
    <row r="1" spans="2:116">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row>
    <row r="2" spans="2:116"/>
    <row r="3" spans="2:116"/>
    <row r="4" spans="2:116">
      <c r="R4" s="292"/>
      <c r="S4" s="292"/>
      <c r="T4" s="292"/>
      <c r="U4" s="292"/>
      <c r="V4" s="292"/>
      <c r="W4" s="292"/>
      <c r="X4" s="292"/>
      <c r="Y4" s="292"/>
      <c r="Z4" s="292"/>
      <c r="AA4" s="292"/>
      <c r="AB4" s="292"/>
      <c r="AC4" s="292"/>
      <c r="AD4" s="292"/>
      <c r="AE4" s="292"/>
      <c r="AF4" s="292"/>
      <c r="AG4" s="292"/>
      <c r="AH4" s="292"/>
      <c r="AI4" s="292"/>
      <c r="AJ4" s="292"/>
      <c r="AK4" s="292"/>
      <c r="AL4" s="292"/>
      <c r="AM4" s="292"/>
      <c r="AN4" s="292"/>
      <c r="AO4" s="292"/>
      <c r="AP4" s="292"/>
      <c r="AQ4" s="292"/>
      <c r="AR4" s="292"/>
      <c r="AS4" s="292"/>
      <c r="AT4" s="292"/>
      <c r="AU4" s="292"/>
      <c r="AV4" s="292"/>
      <c r="AW4" s="292"/>
      <c r="AX4" s="292"/>
      <c r="AY4" s="292"/>
      <c r="AZ4" s="292"/>
      <c r="BA4" s="292"/>
      <c r="BB4" s="292"/>
      <c r="BC4" s="292"/>
      <c r="BD4" s="292"/>
      <c r="BE4" s="292"/>
      <c r="BF4" s="292"/>
      <c r="BG4" s="292"/>
      <c r="BH4" s="292"/>
      <c r="BI4" s="292"/>
      <c r="BJ4" s="292"/>
      <c r="BK4" s="292"/>
      <c r="BL4" s="292"/>
      <c r="BM4" s="292"/>
      <c r="BN4" s="292"/>
      <c r="BO4" s="292"/>
      <c r="BP4" s="292"/>
      <c r="BQ4" s="292"/>
      <c r="BR4" s="292"/>
      <c r="BS4" s="292"/>
      <c r="BT4" s="292"/>
      <c r="BU4" s="292"/>
      <c r="BV4" s="292"/>
      <c r="BW4" s="292"/>
      <c r="BX4" s="292"/>
      <c r="BY4" s="292"/>
      <c r="BZ4" s="292"/>
      <c r="CA4" s="292"/>
      <c r="CB4" s="292"/>
      <c r="CC4" s="292"/>
      <c r="CD4" s="292"/>
      <c r="CE4" s="292"/>
      <c r="CF4" s="292"/>
      <c r="CG4" s="292"/>
      <c r="CH4" s="292"/>
      <c r="CI4" s="292"/>
      <c r="CJ4" s="292"/>
      <c r="CK4" s="292"/>
      <c r="CL4" s="292"/>
      <c r="CM4" s="292"/>
      <c r="CN4" s="292"/>
      <c r="CO4" s="292"/>
      <c r="CP4" s="292"/>
      <c r="CQ4" s="292"/>
      <c r="CR4" s="292"/>
      <c r="CS4" s="292"/>
      <c r="CT4" s="292"/>
      <c r="CU4" s="292"/>
      <c r="CV4" s="292"/>
      <c r="CW4" s="292"/>
      <c r="CX4" s="292"/>
      <c r="CY4" s="292"/>
      <c r="CZ4" s="292"/>
      <c r="DA4" s="292"/>
      <c r="DB4" s="292"/>
      <c r="DC4" s="292"/>
      <c r="DD4" s="292"/>
      <c r="DE4" s="292"/>
      <c r="DF4" s="292"/>
      <c r="DG4" s="292"/>
      <c r="DH4" s="292"/>
      <c r="DI4" s="292"/>
      <c r="DJ4" s="292"/>
      <c r="DK4" s="292"/>
      <c r="DL4" s="292"/>
    </row>
    <row r="5" spans="2:116">
      <c r="R5" s="292"/>
      <c r="S5" s="292"/>
      <c r="T5" s="292"/>
      <c r="U5" s="292"/>
      <c r="V5" s="292"/>
      <c r="W5" s="292"/>
      <c r="X5" s="292"/>
      <c r="Y5" s="292"/>
      <c r="Z5" s="292"/>
      <c r="AA5" s="292"/>
      <c r="AB5" s="292"/>
      <c r="AC5" s="292"/>
      <c r="AD5" s="292"/>
      <c r="AE5" s="292"/>
      <c r="AF5" s="292"/>
      <c r="AG5" s="292"/>
      <c r="AH5" s="292"/>
      <c r="AI5" s="292"/>
      <c r="AJ5" s="292"/>
      <c r="AK5" s="292"/>
      <c r="AL5" s="292"/>
      <c r="AM5" s="292"/>
      <c r="AN5" s="292"/>
      <c r="AO5" s="292"/>
      <c r="AP5" s="292"/>
      <c r="AQ5" s="292"/>
      <c r="AR5" s="292"/>
      <c r="AS5" s="292"/>
      <c r="AT5" s="292"/>
      <c r="AU5" s="292"/>
      <c r="AV5" s="292"/>
      <c r="AW5" s="292"/>
      <c r="AX5" s="292"/>
      <c r="AY5" s="292"/>
      <c r="AZ5" s="292"/>
      <c r="BA5" s="292"/>
      <c r="BB5" s="292"/>
      <c r="BC5" s="292"/>
      <c r="BD5" s="292"/>
      <c r="BE5" s="292"/>
      <c r="BF5" s="292"/>
      <c r="BG5" s="292"/>
      <c r="BH5" s="292"/>
      <c r="BI5" s="292"/>
      <c r="BJ5" s="292"/>
      <c r="BK5" s="292"/>
      <c r="BL5" s="292"/>
      <c r="BM5" s="292"/>
      <c r="BN5" s="292"/>
      <c r="BO5" s="292"/>
      <c r="BP5" s="292"/>
      <c r="BQ5" s="292"/>
      <c r="BR5" s="292"/>
      <c r="BS5" s="292"/>
      <c r="BT5" s="292"/>
      <c r="BU5" s="292"/>
      <c r="BV5" s="292"/>
      <c r="BW5" s="292"/>
      <c r="BX5" s="292"/>
      <c r="BY5" s="292"/>
      <c r="BZ5" s="292"/>
      <c r="CA5" s="292"/>
      <c r="CB5" s="292"/>
      <c r="CC5" s="292"/>
      <c r="CD5" s="292"/>
      <c r="CE5" s="292"/>
      <c r="CF5" s="292"/>
      <c r="CG5" s="292"/>
      <c r="CH5" s="292"/>
      <c r="CI5" s="292"/>
      <c r="CJ5" s="292"/>
      <c r="CK5" s="292"/>
      <c r="CL5" s="292"/>
      <c r="CM5" s="292"/>
      <c r="CN5" s="292"/>
      <c r="CO5" s="292"/>
      <c r="CP5" s="292"/>
      <c r="CQ5" s="292"/>
      <c r="CR5" s="292"/>
      <c r="CS5" s="292"/>
      <c r="CT5" s="292"/>
      <c r="CU5" s="292"/>
      <c r="CV5" s="292"/>
      <c r="CW5" s="292"/>
      <c r="CX5" s="292"/>
      <c r="CY5" s="292"/>
      <c r="CZ5" s="292"/>
      <c r="DA5" s="292"/>
      <c r="DB5" s="292"/>
      <c r="DC5" s="292"/>
      <c r="DD5" s="292"/>
      <c r="DE5" s="292"/>
      <c r="DF5" s="292"/>
      <c r="DG5" s="292"/>
      <c r="DH5" s="292"/>
      <c r="DI5" s="292"/>
      <c r="DJ5" s="292"/>
      <c r="DK5" s="292"/>
      <c r="DL5" s="292"/>
    </row>
    <row r="6" spans="2:116"/>
    <row r="7" spans="2:116"/>
    <row r="8" spans="2:116"/>
    <row r="9" spans="2:116"/>
    <row r="10" spans="2:116"/>
    <row r="11" spans="2:116"/>
    <row r="12" spans="2:116"/>
    <row r="13" spans="2:116"/>
    <row r="14" spans="2:116"/>
    <row r="15" spans="2:116"/>
    <row r="16" spans="2:116"/>
    <row r="17" spans="9:116"/>
    <row r="18" spans="9:116">
      <c r="I18" s="292"/>
      <c r="J18" s="292"/>
      <c r="K18" s="292"/>
      <c r="L18" s="292"/>
      <c r="M18" s="292"/>
      <c r="N18" s="292"/>
      <c r="O18" s="292"/>
      <c r="P18" s="292"/>
      <c r="Q18" s="292"/>
      <c r="R18" s="292"/>
      <c r="S18" s="292"/>
      <c r="T18" s="292"/>
      <c r="U18" s="292"/>
      <c r="V18" s="292"/>
      <c r="W18" s="292"/>
      <c r="X18" s="292"/>
      <c r="Y18" s="292"/>
      <c r="Z18" s="292"/>
      <c r="AA18" s="292"/>
      <c r="AB18" s="292"/>
      <c r="AC18" s="292"/>
      <c r="AD18" s="292"/>
      <c r="AE18" s="292"/>
      <c r="AF18" s="292"/>
      <c r="AG18" s="292"/>
      <c r="AH18" s="292"/>
      <c r="AI18" s="292"/>
      <c r="AJ18" s="292"/>
      <c r="AK18" s="292"/>
      <c r="AL18" s="292"/>
      <c r="AM18" s="292"/>
      <c r="AN18" s="292"/>
      <c r="AO18" s="292"/>
      <c r="AP18" s="292"/>
      <c r="AQ18" s="292"/>
      <c r="AR18" s="292"/>
      <c r="AS18" s="292"/>
      <c r="AT18" s="292"/>
      <c r="AU18" s="292"/>
      <c r="AV18" s="292"/>
      <c r="AW18" s="292"/>
      <c r="AX18" s="292"/>
      <c r="AY18" s="292"/>
      <c r="AZ18" s="292"/>
      <c r="BA18" s="292"/>
      <c r="BB18" s="292"/>
      <c r="BC18" s="292"/>
      <c r="BD18" s="292"/>
      <c r="BE18" s="292"/>
      <c r="BF18" s="292"/>
      <c r="BG18" s="292"/>
      <c r="BH18" s="292"/>
      <c r="BI18" s="292"/>
      <c r="BJ18" s="292"/>
      <c r="BK18" s="292"/>
      <c r="BL18" s="292"/>
      <c r="BM18" s="292"/>
      <c r="BN18" s="292"/>
      <c r="BO18" s="292"/>
      <c r="BP18" s="292"/>
      <c r="BQ18" s="292"/>
      <c r="BR18" s="292"/>
      <c r="BS18" s="292"/>
      <c r="BT18" s="292"/>
      <c r="BU18" s="292"/>
      <c r="BV18" s="292"/>
      <c r="BW18" s="292"/>
      <c r="BX18" s="292"/>
      <c r="BY18" s="292"/>
      <c r="BZ18" s="292"/>
      <c r="CA18" s="292"/>
      <c r="CB18" s="292"/>
      <c r="CC18" s="292"/>
      <c r="CD18" s="292"/>
      <c r="CE18" s="292"/>
      <c r="CF18" s="292"/>
      <c r="CG18" s="292"/>
      <c r="CH18" s="292"/>
      <c r="CI18" s="292"/>
      <c r="CJ18" s="292"/>
      <c r="CK18" s="292"/>
      <c r="CL18" s="292"/>
      <c r="CM18" s="292"/>
      <c r="CN18" s="292"/>
      <c r="CO18" s="292"/>
      <c r="CP18" s="292"/>
      <c r="CQ18" s="292"/>
      <c r="CR18" s="292"/>
      <c r="CS18" s="292"/>
      <c r="CT18" s="292"/>
      <c r="CU18" s="292"/>
      <c r="CV18" s="292"/>
      <c r="CW18" s="292"/>
      <c r="CX18" s="292"/>
      <c r="CY18" s="292"/>
      <c r="CZ18" s="292"/>
      <c r="DA18" s="292"/>
      <c r="DB18" s="292"/>
      <c r="DC18" s="292"/>
      <c r="DD18" s="292"/>
      <c r="DE18" s="292"/>
      <c r="DF18" s="292"/>
      <c r="DG18" s="292"/>
      <c r="DH18" s="292"/>
      <c r="DI18" s="292"/>
      <c r="DJ18" s="292"/>
      <c r="DK18" s="292"/>
      <c r="DL18" s="292"/>
    </row>
    <row r="19" spans="9:116"/>
    <row r="20" spans="9:116"/>
    <row r="21" spans="9:116">
      <c r="DL21" s="292"/>
    </row>
    <row r="22" spans="9:116">
      <c r="DI22" s="292"/>
      <c r="DJ22" s="292"/>
      <c r="DK22" s="292"/>
      <c r="DL22" s="292"/>
    </row>
    <row r="23" spans="9:116">
      <c r="CY23" s="292"/>
      <c r="CZ23" s="292"/>
      <c r="DA23" s="292"/>
      <c r="DB23" s="292"/>
      <c r="DC23" s="292"/>
      <c r="DD23" s="292"/>
      <c r="DE23" s="292"/>
      <c r="DF23" s="292"/>
      <c r="DG23" s="292"/>
      <c r="DH23" s="292"/>
      <c r="DI23" s="292"/>
      <c r="DJ23" s="292"/>
      <c r="DK23" s="292"/>
      <c r="DL23" s="292"/>
    </row>
    <row r="24" spans="9:116"/>
    <row r="25" spans="9:116"/>
    <row r="26" spans="9:116"/>
    <row r="27" spans="9:116"/>
    <row r="28" spans="9:116"/>
    <row r="29" spans="9:116"/>
    <row r="30" spans="9:116"/>
    <row r="31" spans="9:116"/>
    <row r="32" spans="9:116"/>
    <row r="33" spans="15:116"/>
    <row r="34" spans="15:116"/>
    <row r="35" spans="15:116">
      <c r="CZ35" s="292"/>
      <c r="DA35" s="292"/>
      <c r="DB35" s="292"/>
      <c r="DC35" s="292"/>
      <c r="DD35" s="292"/>
      <c r="DE35" s="292"/>
      <c r="DF35" s="292"/>
      <c r="DG35" s="292"/>
      <c r="DH35" s="292"/>
      <c r="DI35" s="292"/>
      <c r="DJ35" s="292"/>
      <c r="DK35" s="292"/>
      <c r="DL35" s="292"/>
    </row>
    <row r="36" spans="15:116"/>
    <row r="37" spans="15:116">
      <c r="DL37" s="292"/>
    </row>
    <row r="38" spans="15:116">
      <c r="DI38" s="292"/>
      <c r="DJ38" s="292"/>
      <c r="DK38" s="292"/>
      <c r="DL38" s="292"/>
    </row>
    <row r="39" spans="15:116"/>
    <row r="40" spans="15:116"/>
    <row r="41" spans="15:116"/>
    <row r="42" spans="15:116"/>
    <row r="43" spans="15:116">
      <c r="O43" s="292"/>
      <c r="P43" s="292"/>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E43" s="292"/>
      <c r="DF43" s="292"/>
      <c r="DG43" s="292"/>
      <c r="DH43" s="292"/>
      <c r="DI43" s="292"/>
      <c r="DJ43" s="292"/>
      <c r="DK43" s="292"/>
      <c r="DL43" s="292"/>
    </row>
    <row r="44" spans="15:116">
      <c r="DL44" s="292"/>
    </row>
    <row r="45" spans="15:116"/>
    <row r="46" spans="15:116">
      <c r="DA46" s="292"/>
      <c r="DB46" s="292"/>
      <c r="DC46" s="292"/>
      <c r="DD46" s="292"/>
      <c r="DE46" s="292"/>
      <c r="DF46" s="292"/>
      <c r="DG46" s="292"/>
      <c r="DH46" s="292"/>
      <c r="DI46" s="292"/>
      <c r="DJ46" s="292"/>
      <c r="DK46" s="292"/>
      <c r="DL46" s="292"/>
    </row>
    <row r="47" spans="15:116"/>
    <row r="48" spans="15:116"/>
    <row r="49" spans="104:116"/>
    <row r="50" spans="104:116">
      <c r="CZ50" s="292"/>
      <c r="DA50" s="292"/>
      <c r="DB50" s="292"/>
      <c r="DC50" s="292"/>
      <c r="DD50" s="292"/>
      <c r="DE50" s="292"/>
      <c r="DF50" s="292"/>
      <c r="DG50" s="292"/>
      <c r="DH50" s="292"/>
      <c r="DI50" s="292"/>
      <c r="DJ50" s="292"/>
      <c r="DK50" s="292"/>
      <c r="DL50" s="292"/>
    </row>
    <row r="51" spans="104:116"/>
    <row r="52" spans="104:116"/>
    <row r="53" spans="104:116">
      <c r="DL53" s="292"/>
    </row>
    <row r="54" spans="104:116"/>
    <row r="55" spans="104:116"/>
    <row r="56" spans="104:116"/>
    <row r="57" spans="104:116"/>
    <row r="58" spans="104:116"/>
    <row r="59" spans="104:116"/>
    <row r="60" spans="104:116"/>
    <row r="61" spans="104:116"/>
    <row r="62" spans="104:116"/>
    <row r="63" spans="104:116"/>
    <row r="64" spans="104:116"/>
    <row r="65" spans="107:116"/>
    <row r="66" spans="107:116"/>
    <row r="67" spans="107:116">
      <c r="DC67" s="292"/>
      <c r="DD67" s="292"/>
      <c r="DE67" s="292"/>
      <c r="DF67" s="292"/>
      <c r="DG67" s="292"/>
      <c r="DH67" s="292"/>
      <c r="DI67" s="292"/>
      <c r="DJ67" s="292"/>
      <c r="DK67" s="292"/>
      <c r="DL67" s="292"/>
    </row>
    <row r="68" spans="107:116"/>
    <row r="69" spans="107:116"/>
    <row r="70" spans="107:116"/>
    <row r="71" spans="107:116"/>
    <row r="72" spans="107:116"/>
    <row r="73" spans="107:116"/>
    <row r="74" spans="107:116"/>
    <row r="75" spans="107:116"/>
    <row r="76" spans="107:116"/>
    <row r="77" spans="107:116"/>
    <row r="78" spans="107:116"/>
    <row r="79" spans="107:116"/>
    <row r="80" spans="107:116"/>
    <row r="81"/>
    <row r="82"/>
    <row r="83"/>
    <row r="84"/>
    <row r="85"/>
    <row r="86"/>
    <row r="87"/>
    <row r="88"/>
    <row r="89"/>
  </sheetData>
  <sheetProtection algorithmName="SHA-512" hashValue="MFQvdwn/pgPD27r4Flg/Ypx6YCvIHXf/n+Va53RFgbUgP2ErdnsCzmXgEF7VfQK2Lp/gG4oCYy4xWEa2Sg3wWA==" saltValue="KQCbnajLUOcvPBySusFmJA==" spinCount="100000" sheet="1" objects="1" scenarios="1"/>
  <dataConsolidate/>
  <phoneticPr fontId="2"/>
  <printOptions horizontalCentered="1" verticalCentered="1"/>
  <pageMargins left="0" right="0" top="0" bottom="0" header="0" footer="0"/>
  <pageSetup paperSize="9" scale="49"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workbookViewId="0"/>
  </sheetViews>
  <sheetFormatPr defaultColWidth="0" defaultRowHeight="13.5" customHeight="1" zeroHeight="1"/>
  <cols>
    <col min="1" max="36" width="2.5" style="294" customWidth="1"/>
    <col min="37" max="44" width="17" style="294" customWidth="1"/>
    <col min="45" max="45" width="6.125" style="301" customWidth="1"/>
    <col min="46" max="46" width="3" style="299" customWidth="1"/>
    <col min="47" max="47" width="19.125" style="294" hidden="1" customWidth="1"/>
    <col min="48" max="52" width="12.625" style="294" hidden="1" customWidth="1"/>
    <col min="53" max="16384" width="8.625" style="294" hidden="1"/>
  </cols>
  <sheetData>
    <row r="1" spans="1:46">
      <c r="AS1" s="295"/>
      <c r="AT1" s="295"/>
    </row>
    <row r="2" spans="1:46">
      <c r="AS2" s="295"/>
      <c r="AT2" s="295"/>
    </row>
    <row r="3" spans="1:46">
      <c r="AS3" s="295"/>
      <c r="AT3" s="295"/>
    </row>
    <row r="4" spans="1:46">
      <c r="AS4" s="295"/>
      <c r="AT4" s="295"/>
    </row>
    <row r="5" spans="1:46" ht="17.25">
      <c r="A5" s="296" t="s">
        <v>508</v>
      </c>
      <c r="B5" s="297"/>
      <c r="C5" s="297"/>
      <c r="D5" s="297"/>
      <c r="E5" s="297"/>
      <c r="F5" s="297"/>
      <c r="G5" s="297"/>
      <c r="H5" s="297"/>
      <c r="I5" s="297"/>
      <c r="J5" s="297"/>
      <c r="K5" s="297"/>
      <c r="L5" s="297"/>
      <c r="M5" s="297"/>
      <c r="N5" s="297"/>
      <c r="O5" s="297"/>
      <c r="P5" s="297"/>
      <c r="Q5" s="297"/>
      <c r="R5" s="297"/>
      <c r="S5" s="297"/>
      <c r="T5" s="297"/>
      <c r="U5" s="297"/>
      <c r="V5" s="297"/>
      <c r="W5" s="297"/>
      <c r="X5" s="297"/>
      <c r="Y5" s="297"/>
      <c r="Z5" s="297"/>
      <c r="AA5" s="297"/>
      <c r="AB5" s="297"/>
      <c r="AC5" s="297"/>
      <c r="AD5" s="297"/>
      <c r="AE5" s="297"/>
      <c r="AF5" s="297"/>
      <c r="AG5" s="297"/>
      <c r="AH5" s="297"/>
      <c r="AI5" s="297"/>
      <c r="AJ5" s="297"/>
      <c r="AK5" s="297"/>
      <c r="AL5" s="297"/>
      <c r="AM5" s="297"/>
      <c r="AN5" s="297"/>
      <c r="AO5" s="297"/>
      <c r="AP5" s="297"/>
      <c r="AQ5" s="297"/>
      <c r="AR5" s="297"/>
      <c r="AS5" s="298"/>
    </row>
    <row r="6" spans="1:46">
      <c r="A6" s="299"/>
      <c r="B6" s="295"/>
      <c r="C6" s="295"/>
      <c r="D6" s="295"/>
      <c r="E6" s="295"/>
      <c r="F6" s="295"/>
      <c r="G6" s="295"/>
      <c r="H6" s="295"/>
      <c r="I6" s="295"/>
      <c r="J6" s="295"/>
      <c r="K6" s="295"/>
      <c r="L6" s="295"/>
      <c r="M6" s="295"/>
      <c r="N6" s="295"/>
      <c r="O6" s="295"/>
      <c r="P6" s="295"/>
      <c r="Q6" s="295"/>
      <c r="R6" s="295"/>
      <c r="S6" s="295"/>
      <c r="T6" s="295"/>
      <c r="U6" s="295"/>
      <c r="V6" s="295"/>
      <c r="W6" s="295"/>
      <c r="X6" s="295"/>
      <c r="Y6" s="295"/>
      <c r="Z6" s="295"/>
      <c r="AA6" s="295"/>
      <c r="AB6" s="295"/>
      <c r="AC6" s="295"/>
      <c r="AD6" s="295"/>
      <c r="AE6" s="295"/>
      <c r="AF6" s="295"/>
      <c r="AG6" s="295"/>
      <c r="AH6" s="295"/>
      <c r="AI6" s="295"/>
      <c r="AJ6" s="295"/>
      <c r="AK6" s="300" t="s">
        <v>509</v>
      </c>
      <c r="AL6" s="300"/>
      <c r="AM6" s="300"/>
      <c r="AN6" s="300"/>
      <c r="AO6" s="295"/>
      <c r="AP6" s="295"/>
      <c r="AQ6" s="295"/>
      <c r="AR6" s="295"/>
    </row>
    <row r="7" spans="1:46" ht="13.5" customHeight="1">
      <c r="A7" s="299"/>
      <c r="B7" s="295"/>
      <c r="C7" s="295"/>
      <c r="D7" s="295"/>
      <c r="E7" s="295"/>
      <c r="F7" s="295"/>
      <c r="G7" s="295"/>
      <c r="H7" s="295"/>
      <c r="I7" s="295"/>
      <c r="J7" s="295"/>
      <c r="K7" s="295"/>
      <c r="L7" s="295"/>
      <c r="M7" s="295"/>
      <c r="N7" s="295"/>
      <c r="O7" s="295"/>
      <c r="P7" s="295"/>
      <c r="Q7" s="295"/>
      <c r="R7" s="295"/>
      <c r="S7" s="295"/>
      <c r="T7" s="295"/>
      <c r="U7" s="295"/>
      <c r="V7" s="295"/>
      <c r="W7" s="295"/>
      <c r="X7" s="295"/>
      <c r="Y7" s="295"/>
      <c r="Z7" s="295"/>
      <c r="AA7" s="295"/>
      <c r="AB7" s="295"/>
      <c r="AC7" s="295"/>
      <c r="AD7" s="295"/>
      <c r="AE7" s="295"/>
      <c r="AF7" s="295"/>
      <c r="AG7" s="295"/>
      <c r="AH7" s="295"/>
      <c r="AI7" s="295"/>
      <c r="AJ7" s="295"/>
      <c r="AK7" s="302"/>
      <c r="AL7" s="303"/>
      <c r="AM7" s="303"/>
      <c r="AN7" s="304"/>
      <c r="AO7" s="1236" t="s">
        <v>510</v>
      </c>
      <c r="AP7" s="305"/>
      <c r="AQ7" s="306" t="s">
        <v>511</v>
      </c>
      <c r="AR7" s="307"/>
    </row>
    <row r="8" spans="1:46">
      <c r="A8" s="299"/>
      <c r="B8" s="295"/>
      <c r="C8" s="295"/>
      <c r="D8" s="295"/>
      <c r="E8" s="295"/>
      <c r="F8" s="295"/>
      <c r="G8" s="295"/>
      <c r="H8" s="295"/>
      <c r="I8" s="295"/>
      <c r="J8" s="295"/>
      <c r="K8" s="295"/>
      <c r="L8" s="295"/>
      <c r="M8" s="295"/>
      <c r="N8" s="295"/>
      <c r="O8" s="295"/>
      <c r="P8" s="295"/>
      <c r="Q8" s="295"/>
      <c r="R8" s="295"/>
      <c r="S8" s="295"/>
      <c r="T8" s="295"/>
      <c r="U8" s="295"/>
      <c r="V8" s="295"/>
      <c r="W8" s="295"/>
      <c r="X8" s="295"/>
      <c r="Y8" s="295"/>
      <c r="Z8" s="295"/>
      <c r="AA8" s="295"/>
      <c r="AB8" s="295"/>
      <c r="AC8" s="295"/>
      <c r="AD8" s="295"/>
      <c r="AE8" s="295"/>
      <c r="AF8" s="295"/>
      <c r="AG8" s="295"/>
      <c r="AH8" s="295"/>
      <c r="AI8" s="295"/>
      <c r="AJ8" s="295"/>
      <c r="AK8" s="308"/>
      <c r="AL8" s="309"/>
      <c r="AM8" s="309"/>
      <c r="AN8" s="310"/>
      <c r="AO8" s="1237"/>
      <c r="AP8" s="311" t="s">
        <v>512</v>
      </c>
      <c r="AQ8" s="312" t="s">
        <v>513</v>
      </c>
      <c r="AR8" s="313" t="s">
        <v>514</v>
      </c>
    </row>
    <row r="9" spans="1:46">
      <c r="A9" s="299"/>
      <c r="B9" s="295"/>
      <c r="C9" s="295"/>
      <c r="D9" s="295"/>
      <c r="E9" s="295"/>
      <c r="F9" s="295"/>
      <c r="G9" s="295"/>
      <c r="H9" s="295"/>
      <c r="I9" s="295"/>
      <c r="J9" s="295"/>
      <c r="K9" s="295"/>
      <c r="L9" s="295"/>
      <c r="M9" s="295"/>
      <c r="N9" s="295"/>
      <c r="O9" s="295"/>
      <c r="P9" s="295"/>
      <c r="Q9" s="295"/>
      <c r="R9" s="295"/>
      <c r="S9" s="295"/>
      <c r="T9" s="295"/>
      <c r="U9" s="295"/>
      <c r="V9" s="295"/>
      <c r="W9" s="295"/>
      <c r="X9" s="295"/>
      <c r="Y9" s="295"/>
      <c r="Z9" s="295"/>
      <c r="AA9" s="295"/>
      <c r="AB9" s="295"/>
      <c r="AC9" s="295"/>
      <c r="AD9" s="295"/>
      <c r="AE9" s="295"/>
      <c r="AF9" s="295"/>
      <c r="AG9" s="295"/>
      <c r="AH9" s="295"/>
      <c r="AI9" s="295"/>
      <c r="AJ9" s="295"/>
      <c r="AK9" s="1227" t="s">
        <v>515</v>
      </c>
      <c r="AL9" s="1228"/>
      <c r="AM9" s="1228"/>
      <c r="AN9" s="1229"/>
      <c r="AO9" s="314">
        <v>7591408</v>
      </c>
      <c r="AP9" s="314">
        <v>63838</v>
      </c>
      <c r="AQ9" s="315">
        <v>61284</v>
      </c>
      <c r="AR9" s="316">
        <v>4.2</v>
      </c>
    </row>
    <row r="10" spans="1:46" ht="13.5" customHeight="1">
      <c r="A10" s="299"/>
      <c r="B10" s="295"/>
      <c r="C10" s="295"/>
      <c r="D10" s="295"/>
      <c r="E10" s="295"/>
      <c r="F10" s="295"/>
      <c r="G10" s="295"/>
      <c r="H10" s="295"/>
      <c r="I10" s="295"/>
      <c r="J10" s="295"/>
      <c r="K10" s="295"/>
      <c r="L10" s="295"/>
      <c r="M10" s="295"/>
      <c r="N10" s="295"/>
      <c r="O10" s="295"/>
      <c r="P10" s="295"/>
      <c r="Q10" s="295"/>
      <c r="R10" s="295"/>
      <c r="S10" s="295"/>
      <c r="T10" s="295"/>
      <c r="U10" s="295"/>
      <c r="V10" s="295"/>
      <c r="W10" s="295"/>
      <c r="X10" s="295"/>
      <c r="Y10" s="295"/>
      <c r="Z10" s="295"/>
      <c r="AA10" s="295"/>
      <c r="AB10" s="295"/>
      <c r="AC10" s="295"/>
      <c r="AD10" s="295"/>
      <c r="AE10" s="295"/>
      <c r="AF10" s="295"/>
      <c r="AG10" s="295"/>
      <c r="AH10" s="295"/>
      <c r="AI10" s="295"/>
      <c r="AJ10" s="295"/>
      <c r="AK10" s="1227" t="s">
        <v>516</v>
      </c>
      <c r="AL10" s="1228"/>
      <c r="AM10" s="1228"/>
      <c r="AN10" s="1229"/>
      <c r="AO10" s="317">
        <v>1539</v>
      </c>
      <c r="AP10" s="317">
        <v>13</v>
      </c>
      <c r="AQ10" s="318">
        <v>4056</v>
      </c>
      <c r="AR10" s="319">
        <v>-99.7</v>
      </c>
    </row>
    <row r="11" spans="1:46" ht="13.5" customHeight="1">
      <c r="A11" s="299"/>
      <c r="B11" s="295"/>
      <c r="C11" s="295"/>
      <c r="D11" s="295"/>
      <c r="E11" s="295"/>
      <c r="F11" s="295"/>
      <c r="G11" s="295"/>
      <c r="H11" s="295"/>
      <c r="I11" s="295"/>
      <c r="J11" s="295"/>
      <c r="K11" s="295"/>
      <c r="L11" s="295"/>
      <c r="M11" s="295"/>
      <c r="N11" s="295"/>
      <c r="O11" s="295"/>
      <c r="P11" s="295"/>
      <c r="Q11" s="295"/>
      <c r="R11" s="295"/>
      <c r="S11" s="295"/>
      <c r="T11" s="295"/>
      <c r="U11" s="295"/>
      <c r="V11" s="295"/>
      <c r="W11" s="295"/>
      <c r="X11" s="295"/>
      <c r="Y11" s="295"/>
      <c r="Z11" s="295"/>
      <c r="AA11" s="295"/>
      <c r="AB11" s="295"/>
      <c r="AC11" s="295"/>
      <c r="AD11" s="295"/>
      <c r="AE11" s="295"/>
      <c r="AF11" s="295"/>
      <c r="AG11" s="295"/>
      <c r="AH11" s="295"/>
      <c r="AI11" s="295"/>
      <c r="AJ11" s="295"/>
      <c r="AK11" s="1227" t="s">
        <v>517</v>
      </c>
      <c r="AL11" s="1228"/>
      <c r="AM11" s="1228"/>
      <c r="AN11" s="1229"/>
      <c r="AO11" s="317" t="s">
        <v>518</v>
      </c>
      <c r="AP11" s="317" t="s">
        <v>518</v>
      </c>
      <c r="AQ11" s="318">
        <v>604</v>
      </c>
      <c r="AR11" s="319" t="s">
        <v>518</v>
      </c>
    </row>
    <row r="12" spans="1:46" ht="13.5" customHeight="1">
      <c r="A12" s="299"/>
      <c r="B12" s="295"/>
      <c r="C12" s="295"/>
      <c r="D12" s="295"/>
      <c r="E12" s="295"/>
      <c r="F12" s="295"/>
      <c r="G12" s="295"/>
      <c r="H12" s="295"/>
      <c r="I12" s="295"/>
      <c r="J12" s="295"/>
      <c r="K12" s="295"/>
      <c r="L12" s="295"/>
      <c r="M12" s="295"/>
      <c r="N12" s="295"/>
      <c r="O12" s="295"/>
      <c r="P12" s="295"/>
      <c r="Q12" s="295"/>
      <c r="R12" s="295"/>
      <c r="S12" s="295"/>
      <c r="T12" s="295"/>
      <c r="U12" s="295"/>
      <c r="V12" s="295"/>
      <c r="W12" s="295"/>
      <c r="X12" s="295"/>
      <c r="Y12" s="295"/>
      <c r="Z12" s="295"/>
      <c r="AA12" s="295"/>
      <c r="AB12" s="295"/>
      <c r="AC12" s="295"/>
      <c r="AD12" s="295"/>
      <c r="AE12" s="295"/>
      <c r="AF12" s="295"/>
      <c r="AG12" s="295"/>
      <c r="AH12" s="295"/>
      <c r="AI12" s="295"/>
      <c r="AJ12" s="295"/>
      <c r="AK12" s="1227" t="s">
        <v>519</v>
      </c>
      <c r="AL12" s="1228"/>
      <c r="AM12" s="1228"/>
      <c r="AN12" s="1229"/>
      <c r="AO12" s="317" t="s">
        <v>518</v>
      </c>
      <c r="AP12" s="317" t="s">
        <v>518</v>
      </c>
      <c r="AQ12" s="318">
        <v>21</v>
      </c>
      <c r="AR12" s="319" t="s">
        <v>518</v>
      </c>
    </row>
    <row r="13" spans="1:46" ht="13.5" customHeight="1">
      <c r="A13" s="299"/>
      <c r="B13" s="295"/>
      <c r="C13" s="295"/>
      <c r="D13" s="295"/>
      <c r="E13" s="295"/>
      <c r="F13" s="295"/>
      <c r="G13" s="295"/>
      <c r="H13" s="295"/>
      <c r="I13" s="295"/>
      <c r="J13" s="295"/>
      <c r="K13" s="295"/>
      <c r="L13" s="295"/>
      <c r="M13" s="295"/>
      <c r="N13" s="295"/>
      <c r="O13" s="295"/>
      <c r="P13" s="295"/>
      <c r="Q13" s="295"/>
      <c r="R13" s="295"/>
      <c r="S13" s="295"/>
      <c r="T13" s="295"/>
      <c r="U13" s="295"/>
      <c r="V13" s="295"/>
      <c r="W13" s="295"/>
      <c r="X13" s="295"/>
      <c r="Y13" s="295"/>
      <c r="Z13" s="295"/>
      <c r="AA13" s="295"/>
      <c r="AB13" s="295"/>
      <c r="AC13" s="295"/>
      <c r="AD13" s="295"/>
      <c r="AE13" s="295"/>
      <c r="AF13" s="295"/>
      <c r="AG13" s="295"/>
      <c r="AH13" s="295"/>
      <c r="AI13" s="295"/>
      <c r="AJ13" s="295"/>
      <c r="AK13" s="1227" t="s">
        <v>520</v>
      </c>
      <c r="AL13" s="1228"/>
      <c r="AM13" s="1228"/>
      <c r="AN13" s="1229"/>
      <c r="AO13" s="317">
        <v>212206</v>
      </c>
      <c r="AP13" s="317">
        <v>1785</v>
      </c>
      <c r="AQ13" s="318">
        <v>2509</v>
      </c>
      <c r="AR13" s="319">
        <v>-28.9</v>
      </c>
    </row>
    <row r="14" spans="1:46" ht="13.5" customHeight="1">
      <c r="A14" s="299"/>
      <c r="B14" s="295"/>
      <c r="C14" s="295"/>
      <c r="D14" s="295"/>
      <c r="E14" s="295"/>
      <c r="F14" s="295"/>
      <c r="G14" s="295"/>
      <c r="H14" s="295"/>
      <c r="I14" s="295"/>
      <c r="J14" s="295"/>
      <c r="K14" s="295"/>
      <c r="L14" s="295"/>
      <c r="M14" s="295"/>
      <c r="N14" s="295"/>
      <c r="O14" s="295"/>
      <c r="P14" s="295"/>
      <c r="Q14" s="295"/>
      <c r="R14" s="295"/>
      <c r="S14" s="295"/>
      <c r="T14" s="295"/>
      <c r="U14" s="295"/>
      <c r="V14" s="295"/>
      <c r="W14" s="295"/>
      <c r="X14" s="295"/>
      <c r="Y14" s="295"/>
      <c r="Z14" s="295"/>
      <c r="AA14" s="295"/>
      <c r="AB14" s="295"/>
      <c r="AC14" s="295"/>
      <c r="AD14" s="295"/>
      <c r="AE14" s="295"/>
      <c r="AF14" s="295"/>
      <c r="AG14" s="295"/>
      <c r="AH14" s="295"/>
      <c r="AI14" s="295"/>
      <c r="AJ14" s="295"/>
      <c r="AK14" s="1227" t="s">
        <v>521</v>
      </c>
      <c r="AL14" s="1228"/>
      <c r="AM14" s="1228"/>
      <c r="AN14" s="1229"/>
      <c r="AO14" s="317">
        <v>141264</v>
      </c>
      <c r="AP14" s="317">
        <v>1188</v>
      </c>
      <c r="AQ14" s="318">
        <v>1157</v>
      </c>
      <c r="AR14" s="319">
        <v>2.7</v>
      </c>
    </row>
    <row r="15" spans="1:46" ht="13.5" customHeight="1">
      <c r="A15" s="299"/>
      <c r="B15" s="295"/>
      <c r="C15" s="295"/>
      <c r="D15" s="295"/>
      <c r="E15" s="295"/>
      <c r="F15" s="295"/>
      <c r="G15" s="295"/>
      <c r="H15" s="295"/>
      <c r="I15" s="295"/>
      <c r="J15" s="295"/>
      <c r="K15" s="295"/>
      <c r="L15" s="295"/>
      <c r="M15" s="295"/>
      <c r="N15" s="295"/>
      <c r="O15" s="295"/>
      <c r="P15" s="295"/>
      <c r="Q15" s="295"/>
      <c r="R15" s="295"/>
      <c r="S15" s="295"/>
      <c r="T15" s="295"/>
      <c r="U15" s="295"/>
      <c r="V15" s="295"/>
      <c r="W15" s="295"/>
      <c r="X15" s="295"/>
      <c r="Y15" s="295"/>
      <c r="Z15" s="295"/>
      <c r="AA15" s="295"/>
      <c r="AB15" s="295"/>
      <c r="AC15" s="295"/>
      <c r="AD15" s="295"/>
      <c r="AE15" s="295"/>
      <c r="AF15" s="295"/>
      <c r="AG15" s="295"/>
      <c r="AH15" s="295"/>
      <c r="AI15" s="295"/>
      <c r="AJ15" s="295"/>
      <c r="AK15" s="1230" t="s">
        <v>522</v>
      </c>
      <c r="AL15" s="1231"/>
      <c r="AM15" s="1231"/>
      <c r="AN15" s="1232"/>
      <c r="AO15" s="317">
        <v>-482456</v>
      </c>
      <c r="AP15" s="317">
        <v>-4057</v>
      </c>
      <c r="AQ15" s="318">
        <v>-4228</v>
      </c>
      <c r="AR15" s="319">
        <v>-4</v>
      </c>
    </row>
    <row r="16" spans="1:46">
      <c r="A16" s="299"/>
      <c r="B16" s="295"/>
      <c r="C16" s="295"/>
      <c r="D16" s="295"/>
      <c r="E16" s="295"/>
      <c r="F16" s="295"/>
      <c r="G16" s="295"/>
      <c r="H16" s="295"/>
      <c r="I16" s="295"/>
      <c r="J16" s="295"/>
      <c r="K16" s="295"/>
      <c r="L16" s="295"/>
      <c r="M16" s="295"/>
      <c r="N16" s="295"/>
      <c r="O16" s="295"/>
      <c r="P16" s="295"/>
      <c r="Q16" s="295"/>
      <c r="R16" s="295"/>
      <c r="S16" s="295"/>
      <c r="T16" s="295"/>
      <c r="U16" s="295"/>
      <c r="V16" s="295"/>
      <c r="W16" s="295"/>
      <c r="X16" s="295"/>
      <c r="Y16" s="295"/>
      <c r="Z16" s="295"/>
      <c r="AA16" s="295"/>
      <c r="AB16" s="295"/>
      <c r="AC16" s="295"/>
      <c r="AD16" s="295"/>
      <c r="AE16" s="295"/>
      <c r="AF16" s="295"/>
      <c r="AG16" s="295"/>
      <c r="AH16" s="295"/>
      <c r="AI16" s="295"/>
      <c r="AJ16" s="295"/>
      <c r="AK16" s="1230" t="s">
        <v>182</v>
      </c>
      <c r="AL16" s="1231"/>
      <c r="AM16" s="1231"/>
      <c r="AN16" s="1232"/>
      <c r="AO16" s="317">
        <v>7463961</v>
      </c>
      <c r="AP16" s="317">
        <v>62767</v>
      </c>
      <c r="AQ16" s="318">
        <v>65402</v>
      </c>
      <c r="AR16" s="319">
        <v>-4</v>
      </c>
    </row>
    <row r="17" spans="1:46">
      <c r="A17" s="299"/>
      <c r="B17" s="295"/>
      <c r="C17" s="295"/>
      <c r="D17" s="295"/>
      <c r="E17" s="295"/>
      <c r="F17" s="295"/>
      <c r="G17" s="295"/>
      <c r="H17" s="295"/>
      <c r="I17" s="295"/>
      <c r="J17" s="295"/>
      <c r="K17" s="295"/>
      <c r="L17" s="295"/>
      <c r="M17" s="295"/>
      <c r="N17" s="295"/>
      <c r="O17" s="295"/>
      <c r="P17" s="295"/>
      <c r="Q17" s="295"/>
      <c r="R17" s="295"/>
      <c r="S17" s="295"/>
      <c r="T17" s="295"/>
      <c r="U17" s="295"/>
      <c r="V17" s="295"/>
      <c r="W17" s="295"/>
      <c r="X17" s="295"/>
      <c r="Y17" s="295"/>
      <c r="Z17" s="295"/>
      <c r="AA17" s="295"/>
      <c r="AB17" s="295"/>
      <c r="AC17" s="295"/>
      <c r="AD17" s="295"/>
      <c r="AE17" s="295"/>
      <c r="AF17" s="295"/>
      <c r="AG17" s="295"/>
      <c r="AH17" s="295"/>
      <c r="AI17" s="295"/>
      <c r="AJ17" s="295"/>
      <c r="AK17" s="295"/>
      <c r="AL17" s="295"/>
      <c r="AM17" s="295"/>
      <c r="AN17" s="295"/>
      <c r="AO17" s="295"/>
      <c r="AP17" s="295"/>
      <c r="AQ17" s="295"/>
      <c r="AR17" s="320"/>
    </row>
    <row r="18" spans="1:46">
      <c r="A18" s="299"/>
      <c r="B18" s="295"/>
      <c r="C18" s="295"/>
      <c r="D18" s="295"/>
      <c r="E18" s="295"/>
      <c r="F18" s="295"/>
      <c r="G18" s="295"/>
      <c r="H18" s="295"/>
      <c r="I18" s="295"/>
      <c r="J18" s="295"/>
      <c r="K18" s="295"/>
      <c r="L18" s="295"/>
      <c r="M18" s="295"/>
      <c r="N18" s="295"/>
      <c r="O18" s="295"/>
      <c r="P18" s="295"/>
      <c r="Q18" s="295"/>
      <c r="R18" s="295"/>
      <c r="S18" s="295"/>
      <c r="T18" s="295"/>
      <c r="U18" s="295"/>
      <c r="V18" s="295"/>
      <c r="W18" s="295"/>
      <c r="X18" s="295"/>
      <c r="Y18" s="295"/>
      <c r="Z18" s="295"/>
      <c r="AA18" s="295"/>
      <c r="AB18" s="295"/>
      <c r="AC18" s="295"/>
      <c r="AD18" s="295"/>
      <c r="AE18" s="295"/>
      <c r="AF18" s="295"/>
      <c r="AG18" s="295"/>
      <c r="AH18" s="295"/>
      <c r="AI18" s="295"/>
      <c r="AJ18" s="295"/>
      <c r="AK18" s="295"/>
      <c r="AL18" s="295"/>
      <c r="AM18" s="295"/>
      <c r="AN18" s="295"/>
      <c r="AO18" s="295"/>
      <c r="AP18" s="295"/>
      <c r="AQ18" s="321"/>
      <c r="AR18" s="321"/>
    </row>
    <row r="19" spans="1:46">
      <c r="A19" s="299"/>
      <c r="B19" s="295"/>
      <c r="C19" s="295"/>
      <c r="D19" s="295"/>
      <c r="E19" s="295"/>
      <c r="F19" s="295"/>
      <c r="G19" s="295"/>
      <c r="H19" s="295"/>
      <c r="I19" s="295"/>
      <c r="J19" s="295"/>
      <c r="K19" s="295"/>
      <c r="L19" s="295"/>
      <c r="M19" s="295"/>
      <c r="N19" s="295"/>
      <c r="O19" s="295"/>
      <c r="P19" s="295"/>
      <c r="Q19" s="295"/>
      <c r="R19" s="295"/>
      <c r="S19" s="295"/>
      <c r="T19" s="295"/>
      <c r="U19" s="295"/>
      <c r="V19" s="295"/>
      <c r="W19" s="295"/>
      <c r="X19" s="295"/>
      <c r="Y19" s="295"/>
      <c r="Z19" s="295"/>
      <c r="AA19" s="295"/>
      <c r="AB19" s="295"/>
      <c r="AC19" s="295"/>
      <c r="AD19" s="295"/>
      <c r="AE19" s="295"/>
      <c r="AF19" s="295"/>
      <c r="AG19" s="295"/>
      <c r="AH19" s="295"/>
      <c r="AI19" s="295"/>
      <c r="AJ19" s="295"/>
      <c r="AK19" s="295" t="s">
        <v>523</v>
      </c>
      <c r="AL19" s="295"/>
      <c r="AM19" s="295"/>
      <c r="AN19" s="295"/>
      <c r="AO19" s="295"/>
      <c r="AP19" s="295"/>
      <c r="AQ19" s="295"/>
      <c r="AR19" s="295"/>
    </row>
    <row r="20" spans="1:46">
      <c r="A20" s="299"/>
      <c r="B20" s="295"/>
      <c r="C20" s="295"/>
      <c r="D20" s="295"/>
      <c r="E20" s="295"/>
      <c r="F20" s="295"/>
      <c r="G20" s="295"/>
      <c r="H20" s="295"/>
      <c r="I20" s="295"/>
      <c r="J20" s="295"/>
      <c r="K20" s="295"/>
      <c r="L20" s="295"/>
      <c r="M20" s="295"/>
      <c r="N20" s="295"/>
      <c r="O20" s="295"/>
      <c r="P20" s="295"/>
      <c r="Q20" s="295"/>
      <c r="R20" s="295"/>
      <c r="S20" s="295"/>
      <c r="T20" s="295"/>
      <c r="U20" s="295"/>
      <c r="V20" s="295"/>
      <c r="W20" s="295"/>
      <c r="X20" s="295"/>
      <c r="Y20" s="295"/>
      <c r="Z20" s="295"/>
      <c r="AA20" s="295"/>
      <c r="AB20" s="295"/>
      <c r="AC20" s="295"/>
      <c r="AD20" s="295"/>
      <c r="AE20" s="295"/>
      <c r="AF20" s="295"/>
      <c r="AG20" s="295"/>
      <c r="AH20" s="295"/>
      <c r="AI20" s="295"/>
      <c r="AJ20" s="295"/>
      <c r="AK20" s="322"/>
      <c r="AL20" s="323"/>
      <c r="AM20" s="323"/>
      <c r="AN20" s="324"/>
      <c r="AO20" s="325" t="s">
        <v>524</v>
      </c>
      <c r="AP20" s="326" t="s">
        <v>525</v>
      </c>
      <c r="AQ20" s="327" t="s">
        <v>526</v>
      </c>
      <c r="AR20" s="328"/>
    </row>
    <row r="21" spans="1:46" s="334" customFormat="1">
      <c r="A21" s="329"/>
      <c r="B21" s="300"/>
      <c r="C21" s="300"/>
      <c r="D21" s="300"/>
      <c r="E21" s="300"/>
      <c r="F21" s="300"/>
      <c r="G21" s="300"/>
      <c r="H21" s="300"/>
      <c r="I21" s="300"/>
      <c r="J21" s="300"/>
      <c r="K21" s="300"/>
      <c r="L21" s="300"/>
      <c r="M21" s="300"/>
      <c r="N21" s="300"/>
      <c r="O21" s="300"/>
      <c r="P21" s="300"/>
      <c r="Q21" s="300"/>
      <c r="R21" s="300"/>
      <c r="S21" s="300"/>
      <c r="T21" s="300"/>
      <c r="U21" s="300"/>
      <c r="V21" s="300"/>
      <c r="W21" s="300"/>
      <c r="X21" s="300"/>
      <c r="Y21" s="300"/>
      <c r="Z21" s="300"/>
      <c r="AA21" s="300"/>
      <c r="AB21" s="300"/>
      <c r="AC21" s="300"/>
      <c r="AD21" s="300"/>
      <c r="AE21" s="300"/>
      <c r="AF21" s="300"/>
      <c r="AG21" s="300"/>
      <c r="AH21" s="300"/>
      <c r="AI21" s="300"/>
      <c r="AJ21" s="300"/>
      <c r="AK21" s="1233" t="s">
        <v>527</v>
      </c>
      <c r="AL21" s="1234"/>
      <c r="AM21" s="1234"/>
      <c r="AN21" s="1235"/>
      <c r="AO21" s="330">
        <v>6.07</v>
      </c>
      <c r="AP21" s="331">
        <v>6.06</v>
      </c>
      <c r="AQ21" s="332">
        <v>0.01</v>
      </c>
      <c r="AR21" s="300"/>
      <c r="AS21" s="333"/>
      <c r="AT21" s="329"/>
    </row>
    <row r="22" spans="1:46" s="334" customFormat="1">
      <c r="A22" s="329"/>
      <c r="B22" s="300"/>
      <c r="C22" s="300"/>
      <c r="D22" s="300"/>
      <c r="E22" s="300"/>
      <c r="F22" s="300"/>
      <c r="G22" s="300"/>
      <c r="H22" s="300"/>
      <c r="I22" s="300"/>
      <c r="J22" s="300"/>
      <c r="K22" s="300"/>
      <c r="L22" s="300"/>
      <c r="M22" s="300"/>
      <c r="N22" s="300"/>
      <c r="O22" s="300"/>
      <c r="P22" s="300"/>
      <c r="Q22" s="300"/>
      <c r="R22" s="300"/>
      <c r="S22" s="300"/>
      <c r="T22" s="300"/>
      <c r="U22" s="300"/>
      <c r="V22" s="300"/>
      <c r="W22" s="300"/>
      <c r="X22" s="300"/>
      <c r="Y22" s="300"/>
      <c r="Z22" s="300"/>
      <c r="AA22" s="300"/>
      <c r="AB22" s="300"/>
      <c r="AC22" s="300"/>
      <c r="AD22" s="300"/>
      <c r="AE22" s="300"/>
      <c r="AF22" s="300"/>
      <c r="AG22" s="300"/>
      <c r="AH22" s="300"/>
      <c r="AI22" s="300"/>
      <c r="AJ22" s="300"/>
      <c r="AK22" s="1233" t="s">
        <v>528</v>
      </c>
      <c r="AL22" s="1234"/>
      <c r="AM22" s="1234"/>
      <c r="AN22" s="1235"/>
      <c r="AO22" s="335">
        <v>100.1</v>
      </c>
      <c r="AP22" s="336">
        <v>99.2</v>
      </c>
      <c r="AQ22" s="337">
        <v>0.9</v>
      </c>
      <c r="AR22" s="321"/>
      <c r="AS22" s="333"/>
      <c r="AT22" s="329"/>
    </row>
    <row r="23" spans="1:46" s="334" customFormat="1">
      <c r="A23" s="329"/>
      <c r="B23" s="300"/>
      <c r="C23" s="300"/>
      <c r="D23" s="300"/>
      <c r="E23" s="300"/>
      <c r="F23" s="300"/>
      <c r="G23" s="300"/>
      <c r="H23" s="300"/>
      <c r="I23" s="300"/>
      <c r="J23" s="300"/>
      <c r="K23" s="300"/>
      <c r="L23" s="300"/>
      <c r="M23" s="300"/>
      <c r="N23" s="300"/>
      <c r="O23" s="300"/>
      <c r="P23" s="300"/>
      <c r="Q23" s="300"/>
      <c r="R23" s="300"/>
      <c r="S23" s="300"/>
      <c r="T23" s="300"/>
      <c r="U23" s="300"/>
      <c r="V23" s="300"/>
      <c r="W23" s="300"/>
      <c r="X23" s="300"/>
      <c r="Y23" s="300"/>
      <c r="Z23" s="300"/>
      <c r="AA23" s="300"/>
      <c r="AB23" s="300"/>
      <c r="AC23" s="300"/>
      <c r="AD23" s="300"/>
      <c r="AE23" s="300"/>
      <c r="AF23" s="300"/>
      <c r="AG23" s="300"/>
      <c r="AH23" s="300"/>
      <c r="AI23" s="300"/>
      <c r="AJ23" s="300"/>
      <c r="AK23" s="300"/>
      <c r="AL23" s="300"/>
      <c r="AM23" s="300"/>
      <c r="AN23" s="300"/>
      <c r="AO23" s="300"/>
      <c r="AP23" s="321"/>
      <c r="AQ23" s="321"/>
      <c r="AR23" s="321"/>
      <c r="AS23" s="333"/>
      <c r="AT23" s="329"/>
    </row>
    <row r="24" spans="1:46" s="334" customFormat="1">
      <c r="A24" s="329"/>
      <c r="B24" s="300"/>
      <c r="C24" s="300"/>
      <c r="D24" s="300"/>
      <c r="E24" s="300"/>
      <c r="F24" s="300"/>
      <c r="G24" s="300"/>
      <c r="H24" s="300"/>
      <c r="I24" s="300"/>
      <c r="J24" s="300"/>
      <c r="K24" s="300"/>
      <c r="L24" s="300"/>
      <c r="M24" s="300"/>
      <c r="N24" s="300"/>
      <c r="O24" s="300"/>
      <c r="P24" s="300"/>
      <c r="Q24" s="300"/>
      <c r="R24" s="300"/>
      <c r="S24" s="300"/>
      <c r="T24" s="300"/>
      <c r="U24" s="300"/>
      <c r="V24" s="300"/>
      <c r="W24" s="300"/>
      <c r="X24" s="300"/>
      <c r="Y24" s="300"/>
      <c r="Z24" s="300"/>
      <c r="AA24" s="300"/>
      <c r="AB24" s="300"/>
      <c r="AC24" s="300"/>
      <c r="AD24" s="300"/>
      <c r="AE24" s="300"/>
      <c r="AF24" s="300"/>
      <c r="AG24" s="300"/>
      <c r="AH24" s="300"/>
      <c r="AI24" s="300"/>
      <c r="AJ24" s="300"/>
      <c r="AK24" s="300"/>
      <c r="AL24" s="300"/>
      <c r="AM24" s="300"/>
      <c r="AN24" s="300"/>
      <c r="AO24" s="300"/>
      <c r="AP24" s="321"/>
      <c r="AQ24" s="321"/>
      <c r="AR24" s="321"/>
      <c r="AS24" s="333"/>
      <c r="AT24" s="329"/>
    </row>
    <row r="25" spans="1:46" s="334" customFormat="1">
      <c r="A25" s="338"/>
      <c r="B25" s="339"/>
      <c r="C25" s="339"/>
      <c r="D25" s="339"/>
      <c r="E25" s="339"/>
      <c r="F25" s="339"/>
      <c r="G25" s="339"/>
      <c r="H25" s="339"/>
      <c r="I25" s="339"/>
      <c r="J25" s="339"/>
      <c r="K25" s="339"/>
      <c r="L25" s="339"/>
      <c r="M25" s="339"/>
      <c r="N25" s="339"/>
      <c r="O25" s="339"/>
      <c r="P25" s="339"/>
      <c r="Q25" s="339"/>
      <c r="R25" s="339"/>
      <c r="S25" s="339"/>
      <c r="T25" s="339"/>
      <c r="U25" s="339"/>
      <c r="V25" s="339"/>
      <c r="W25" s="339"/>
      <c r="X25" s="339"/>
      <c r="Y25" s="339"/>
      <c r="Z25" s="339"/>
      <c r="AA25" s="339"/>
      <c r="AB25" s="339"/>
      <c r="AC25" s="339"/>
      <c r="AD25" s="339"/>
      <c r="AE25" s="339"/>
      <c r="AF25" s="339"/>
      <c r="AG25" s="339"/>
      <c r="AH25" s="339"/>
      <c r="AI25" s="339"/>
      <c r="AJ25" s="339"/>
      <c r="AK25" s="339"/>
      <c r="AL25" s="339"/>
      <c r="AM25" s="339"/>
      <c r="AN25" s="339"/>
      <c r="AO25" s="339"/>
      <c r="AP25" s="340"/>
      <c r="AQ25" s="340"/>
      <c r="AR25" s="340"/>
      <c r="AS25" s="341"/>
      <c r="AT25" s="329"/>
    </row>
    <row r="26" spans="1:46" s="334" customFormat="1">
      <c r="A26" s="300" t="s">
        <v>529</v>
      </c>
      <c r="B26" s="300"/>
      <c r="C26" s="300"/>
      <c r="D26" s="300"/>
      <c r="E26" s="300"/>
      <c r="F26" s="300"/>
      <c r="G26" s="300"/>
      <c r="H26" s="300"/>
      <c r="I26" s="300"/>
      <c r="J26" s="300"/>
      <c r="K26" s="300"/>
      <c r="L26" s="300"/>
      <c r="M26" s="300"/>
      <c r="N26" s="300"/>
      <c r="O26" s="300"/>
      <c r="P26" s="300"/>
      <c r="Q26" s="300"/>
      <c r="R26" s="300"/>
      <c r="S26" s="300"/>
      <c r="T26" s="300"/>
      <c r="U26" s="300"/>
      <c r="V26" s="300"/>
      <c r="W26" s="300"/>
      <c r="X26" s="300"/>
      <c r="Y26" s="300"/>
      <c r="Z26" s="300"/>
      <c r="AA26" s="300"/>
      <c r="AB26" s="300"/>
      <c r="AC26" s="300"/>
      <c r="AD26" s="300"/>
      <c r="AE26" s="300"/>
      <c r="AF26" s="300"/>
      <c r="AG26" s="300"/>
      <c r="AH26" s="300"/>
      <c r="AI26" s="300"/>
      <c r="AJ26" s="300"/>
      <c r="AK26" s="300"/>
      <c r="AL26" s="300"/>
      <c r="AM26" s="300"/>
      <c r="AN26" s="300"/>
      <c r="AO26" s="300"/>
      <c r="AP26" s="321"/>
      <c r="AQ26" s="321"/>
      <c r="AR26" s="321"/>
      <c r="AS26" s="300"/>
      <c r="AT26" s="300"/>
    </row>
    <row r="27" spans="1:46">
      <c r="A27" s="342"/>
      <c r="AO27" s="295"/>
      <c r="AP27" s="295"/>
      <c r="AQ27" s="295"/>
      <c r="AR27" s="295"/>
      <c r="AS27" s="295"/>
      <c r="AT27" s="295"/>
    </row>
    <row r="28" spans="1:46" ht="17.25">
      <c r="A28" s="296" t="s">
        <v>530</v>
      </c>
      <c r="B28" s="297"/>
      <c r="C28" s="297"/>
      <c r="D28" s="297"/>
      <c r="E28" s="297"/>
      <c r="F28" s="297"/>
      <c r="G28" s="297"/>
      <c r="H28" s="297"/>
      <c r="I28" s="297"/>
      <c r="J28" s="297"/>
      <c r="K28" s="297"/>
      <c r="L28" s="297"/>
      <c r="M28" s="297"/>
      <c r="N28" s="297"/>
      <c r="O28" s="297"/>
      <c r="P28" s="297"/>
      <c r="Q28" s="297"/>
      <c r="R28" s="297"/>
      <c r="S28" s="297"/>
      <c r="T28" s="297"/>
      <c r="U28" s="297"/>
      <c r="V28" s="297"/>
      <c r="W28" s="297"/>
      <c r="X28" s="297"/>
      <c r="Y28" s="297"/>
      <c r="Z28" s="297"/>
      <c r="AA28" s="297"/>
      <c r="AB28" s="297"/>
      <c r="AC28" s="297"/>
      <c r="AD28" s="297"/>
      <c r="AE28" s="297"/>
      <c r="AF28" s="297"/>
      <c r="AG28" s="297"/>
      <c r="AH28" s="297"/>
      <c r="AI28" s="297"/>
      <c r="AJ28" s="297"/>
      <c r="AK28" s="297"/>
      <c r="AL28" s="297"/>
      <c r="AM28" s="297"/>
      <c r="AN28" s="297"/>
      <c r="AO28" s="297"/>
      <c r="AP28" s="297"/>
      <c r="AQ28" s="297"/>
      <c r="AR28" s="297"/>
      <c r="AS28" s="343"/>
    </row>
    <row r="29" spans="1:46">
      <c r="A29" s="299"/>
      <c r="B29" s="295"/>
      <c r="C29" s="295"/>
      <c r="D29" s="295"/>
      <c r="E29" s="295"/>
      <c r="F29" s="295"/>
      <c r="G29" s="295"/>
      <c r="H29" s="295"/>
      <c r="I29" s="295"/>
      <c r="J29" s="295"/>
      <c r="K29" s="295"/>
      <c r="L29" s="295"/>
      <c r="M29" s="295"/>
      <c r="N29" s="295"/>
      <c r="O29" s="295"/>
      <c r="P29" s="295"/>
      <c r="Q29" s="295"/>
      <c r="R29" s="295"/>
      <c r="S29" s="295"/>
      <c r="T29" s="295"/>
      <c r="U29" s="295"/>
      <c r="V29" s="295"/>
      <c r="W29" s="295"/>
      <c r="X29" s="295"/>
      <c r="Y29" s="295"/>
      <c r="Z29" s="295"/>
      <c r="AA29" s="295"/>
      <c r="AB29" s="295"/>
      <c r="AC29" s="295"/>
      <c r="AD29" s="295"/>
      <c r="AE29" s="295"/>
      <c r="AF29" s="295"/>
      <c r="AG29" s="295"/>
      <c r="AH29" s="295"/>
      <c r="AI29" s="295"/>
      <c r="AJ29" s="295"/>
      <c r="AK29" s="300" t="s">
        <v>531</v>
      </c>
      <c r="AL29" s="300"/>
      <c r="AM29" s="300"/>
      <c r="AN29" s="300"/>
      <c r="AO29" s="295"/>
      <c r="AP29" s="295"/>
      <c r="AQ29" s="295"/>
      <c r="AR29" s="295"/>
      <c r="AS29" s="344"/>
    </row>
    <row r="30" spans="1:46" ht="13.5" customHeight="1">
      <c r="A30" s="299"/>
      <c r="B30" s="295"/>
      <c r="C30" s="295"/>
      <c r="D30" s="295"/>
      <c r="E30" s="295"/>
      <c r="F30" s="295"/>
      <c r="G30" s="295"/>
      <c r="H30" s="295"/>
      <c r="I30" s="295"/>
      <c r="J30" s="295"/>
      <c r="K30" s="295"/>
      <c r="L30" s="295"/>
      <c r="M30" s="295"/>
      <c r="N30" s="295"/>
      <c r="O30" s="295"/>
      <c r="P30" s="295"/>
      <c r="Q30" s="295"/>
      <c r="R30" s="295"/>
      <c r="S30" s="295"/>
      <c r="T30" s="295"/>
      <c r="U30" s="295"/>
      <c r="V30" s="295"/>
      <c r="W30" s="295"/>
      <c r="X30" s="295"/>
      <c r="Y30" s="295"/>
      <c r="Z30" s="295"/>
      <c r="AA30" s="295"/>
      <c r="AB30" s="295"/>
      <c r="AC30" s="295"/>
      <c r="AD30" s="295"/>
      <c r="AE30" s="295"/>
      <c r="AF30" s="295"/>
      <c r="AG30" s="295"/>
      <c r="AH30" s="295"/>
      <c r="AI30" s="295"/>
      <c r="AJ30" s="295"/>
      <c r="AK30" s="302"/>
      <c r="AL30" s="303"/>
      <c r="AM30" s="303"/>
      <c r="AN30" s="304"/>
      <c r="AO30" s="1236" t="s">
        <v>510</v>
      </c>
      <c r="AP30" s="305"/>
      <c r="AQ30" s="306" t="s">
        <v>511</v>
      </c>
      <c r="AR30" s="307"/>
    </row>
    <row r="31" spans="1:46">
      <c r="A31" s="299"/>
      <c r="B31" s="295"/>
      <c r="C31" s="295"/>
      <c r="D31" s="295"/>
      <c r="E31" s="295"/>
      <c r="F31" s="295"/>
      <c r="G31" s="295"/>
      <c r="H31" s="295"/>
      <c r="I31" s="295"/>
      <c r="J31" s="295"/>
      <c r="K31" s="295"/>
      <c r="L31" s="295"/>
      <c r="M31" s="295"/>
      <c r="N31" s="295"/>
      <c r="O31" s="295"/>
      <c r="P31" s="295"/>
      <c r="Q31" s="295"/>
      <c r="R31" s="295"/>
      <c r="S31" s="295"/>
      <c r="T31" s="295"/>
      <c r="U31" s="295"/>
      <c r="V31" s="295"/>
      <c r="W31" s="295"/>
      <c r="X31" s="295"/>
      <c r="Y31" s="295"/>
      <c r="Z31" s="295"/>
      <c r="AA31" s="295"/>
      <c r="AB31" s="295"/>
      <c r="AC31" s="295"/>
      <c r="AD31" s="295"/>
      <c r="AE31" s="295"/>
      <c r="AF31" s="295"/>
      <c r="AG31" s="295"/>
      <c r="AH31" s="295"/>
      <c r="AI31" s="295"/>
      <c r="AJ31" s="295"/>
      <c r="AK31" s="308"/>
      <c r="AL31" s="309"/>
      <c r="AM31" s="309"/>
      <c r="AN31" s="310"/>
      <c r="AO31" s="1237"/>
      <c r="AP31" s="311" t="s">
        <v>512</v>
      </c>
      <c r="AQ31" s="312" t="s">
        <v>513</v>
      </c>
      <c r="AR31" s="313" t="s">
        <v>514</v>
      </c>
    </row>
    <row r="32" spans="1:46" ht="27" customHeight="1">
      <c r="A32" s="299"/>
      <c r="B32" s="295"/>
      <c r="C32" s="295"/>
      <c r="D32" s="295"/>
      <c r="E32" s="295"/>
      <c r="F32" s="295"/>
      <c r="G32" s="295"/>
      <c r="H32" s="295"/>
      <c r="I32" s="295"/>
      <c r="J32" s="295"/>
      <c r="K32" s="295"/>
      <c r="L32" s="295"/>
      <c r="M32" s="295"/>
      <c r="N32" s="295"/>
      <c r="O32" s="295"/>
      <c r="P32" s="295"/>
      <c r="Q32" s="295"/>
      <c r="R32" s="295"/>
      <c r="S32" s="295"/>
      <c r="T32" s="295"/>
      <c r="U32" s="295"/>
      <c r="V32" s="295"/>
      <c r="W32" s="295"/>
      <c r="X32" s="295"/>
      <c r="Y32" s="295"/>
      <c r="Z32" s="295"/>
      <c r="AA32" s="295"/>
      <c r="AB32" s="295"/>
      <c r="AC32" s="295"/>
      <c r="AD32" s="295"/>
      <c r="AE32" s="295"/>
      <c r="AF32" s="295"/>
      <c r="AG32" s="295"/>
      <c r="AH32" s="295"/>
      <c r="AI32" s="295"/>
      <c r="AJ32" s="295"/>
      <c r="AK32" s="1216" t="s">
        <v>532</v>
      </c>
      <c r="AL32" s="1217"/>
      <c r="AM32" s="1217"/>
      <c r="AN32" s="1218"/>
      <c r="AO32" s="345">
        <v>2992721</v>
      </c>
      <c r="AP32" s="345">
        <v>25167</v>
      </c>
      <c r="AQ32" s="346">
        <v>32044</v>
      </c>
      <c r="AR32" s="347">
        <v>-21.5</v>
      </c>
    </row>
    <row r="33" spans="1:46" ht="13.5" customHeight="1">
      <c r="A33" s="299"/>
      <c r="B33" s="295"/>
      <c r="C33" s="295"/>
      <c r="D33" s="295"/>
      <c r="E33" s="295"/>
      <c r="F33" s="295"/>
      <c r="G33" s="295"/>
      <c r="H33" s="295"/>
      <c r="I33" s="295"/>
      <c r="J33" s="295"/>
      <c r="K33" s="295"/>
      <c r="L33" s="295"/>
      <c r="M33" s="295"/>
      <c r="N33" s="295"/>
      <c r="O33" s="295"/>
      <c r="P33" s="295"/>
      <c r="Q33" s="295"/>
      <c r="R33" s="295"/>
      <c r="S33" s="295"/>
      <c r="T33" s="295"/>
      <c r="U33" s="295"/>
      <c r="V33" s="295"/>
      <c r="W33" s="295"/>
      <c r="X33" s="295"/>
      <c r="Y33" s="295"/>
      <c r="Z33" s="295"/>
      <c r="AA33" s="295"/>
      <c r="AB33" s="295"/>
      <c r="AC33" s="295"/>
      <c r="AD33" s="295"/>
      <c r="AE33" s="295"/>
      <c r="AF33" s="295"/>
      <c r="AG33" s="295"/>
      <c r="AH33" s="295"/>
      <c r="AI33" s="295"/>
      <c r="AJ33" s="295"/>
      <c r="AK33" s="1216" t="s">
        <v>533</v>
      </c>
      <c r="AL33" s="1217"/>
      <c r="AM33" s="1217"/>
      <c r="AN33" s="1218"/>
      <c r="AO33" s="345" t="s">
        <v>518</v>
      </c>
      <c r="AP33" s="345" t="s">
        <v>518</v>
      </c>
      <c r="AQ33" s="346">
        <v>6</v>
      </c>
      <c r="AR33" s="347" t="s">
        <v>518</v>
      </c>
    </row>
    <row r="34" spans="1:46" ht="27" customHeight="1">
      <c r="A34" s="299"/>
      <c r="B34" s="295"/>
      <c r="C34" s="295"/>
      <c r="D34" s="295"/>
      <c r="E34" s="295"/>
      <c r="F34" s="295"/>
      <c r="G34" s="295"/>
      <c r="H34" s="295"/>
      <c r="I34" s="295"/>
      <c r="J34" s="295"/>
      <c r="K34" s="295"/>
      <c r="L34" s="295"/>
      <c r="M34" s="295"/>
      <c r="N34" s="295"/>
      <c r="O34" s="295"/>
      <c r="P34" s="295"/>
      <c r="Q34" s="295"/>
      <c r="R34" s="295"/>
      <c r="S34" s="295"/>
      <c r="T34" s="295"/>
      <c r="U34" s="295"/>
      <c r="V34" s="295"/>
      <c r="W34" s="295"/>
      <c r="X34" s="295"/>
      <c r="Y34" s="295"/>
      <c r="Z34" s="295"/>
      <c r="AA34" s="295"/>
      <c r="AB34" s="295"/>
      <c r="AC34" s="295"/>
      <c r="AD34" s="295"/>
      <c r="AE34" s="295"/>
      <c r="AF34" s="295"/>
      <c r="AG34" s="295"/>
      <c r="AH34" s="295"/>
      <c r="AI34" s="295"/>
      <c r="AJ34" s="295"/>
      <c r="AK34" s="1216" t="s">
        <v>534</v>
      </c>
      <c r="AL34" s="1217"/>
      <c r="AM34" s="1217"/>
      <c r="AN34" s="1218"/>
      <c r="AO34" s="345" t="s">
        <v>518</v>
      </c>
      <c r="AP34" s="345" t="s">
        <v>518</v>
      </c>
      <c r="AQ34" s="346">
        <v>29</v>
      </c>
      <c r="AR34" s="347" t="s">
        <v>518</v>
      </c>
    </row>
    <row r="35" spans="1:46" ht="27" customHeight="1">
      <c r="A35" s="299"/>
      <c r="B35" s="295"/>
      <c r="C35" s="295"/>
      <c r="D35" s="295"/>
      <c r="E35" s="295"/>
      <c r="F35" s="295"/>
      <c r="G35" s="295"/>
      <c r="H35" s="295"/>
      <c r="I35" s="295"/>
      <c r="J35" s="295"/>
      <c r="K35" s="295"/>
      <c r="L35" s="295"/>
      <c r="M35" s="295"/>
      <c r="N35" s="295"/>
      <c r="O35" s="295"/>
      <c r="P35" s="295"/>
      <c r="Q35" s="295"/>
      <c r="R35" s="295"/>
      <c r="S35" s="295"/>
      <c r="T35" s="295"/>
      <c r="U35" s="295"/>
      <c r="V35" s="295"/>
      <c r="W35" s="295"/>
      <c r="X35" s="295"/>
      <c r="Y35" s="295"/>
      <c r="Z35" s="295"/>
      <c r="AA35" s="295"/>
      <c r="AB35" s="295"/>
      <c r="AC35" s="295"/>
      <c r="AD35" s="295"/>
      <c r="AE35" s="295"/>
      <c r="AF35" s="295"/>
      <c r="AG35" s="295"/>
      <c r="AH35" s="295"/>
      <c r="AI35" s="295"/>
      <c r="AJ35" s="295"/>
      <c r="AK35" s="1216" t="s">
        <v>535</v>
      </c>
      <c r="AL35" s="1217"/>
      <c r="AM35" s="1217"/>
      <c r="AN35" s="1218"/>
      <c r="AO35" s="345">
        <v>1090379</v>
      </c>
      <c r="AP35" s="345">
        <v>9169</v>
      </c>
      <c r="AQ35" s="346">
        <v>6008</v>
      </c>
      <c r="AR35" s="347">
        <v>52.6</v>
      </c>
    </row>
    <row r="36" spans="1:46" ht="27" customHeight="1">
      <c r="A36" s="299"/>
      <c r="B36" s="295"/>
      <c r="C36" s="295"/>
      <c r="D36" s="295"/>
      <c r="E36" s="295"/>
      <c r="F36" s="295"/>
      <c r="G36" s="295"/>
      <c r="H36" s="295"/>
      <c r="I36" s="295"/>
      <c r="J36" s="295"/>
      <c r="K36" s="295"/>
      <c r="L36" s="295"/>
      <c r="M36" s="295"/>
      <c r="N36" s="295"/>
      <c r="O36" s="295"/>
      <c r="P36" s="295"/>
      <c r="Q36" s="295"/>
      <c r="R36" s="295"/>
      <c r="S36" s="295"/>
      <c r="T36" s="295"/>
      <c r="U36" s="295"/>
      <c r="V36" s="295"/>
      <c r="W36" s="295"/>
      <c r="X36" s="295"/>
      <c r="Y36" s="295"/>
      <c r="Z36" s="295"/>
      <c r="AA36" s="295"/>
      <c r="AB36" s="295"/>
      <c r="AC36" s="295"/>
      <c r="AD36" s="295"/>
      <c r="AE36" s="295"/>
      <c r="AF36" s="295"/>
      <c r="AG36" s="295"/>
      <c r="AH36" s="295"/>
      <c r="AI36" s="295"/>
      <c r="AJ36" s="295"/>
      <c r="AK36" s="1216" t="s">
        <v>536</v>
      </c>
      <c r="AL36" s="1217"/>
      <c r="AM36" s="1217"/>
      <c r="AN36" s="1218"/>
      <c r="AO36" s="345" t="s">
        <v>518</v>
      </c>
      <c r="AP36" s="345" t="s">
        <v>518</v>
      </c>
      <c r="AQ36" s="346">
        <v>1138</v>
      </c>
      <c r="AR36" s="347" t="s">
        <v>518</v>
      </c>
    </row>
    <row r="37" spans="1:46" ht="13.5" customHeight="1">
      <c r="A37" s="299"/>
      <c r="B37" s="295"/>
      <c r="C37" s="295"/>
      <c r="D37" s="295"/>
      <c r="E37" s="295"/>
      <c r="F37" s="295"/>
      <c r="G37" s="295"/>
      <c r="H37" s="295"/>
      <c r="I37" s="295"/>
      <c r="J37" s="295"/>
      <c r="K37" s="295"/>
      <c r="L37" s="295"/>
      <c r="M37" s="295"/>
      <c r="N37" s="295"/>
      <c r="O37" s="295"/>
      <c r="P37" s="295"/>
      <c r="Q37" s="295"/>
      <c r="R37" s="295"/>
      <c r="S37" s="295"/>
      <c r="T37" s="295"/>
      <c r="U37" s="295"/>
      <c r="V37" s="295"/>
      <c r="W37" s="295"/>
      <c r="X37" s="295"/>
      <c r="Y37" s="295"/>
      <c r="Z37" s="295"/>
      <c r="AA37" s="295"/>
      <c r="AB37" s="295"/>
      <c r="AC37" s="295"/>
      <c r="AD37" s="295"/>
      <c r="AE37" s="295"/>
      <c r="AF37" s="295"/>
      <c r="AG37" s="295"/>
      <c r="AH37" s="295"/>
      <c r="AI37" s="295"/>
      <c r="AJ37" s="295"/>
      <c r="AK37" s="1216" t="s">
        <v>537</v>
      </c>
      <c r="AL37" s="1217"/>
      <c r="AM37" s="1217"/>
      <c r="AN37" s="1218"/>
      <c r="AO37" s="345">
        <v>123819</v>
      </c>
      <c r="AP37" s="345">
        <v>1041</v>
      </c>
      <c r="AQ37" s="346">
        <v>852</v>
      </c>
      <c r="AR37" s="347">
        <v>22.2</v>
      </c>
    </row>
    <row r="38" spans="1:46" ht="27" customHeight="1">
      <c r="A38" s="299"/>
      <c r="B38" s="295"/>
      <c r="C38" s="295"/>
      <c r="D38" s="295"/>
      <c r="E38" s="295"/>
      <c r="F38" s="295"/>
      <c r="G38" s="295"/>
      <c r="H38" s="295"/>
      <c r="I38" s="295"/>
      <c r="J38" s="295"/>
      <c r="K38" s="295"/>
      <c r="L38" s="295"/>
      <c r="M38" s="295"/>
      <c r="N38" s="295"/>
      <c r="O38" s="295"/>
      <c r="P38" s="295"/>
      <c r="Q38" s="295"/>
      <c r="R38" s="295"/>
      <c r="S38" s="295"/>
      <c r="T38" s="295"/>
      <c r="U38" s="295"/>
      <c r="V38" s="295"/>
      <c r="W38" s="295"/>
      <c r="X38" s="295"/>
      <c r="Y38" s="295"/>
      <c r="Z38" s="295"/>
      <c r="AA38" s="295"/>
      <c r="AB38" s="295"/>
      <c r="AC38" s="295"/>
      <c r="AD38" s="295"/>
      <c r="AE38" s="295"/>
      <c r="AF38" s="295"/>
      <c r="AG38" s="295"/>
      <c r="AH38" s="295"/>
      <c r="AI38" s="295"/>
      <c r="AJ38" s="295"/>
      <c r="AK38" s="1213" t="s">
        <v>538</v>
      </c>
      <c r="AL38" s="1214"/>
      <c r="AM38" s="1214"/>
      <c r="AN38" s="1215"/>
      <c r="AO38" s="348" t="s">
        <v>518</v>
      </c>
      <c r="AP38" s="348" t="s">
        <v>518</v>
      </c>
      <c r="AQ38" s="349">
        <v>2</v>
      </c>
      <c r="AR38" s="337" t="s">
        <v>518</v>
      </c>
      <c r="AS38" s="344"/>
    </row>
    <row r="39" spans="1:46">
      <c r="A39" s="299"/>
      <c r="B39" s="295"/>
      <c r="C39" s="295"/>
      <c r="D39" s="295"/>
      <c r="E39" s="295"/>
      <c r="F39" s="295"/>
      <c r="G39" s="295"/>
      <c r="H39" s="295"/>
      <c r="I39" s="295"/>
      <c r="J39" s="295"/>
      <c r="K39" s="295"/>
      <c r="L39" s="295"/>
      <c r="M39" s="295"/>
      <c r="N39" s="295"/>
      <c r="O39" s="295"/>
      <c r="P39" s="295"/>
      <c r="Q39" s="295"/>
      <c r="R39" s="295"/>
      <c r="S39" s="295"/>
      <c r="T39" s="295"/>
      <c r="U39" s="295"/>
      <c r="V39" s="295"/>
      <c r="W39" s="295"/>
      <c r="X39" s="295"/>
      <c r="Y39" s="295"/>
      <c r="Z39" s="295"/>
      <c r="AA39" s="295"/>
      <c r="AB39" s="295"/>
      <c r="AC39" s="295"/>
      <c r="AD39" s="295"/>
      <c r="AE39" s="295"/>
      <c r="AF39" s="295"/>
      <c r="AG39" s="295"/>
      <c r="AH39" s="295"/>
      <c r="AI39" s="295"/>
      <c r="AJ39" s="295"/>
      <c r="AK39" s="1213" t="s">
        <v>539</v>
      </c>
      <c r="AL39" s="1214"/>
      <c r="AM39" s="1214"/>
      <c r="AN39" s="1215"/>
      <c r="AO39" s="345">
        <v>-820922</v>
      </c>
      <c r="AP39" s="345">
        <v>-6903</v>
      </c>
      <c r="AQ39" s="346">
        <v>-6316</v>
      </c>
      <c r="AR39" s="347">
        <v>9.3000000000000007</v>
      </c>
      <c r="AS39" s="344"/>
    </row>
    <row r="40" spans="1:46" ht="27" customHeight="1">
      <c r="A40" s="299"/>
      <c r="B40" s="295"/>
      <c r="C40" s="295"/>
      <c r="D40" s="295"/>
      <c r="E40" s="295"/>
      <c r="F40" s="295"/>
      <c r="G40" s="295"/>
      <c r="H40" s="295"/>
      <c r="I40" s="295"/>
      <c r="J40" s="295"/>
      <c r="K40" s="295"/>
      <c r="L40" s="295"/>
      <c r="M40" s="295"/>
      <c r="N40" s="295"/>
      <c r="O40" s="295"/>
      <c r="P40" s="295"/>
      <c r="Q40" s="295"/>
      <c r="R40" s="295"/>
      <c r="S40" s="295"/>
      <c r="T40" s="295"/>
      <c r="U40" s="295"/>
      <c r="V40" s="295"/>
      <c r="W40" s="295"/>
      <c r="X40" s="295"/>
      <c r="Y40" s="295"/>
      <c r="Z40" s="295"/>
      <c r="AA40" s="295"/>
      <c r="AB40" s="295"/>
      <c r="AC40" s="295"/>
      <c r="AD40" s="295"/>
      <c r="AE40" s="295"/>
      <c r="AF40" s="295"/>
      <c r="AG40" s="295"/>
      <c r="AH40" s="295"/>
      <c r="AI40" s="295"/>
      <c r="AJ40" s="295"/>
      <c r="AK40" s="1216" t="s">
        <v>540</v>
      </c>
      <c r="AL40" s="1217"/>
      <c r="AM40" s="1217"/>
      <c r="AN40" s="1218"/>
      <c r="AO40" s="345">
        <v>-2771283</v>
      </c>
      <c r="AP40" s="345">
        <v>-23305</v>
      </c>
      <c r="AQ40" s="346">
        <v>-26078</v>
      </c>
      <c r="AR40" s="347">
        <v>-10.6</v>
      </c>
      <c r="AS40" s="344"/>
    </row>
    <row r="41" spans="1:46">
      <c r="A41" s="299"/>
      <c r="B41" s="295"/>
      <c r="C41" s="295"/>
      <c r="D41" s="295"/>
      <c r="E41" s="295"/>
      <c r="F41" s="295"/>
      <c r="G41" s="295"/>
      <c r="H41" s="295"/>
      <c r="I41" s="295"/>
      <c r="J41" s="295"/>
      <c r="K41" s="295"/>
      <c r="L41" s="295"/>
      <c r="M41" s="295"/>
      <c r="N41" s="295"/>
      <c r="O41" s="295"/>
      <c r="P41" s="295"/>
      <c r="Q41" s="295"/>
      <c r="R41" s="295"/>
      <c r="S41" s="295"/>
      <c r="T41" s="295"/>
      <c r="U41" s="295"/>
      <c r="V41" s="295"/>
      <c r="W41" s="295"/>
      <c r="X41" s="295"/>
      <c r="Y41" s="295"/>
      <c r="Z41" s="295"/>
      <c r="AA41" s="295"/>
      <c r="AB41" s="295"/>
      <c r="AC41" s="295"/>
      <c r="AD41" s="295"/>
      <c r="AE41" s="295"/>
      <c r="AF41" s="295"/>
      <c r="AG41" s="295"/>
      <c r="AH41" s="295"/>
      <c r="AI41" s="295"/>
      <c r="AJ41" s="295"/>
      <c r="AK41" s="1219" t="s">
        <v>293</v>
      </c>
      <c r="AL41" s="1220"/>
      <c r="AM41" s="1220"/>
      <c r="AN41" s="1221"/>
      <c r="AO41" s="345">
        <v>614714</v>
      </c>
      <c r="AP41" s="345">
        <v>5169</v>
      </c>
      <c r="AQ41" s="346">
        <v>7686</v>
      </c>
      <c r="AR41" s="347">
        <v>-32.700000000000003</v>
      </c>
      <c r="AS41" s="344"/>
    </row>
    <row r="42" spans="1:46">
      <c r="A42" s="299"/>
      <c r="B42" s="295"/>
      <c r="C42" s="295"/>
      <c r="D42" s="295"/>
      <c r="E42" s="295"/>
      <c r="F42" s="295"/>
      <c r="G42" s="295"/>
      <c r="H42" s="295"/>
      <c r="I42" s="295"/>
      <c r="J42" s="295"/>
      <c r="K42" s="295"/>
      <c r="L42" s="295"/>
      <c r="M42" s="295"/>
      <c r="N42" s="295"/>
      <c r="O42" s="295"/>
      <c r="P42" s="295"/>
      <c r="Q42" s="295"/>
      <c r="R42" s="295"/>
      <c r="S42" s="295"/>
      <c r="T42" s="295"/>
      <c r="U42" s="295"/>
      <c r="V42" s="295"/>
      <c r="W42" s="295"/>
      <c r="X42" s="295"/>
      <c r="Y42" s="295"/>
      <c r="Z42" s="295"/>
      <c r="AA42" s="295"/>
      <c r="AB42" s="295"/>
      <c r="AC42" s="295"/>
      <c r="AD42" s="295"/>
      <c r="AE42" s="295"/>
      <c r="AF42" s="295"/>
      <c r="AG42" s="295"/>
      <c r="AH42" s="295"/>
      <c r="AI42" s="295"/>
      <c r="AJ42" s="295"/>
      <c r="AK42" s="350" t="s">
        <v>541</v>
      </c>
      <c r="AL42" s="295"/>
      <c r="AM42" s="295"/>
      <c r="AN42" s="295"/>
      <c r="AO42" s="295"/>
      <c r="AP42" s="295"/>
      <c r="AQ42" s="321"/>
      <c r="AR42" s="321"/>
      <c r="AS42" s="344"/>
    </row>
    <row r="43" spans="1:46">
      <c r="A43" s="299"/>
      <c r="B43" s="295"/>
      <c r="C43" s="295"/>
      <c r="D43" s="295"/>
      <c r="E43" s="295"/>
      <c r="F43" s="295"/>
      <c r="G43" s="295"/>
      <c r="H43" s="295"/>
      <c r="I43" s="295"/>
      <c r="J43" s="295"/>
      <c r="K43" s="295"/>
      <c r="L43" s="295"/>
      <c r="M43" s="295"/>
      <c r="N43" s="295"/>
      <c r="O43" s="295"/>
      <c r="P43" s="295"/>
      <c r="Q43" s="295"/>
      <c r="R43" s="295"/>
      <c r="S43" s="295"/>
      <c r="T43" s="295"/>
      <c r="U43" s="295"/>
      <c r="V43" s="295"/>
      <c r="W43" s="295"/>
      <c r="X43" s="295"/>
      <c r="Y43" s="295"/>
      <c r="Z43" s="295"/>
      <c r="AA43" s="295"/>
      <c r="AB43" s="295"/>
      <c r="AC43" s="295"/>
      <c r="AD43" s="295"/>
      <c r="AE43" s="295"/>
      <c r="AF43" s="295"/>
      <c r="AG43" s="295"/>
      <c r="AH43" s="295"/>
      <c r="AI43" s="295"/>
      <c r="AJ43" s="295"/>
      <c r="AK43" s="295"/>
      <c r="AL43" s="295"/>
      <c r="AM43" s="295"/>
      <c r="AN43" s="295"/>
      <c r="AO43" s="295"/>
      <c r="AP43" s="351"/>
      <c r="AQ43" s="321"/>
      <c r="AR43" s="295"/>
      <c r="AS43" s="344"/>
    </row>
    <row r="44" spans="1:46">
      <c r="A44" s="299"/>
      <c r="B44" s="295"/>
      <c r="C44" s="295"/>
      <c r="D44" s="295"/>
      <c r="E44" s="295"/>
      <c r="F44" s="295"/>
      <c r="G44" s="295"/>
      <c r="H44" s="295"/>
      <c r="I44" s="295"/>
      <c r="J44" s="295"/>
      <c r="K44" s="295"/>
      <c r="L44" s="295"/>
      <c r="M44" s="295"/>
      <c r="N44" s="295"/>
      <c r="O44" s="295"/>
      <c r="P44" s="295"/>
      <c r="Q44" s="295"/>
      <c r="R44" s="295"/>
      <c r="S44" s="295"/>
      <c r="T44" s="295"/>
      <c r="U44" s="295"/>
      <c r="V44" s="295"/>
      <c r="W44" s="295"/>
      <c r="X44" s="295"/>
      <c r="Y44" s="295"/>
      <c r="Z44" s="295"/>
      <c r="AA44" s="295"/>
      <c r="AB44" s="295"/>
      <c r="AC44" s="295"/>
      <c r="AD44" s="295"/>
      <c r="AE44" s="295"/>
      <c r="AF44" s="295"/>
      <c r="AG44" s="295"/>
      <c r="AH44" s="295"/>
      <c r="AI44" s="295"/>
      <c r="AJ44" s="295"/>
      <c r="AK44" s="295"/>
      <c r="AL44" s="295"/>
      <c r="AM44" s="295"/>
      <c r="AN44" s="295"/>
      <c r="AO44" s="295"/>
      <c r="AP44" s="295"/>
      <c r="AQ44" s="321"/>
      <c r="AR44" s="295"/>
    </row>
    <row r="45" spans="1:46">
      <c r="A45" s="297"/>
      <c r="B45" s="297"/>
      <c r="C45" s="297"/>
      <c r="D45" s="297"/>
      <c r="E45" s="297"/>
      <c r="F45" s="297"/>
      <c r="G45" s="297"/>
      <c r="H45" s="297"/>
      <c r="I45" s="297"/>
      <c r="J45" s="297"/>
      <c r="K45" s="297"/>
      <c r="L45" s="297"/>
      <c r="M45" s="297"/>
      <c r="N45" s="297"/>
      <c r="O45" s="297"/>
      <c r="P45" s="297"/>
      <c r="Q45" s="297"/>
      <c r="R45" s="297"/>
      <c r="S45" s="297"/>
      <c r="T45" s="297"/>
      <c r="U45" s="297"/>
      <c r="V45" s="297"/>
      <c r="W45" s="297"/>
      <c r="X45" s="297"/>
      <c r="Y45" s="297"/>
      <c r="Z45" s="297"/>
      <c r="AA45" s="297"/>
      <c r="AB45" s="297"/>
      <c r="AC45" s="297"/>
      <c r="AD45" s="297"/>
      <c r="AE45" s="297"/>
      <c r="AF45" s="297"/>
      <c r="AG45" s="297"/>
      <c r="AH45" s="297"/>
      <c r="AI45" s="297"/>
      <c r="AJ45" s="297"/>
      <c r="AK45" s="297"/>
      <c r="AL45" s="297"/>
      <c r="AM45" s="297"/>
      <c r="AN45" s="297"/>
      <c r="AO45" s="297"/>
      <c r="AP45" s="297"/>
      <c r="AQ45" s="352"/>
      <c r="AR45" s="297"/>
      <c r="AS45" s="297"/>
      <c r="AT45" s="295"/>
    </row>
    <row r="46" spans="1:46">
      <c r="A46" s="353"/>
      <c r="B46" s="353"/>
      <c r="C46" s="353"/>
      <c r="D46" s="353"/>
      <c r="E46" s="353"/>
      <c r="F46" s="353"/>
      <c r="G46" s="353"/>
      <c r="H46" s="353"/>
      <c r="I46" s="353"/>
      <c r="J46" s="353"/>
      <c r="K46" s="353"/>
      <c r="L46" s="353"/>
      <c r="M46" s="353"/>
      <c r="N46" s="353"/>
      <c r="O46" s="353"/>
      <c r="P46" s="353"/>
      <c r="Q46" s="353"/>
      <c r="R46" s="353"/>
      <c r="S46" s="353"/>
      <c r="T46" s="353"/>
      <c r="U46" s="353"/>
      <c r="V46" s="353"/>
      <c r="W46" s="353"/>
      <c r="X46" s="353"/>
      <c r="Y46" s="353"/>
      <c r="Z46" s="353"/>
      <c r="AA46" s="353"/>
      <c r="AB46" s="353"/>
      <c r="AC46" s="353"/>
      <c r="AD46" s="353"/>
      <c r="AE46" s="353"/>
      <c r="AF46" s="353"/>
      <c r="AG46" s="353"/>
      <c r="AH46" s="353"/>
      <c r="AI46" s="353"/>
      <c r="AJ46" s="353"/>
      <c r="AK46" s="353"/>
      <c r="AL46" s="353"/>
      <c r="AM46" s="353"/>
      <c r="AN46" s="353"/>
      <c r="AO46" s="353"/>
      <c r="AP46" s="353"/>
      <c r="AQ46" s="353"/>
      <c r="AR46" s="353"/>
      <c r="AS46" s="353"/>
      <c r="AT46" s="295"/>
    </row>
    <row r="47" spans="1:46" ht="17.25" customHeight="1">
      <c r="A47" s="354" t="s">
        <v>542</v>
      </c>
      <c r="B47" s="295"/>
      <c r="C47" s="295"/>
      <c r="D47" s="295"/>
      <c r="E47" s="295"/>
      <c r="F47" s="295"/>
      <c r="G47" s="295"/>
      <c r="H47" s="295"/>
      <c r="I47" s="295"/>
      <c r="J47" s="295"/>
      <c r="K47" s="295"/>
      <c r="L47" s="295"/>
      <c r="M47" s="295"/>
      <c r="N47" s="295"/>
      <c r="O47" s="295"/>
      <c r="P47" s="295"/>
      <c r="Q47" s="295"/>
      <c r="R47" s="295"/>
      <c r="S47" s="295"/>
      <c r="T47" s="295"/>
      <c r="U47" s="295"/>
      <c r="V47" s="295"/>
      <c r="W47" s="295"/>
      <c r="X47" s="295"/>
      <c r="Y47" s="295"/>
      <c r="Z47" s="295"/>
      <c r="AA47" s="295"/>
      <c r="AB47" s="295"/>
      <c r="AC47" s="295"/>
      <c r="AD47" s="295"/>
      <c r="AE47" s="295"/>
      <c r="AF47" s="295"/>
      <c r="AG47" s="295"/>
      <c r="AH47" s="295"/>
      <c r="AI47" s="295"/>
      <c r="AJ47" s="295"/>
      <c r="AK47" s="295"/>
      <c r="AL47" s="295"/>
      <c r="AM47" s="295"/>
      <c r="AN47" s="295"/>
      <c r="AO47" s="295"/>
      <c r="AP47" s="295"/>
      <c r="AQ47" s="295"/>
      <c r="AR47" s="295"/>
    </row>
    <row r="48" spans="1:46">
      <c r="A48" s="299"/>
      <c r="B48" s="295"/>
      <c r="C48" s="295"/>
      <c r="D48" s="295"/>
      <c r="E48" s="295"/>
      <c r="F48" s="295"/>
      <c r="G48" s="295"/>
      <c r="H48" s="295"/>
      <c r="I48" s="295"/>
      <c r="J48" s="295"/>
      <c r="K48" s="295"/>
      <c r="L48" s="295"/>
      <c r="M48" s="295"/>
      <c r="N48" s="295"/>
      <c r="O48" s="295"/>
      <c r="P48" s="295"/>
      <c r="Q48" s="295"/>
      <c r="R48" s="295"/>
      <c r="S48" s="295"/>
      <c r="T48" s="295"/>
      <c r="U48" s="295"/>
      <c r="V48" s="295"/>
      <c r="W48" s="295"/>
      <c r="X48" s="295"/>
      <c r="Y48" s="295"/>
      <c r="Z48" s="295"/>
      <c r="AA48" s="295"/>
      <c r="AB48" s="295"/>
      <c r="AC48" s="295"/>
      <c r="AD48" s="295"/>
      <c r="AE48" s="295"/>
      <c r="AF48" s="295"/>
      <c r="AG48" s="295"/>
      <c r="AH48" s="295"/>
      <c r="AI48" s="295"/>
      <c r="AJ48" s="295"/>
      <c r="AK48" s="355" t="s">
        <v>543</v>
      </c>
      <c r="AL48" s="355"/>
      <c r="AM48" s="355"/>
      <c r="AN48" s="355"/>
      <c r="AO48" s="355"/>
      <c r="AP48" s="355"/>
      <c r="AQ48" s="356"/>
      <c r="AR48" s="355"/>
    </row>
    <row r="49" spans="1:44" ht="13.5" customHeight="1">
      <c r="A49" s="299"/>
      <c r="B49" s="295"/>
      <c r="C49" s="295"/>
      <c r="D49" s="295"/>
      <c r="E49" s="295"/>
      <c r="F49" s="295"/>
      <c r="G49" s="295"/>
      <c r="H49" s="295"/>
      <c r="I49" s="295"/>
      <c r="J49" s="295"/>
      <c r="K49" s="295"/>
      <c r="L49" s="295"/>
      <c r="M49" s="295"/>
      <c r="N49" s="295"/>
      <c r="O49" s="295"/>
      <c r="P49" s="295"/>
      <c r="Q49" s="295"/>
      <c r="R49" s="295"/>
      <c r="S49" s="295"/>
      <c r="T49" s="295"/>
      <c r="U49" s="295"/>
      <c r="V49" s="295"/>
      <c r="W49" s="295"/>
      <c r="X49" s="295"/>
      <c r="Y49" s="295"/>
      <c r="Z49" s="295"/>
      <c r="AA49" s="295"/>
      <c r="AB49" s="295"/>
      <c r="AC49" s="295"/>
      <c r="AD49" s="295"/>
      <c r="AE49" s="295"/>
      <c r="AF49" s="295"/>
      <c r="AG49" s="295"/>
      <c r="AH49" s="295"/>
      <c r="AI49" s="295"/>
      <c r="AJ49" s="295"/>
      <c r="AK49" s="357"/>
      <c r="AL49" s="358"/>
      <c r="AM49" s="1222" t="s">
        <v>510</v>
      </c>
      <c r="AN49" s="1224" t="s">
        <v>544</v>
      </c>
      <c r="AO49" s="1225"/>
      <c r="AP49" s="1225"/>
      <c r="AQ49" s="1225"/>
      <c r="AR49" s="1226"/>
    </row>
    <row r="50" spans="1:44">
      <c r="A50" s="299"/>
      <c r="B50" s="295"/>
      <c r="C50" s="295"/>
      <c r="D50" s="295"/>
      <c r="E50" s="295"/>
      <c r="F50" s="295"/>
      <c r="G50" s="295"/>
      <c r="H50" s="295"/>
      <c r="I50" s="295"/>
      <c r="J50" s="295"/>
      <c r="K50" s="295"/>
      <c r="L50" s="295"/>
      <c r="M50" s="295"/>
      <c r="N50" s="295"/>
      <c r="O50" s="295"/>
      <c r="P50" s="295"/>
      <c r="Q50" s="295"/>
      <c r="R50" s="295"/>
      <c r="S50" s="295"/>
      <c r="T50" s="295"/>
      <c r="U50" s="295"/>
      <c r="V50" s="295"/>
      <c r="W50" s="295"/>
      <c r="X50" s="295"/>
      <c r="Y50" s="295"/>
      <c r="Z50" s="295"/>
      <c r="AA50" s="295"/>
      <c r="AB50" s="295"/>
      <c r="AC50" s="295"/>
      <c r="AD50" s="295"/>
      <c r="AE50" s="295"/>
      <c r="AF50" s="295"/>
      <c r="AG50" s="295"/>
      <c r="AH50" s="295"/>
      <c r="AI50" s="295"/>
      <c r="AJ50" s="295"/>
      <c r="AK50" s="359"/>
      <c r="AL50" s="360"/>
      <c r="AM50" s="1223"/>
      <c r="AN50" s="361" t="s">
        <v>545</v>
      </c>
      <c r="AO50" s="362" t="s">
        <v>546</v>
      </c>
      <c r="AP50" s="363" t="s">
        <v>547</v>
      </c>
      <c r="AQ50" s="364" t="s">
        <v>548</v>
      </c>
      <c r="AR50" s="365" t="s">
        <v>549</v>
      </c>
    </row>
    <row r="51" spans="1:44">
      <c r="A51" s="299"/>
      <c r="B51" s="295"/>
      <c r="C51" s="295"/>
      <c r="D51" s="295"/>
      <c r="E51" s="295"/>
      <c r="F51" s="295"/>
      <c r="G51" s="295"/>
      <c r="H51" s="295"/>
      <c r="I51" s="295"/>
      <c r="J51" s="295"/>
      <c r="K51" s="295"/>
      <c r="L51" s="295"/>
      <c r="M51" s="295"/>
      <c r="N51" s="295"/>
      <c r="O51" s="295"/>
      <c r="P51" s="295"/>
      <c r="Q51" s="295"/>
      <c r="R51" s="295"/>
      <c r="S51" s="295"/>
      <c r="T51" s="295"/>
      <c r="U51" s="295"/>
      <c r="V51" s="295"/>
      <c r="W51" s="295"/>
      <c r="X51" s="295"/>
      <c r="Y51" s="295"/>
      <c r="Z51" s="295"/>
      <c r="AA51" s="295"/>
      <c r="AB51" s="295"/>
      <c r="AC51" s="295"/>
      <c r="AD51" s="295"/>
      <c r="AE51" s="295"/>
      <c r="AF51" s="295"/>
      <c r="AG51" s="295"/>
      <c r="AH51" s="295"/>
      <c r="AI51" s="295"/>
      <c r="AJ51" s="295"/>
      <c r="AK51" s="357" t="s">
        <v>550</v>
      </c>
      <c r="AL51" s="358"/>
      <c r="AM51" s="366">
        <v>4875248</v>
      </c>
      <c r="AN51" s="367">
        <v>40316</v>
      </c>
      <c r="AO51" s="368">
        <v>-1.7</v>
      </c>
      <c r="AP51" s="369">
        <v>40879</v>
      </c>
      <c r="AQ51" s="370">
        <v>-7.7</v>
      </c>
      <c r="AR51" s="371">
        <v>6</v>
      </c>
    </row>
    <row r="52" spans="1:44">
      <c r="A52" s="299"/>
      <c r="B52" s="295"/>
      <c r="C52" s="295"/>
      <c r="D52" s="295"/>
      <c r="E52" s="295"/>
      <c r="F52" s="295"/>
      <c r="G52" s="295"/>
      <c r="H52" s="295"/>
      <c r="I52" s="295"/>
      <c r="J52" s="295"/>
      <c r="K52" s="295"/>
      <c r="L52" s="295"/>
      <c r="M52" s="295"/>
      <c r="N52" s="295"/>
      <c r="O52" s="295"/>
      <c r="P52" s="295"/>
      <c r="Q52" s="295"/>
      <c r="R52" s="295"/>
      <c r="S52" s="295"/>
      <c r="T52" s="295"/>
      <c r="U52" s="295"/>
      <c r="V52" s="295"/>
      <c r="W52" s="295"/>
      <c r="X52" s="295"/>
      <c r="Y52" s="295"/>
      <c r="Z52" s="295"/>
      <c r="AA52" s="295"/>
      <c r="AB52" s="295"/>
      <c r="AC52" s="295"/>
      <c r="AD52" s="295"/>
      <c r="AE52" s="295"/>
      <c r="AF52" s="295"/>
      <c r="AG52" s="295"/>
      <c r="AH52" s="295"/>
      <c r="AI52" s="295"/>
      <c r="AJ52" s="295"/>
      <c r="AK52" s="372"/>
      <c r="AL52" s="373" t="s">
        <v>551</v>
      </c>
      <c r="AM52" s="374">
        <v>3987605</v>
      </c>
      <c r="AN52" s="375">
        <v>32976</v>
      </c>
      <c r="AO52" s="376">
        <v>26</v>
      </c>
      <c r="AP52" s="377">
        <v>24087</v>
      </c>
      <c r="AQ52" s="378">
        <v>-7.9</v>
      </c>
      <c r="AR52" s="379">
        <v>33.9</v>
      </c>
    </row>
    <row r="53" spans="1:44">
      <c r="A53" s="299"/>
      <c r="B53" s="295"/>
      <c r="C53" s="295"/>
      <c r="D53" s="295"/>
      <c r="E53" s="295"/>
      <c r="F53" s="295"/>
      <c r="G53" s="295"/>
      <c r="H53" s="295"/>
      <c r="I53" s="295"/>
      <c r="J53" s="295"/>
      <c r="K53" s="295"/>
      <c r="L53" s="295"/>
      <c r="M53" s="295"/>
      <c r="N53" s="295"/>
      <c r="O53" s="295"/>
      <c r="P53" s="295"/>
      <c r="Q53" s="295"/>
      <c r="R53" s="295"/>
      <c r="S53" s="295"/>
      <c r="T53" s="295"/>
      <c r="U53" s="295"/>
      <c r="V53" s="295"/>
      <c r="W53" s="295"/>
      <c r="X53" s="295"/>
      <c r="Y53" s="295"/>
      <c r="Z53" s="295"/>
      <c r="AA53" s="295"/>
      <c r="AB53" s="295"/>
      <c r="AC53" s="295"/>
      <c r="AD53" s="295"/>
      <c r="AE53" s="295"/>
      <c r="AF53" s="295"/>
      <c r="AG53" s="295"/>
      <c r="AH53" s="295"/>
      <c r="AI53" s="295"/>
      <c r="AJ53" s="295"/>
      <c r="AK53" s="357" t="s">
        <v>552</v>
      </c>
      <c r="AL53" s="358"/>
      <c r="AM53" s="366">
        <v>3279167</v>
      </c>
      <c r="AN53" s="367">
        <v>27191</v>
      </c>
      <c r="AO53" s="368">
        <v>-32.6</v>
      </c>
      <c r="AP53" s="369">
        <v>42651</v>
      </c>
      <c r="AQ53" s="370">
        <v>4.3</v>
      </c>
      <c r="AR53" s="371">
        <v>-36.9</v>
      </c>
    </row>
    <row r="54" spans="1:44">
      <c r="A54" s="299"/>
      <c r="B54" s="295"/>
      <c r="C54" s="295"/>
      <c r="D54" s="295"/>
      <c r="E54" s="295"/>
      <c r="F54" s="295"/>
      <c r="G54" s="295"/>
      <c r="H54" s="295"/>
      <c r="I54" s="295"/>
      <c r="J54" s="295"/>
      <c r="K54" s="295"/>
      <c r="L54" s="295"/>
      <c r="M54" s="295"/>
      <c r="N54" s="295"/>
      <c r="O54" s="295"/>
      <c r="P54" s="295"/>
      <c r="Q54" s="295"/>
      <c r="R54" s="295"/>
      <c r="S54" s="295"/>
      <c r="T54" s="295"/>
      <c r="U54" s="295"/>
      <c r="V54" s="295"/>
      <c r="W54" s="295"/>
      <c r="X54" s="295"/>
      <c r="Y54" s="295"/>
      <c r="Z54" s="295"/>
      <c r="AA54" s="295"/>
      <c r="AB54" s="295"/>
      <c r="AC54" s="295"/>
      <c r="AD54" s="295"/>
      <c r="AE54" s="295"/>
      <c r="AF54" s="295"/>
      <c r="AG54" s="295"/>
      <c r="AH54" s="295"/>
      <c r="AI54" s="295"/>
      <c r="AJ54" s="295"/>
      <c r="AK54" s="372"/>
      <c r="AL54" s="373" t="s">
        <v>551</v>
      </c>
      <c r="AM54" s="374">
        <v>1601859</v>
      </c>
      <c r="AN54" s="375">
        <v>13283</v>
      </c>
      <c r="AO54" s="376">
        <v>-59.7</v>
      </c>
      <c r="AP54" s="377">
        <v>22675</v>
      </c>
      <c r="AQ54" s="378">
        <v>-5.9</v>
      </c>
      <c r="AR54" s="379">
        <v>-53.8</v>
      </c>
    </row>
    <row r="55" spans="1:44">
      <c r="A55" s="299"/>
      <c r="B55" s="295"/>
      <c r="C55" s="295"/>
      <c r="D55" s="295"/>
      <c r="E55" s="295"/>
      <c r="F55" s="295"/>
      <c r="G55" s="295"/>
      <c r="H55" s="295"/>
      <c r="I55" s="295"/>
      <c r="J55" s="295"/>
      <c r="K55" s="295"/>
      <c r="L55" s="295"/>
      <c r="M55" s="295"/>
      <c r="N55" s="295"/>
      <c r="O55" s="295"/>
      <c r="P55" s="295"/>
      <c r="Q55" s="295"/>
      <c r="R55" s="295"/>
      <c r="S55" s="295"/>
      <c r="T55" s="295"/>
      <c r="U55" s="295"/>
      <c r="V55" s="295"/>
      <c r="W55" s="295"/>
      <c r="X55" s="295"/>
      <c r="Y55" s="295"/>
      <c r="Z55" s="295"/>
      <c r="AA55" s="295"/>
      <c r="AB55" s="295"/>
      <c r="AC55" s="295"/>
      <c r="AD55" s="295"/>
      <c r="AE55" s="295"/>
      <c r="AF55" s="295"/>
      <c r="AG55" s="295"/>
      <c r="AH55" s="295"/>
      <c r="AI55" s="295"/>
      <c r="AJ55" s="295"/>
      <c r="AK55" s="357" t="s">
        <v>553</v>
      </c>
      <c r="AL55" s="358"/>
      <c r="AM55" s="366">
        <v>2283851</v>
      </c>
      <c r="AN55" s="367">
        <v>19011</v>
      </c>
      <c r="AO55" s="368">
        <v>-30.1</v>
      </c>
      <c r="AP55" s="369">
        <v>43226</v>
      </c>
      <c r="AQ55" s="370">
        <v>1.3</v>
      </c>
      <c r="AR55" s="371">
        <v>-31.4</v>
      </c>
    </row>
    <row r="56" spans="1:44">
      <c r="A56" s="299"/>
      <c r="B56" s="295"/>
      <c r="C56" s="295"/>
      <c r="D56" s="295"/>
      <c r="E56" s="295"/>
      <c r="F56" s="295"/>
      <c r="G56" s="295"/>
      <c r="H56" s="295"/>
      <c r="I56" s="295"/>
      <c r="J56" s="295"/>
      <c r="K56" s="295"/>
      <c r="L56" s="295"/>
      <c r="M56" s="295"/>
      <c r="N56" s="295"/>
      <c r="O56" s="295"/>
      <c r="P56" s="295"/>
      <c r="Q56" s="295"/>
      <c r="R56" s="295"/>
      <c r="S56" s="295"/>
      <c r="T56" s="295"/>
      <c r="U56" s="295"/>
      <c r="V56" s="295"/>
      <c r="W56" s="295"/>
      <c r="X56" s="295"/>
      <c r="Y56" s="295"/>
      <c r="Z56" s="295"/>
      <c r="AA56" s="295"/>
      <c r="AB56" s="295"/>
      <c r="AC56" s="295"/>
      <c r="AD56" s="295"/>
      <c r="AE56" s="295"/>
      <c r="AF56" s="295"/>
      <c r="AG56" s="295"/>
      <c r="AH56" s="295"/>
      <c r="AI56" s="295"/>
      <c r="AJ56" s="295"/>
      <c r="AK56" s="372"/>
      <c r="AL56" s="373" t="s">
        <v>551</v>
      </c>
      <c r="AM56" s="374">
        <v>1703130</v>
      </c>
      <c r="AN56" s="375">
        <v>14177</v>
      </c>
      <c r="AO56" s="376">
        <v>6.7</v>
      </c>
      <c r="AP56" s="377">
        <v>22622</v>
      </c>
      <c r="AQ56" s="378">
        <v>-0.2</v>
      </c>
      <c r="AR56" s="379">
        <v>6.9</v>
      </c>
    </row>
    <row r="57" spans="1:44">
      <c r="A57" s="299"/>
      <c r="B57" s="295"/>
      <c r="C57" s="295"/>
      <c r="D57" s="295"/>
      <c r="E57" s="295"/>
      <c r="F57" s="295"/>
      <c r="G57" s="295"/>
      <c r="H57" s="295"/>
      <c r="I57" s="295"/>
      <c r="J57" s="295"/>
      <c r="K57" s="295"/>
      <c r="L57" s="295"/>
      <c r="M57" s="295"/>
      <c r="N57" s="295"/>
      <c r="O57" s="295"/>
      <c r="P57" s="295"/>
      <c r="Q57" s="295"/>
      <c r="R57" s="295"/>
      <c r="S57" s="295"/>
      <c r="T57" s="295"/>
      <c r="U57" s="295"/>
      <c r="V57" s="295"/>
      <c r="W57" s="295"/>
      <c r="X57" s="295"/>
      <c r="Y57" s="295"/>
      <c r="Z57" s="295"/>
      <c r="AA57" s="295"/>
      <c r="AB57" s="295"/>
      <c r="AC57" s="295"/>
      <c r="AD57" s="295"/>
      <c r="AE57" s="295"/>
      <c r="AF57" s="295"/>
      <c r="AG57" s="295"/>
      <c r="AH57" s="295"/>
      <c r="AI57" s="295"/>
      <c r="AJ57" s="295"/>
      <c r="AK57" s="357" t="s">
        <v>554</v>
      </c>
      <c r="AL57" s="358"/>
      <c r="AM57" s="366">
        <v>4288065</v>
      </c>
      <c r="AN57" s="367">
        <v>35888</v>
      </c>
      <c r="AO57" s="368">
        <v>88.8</v>
      </c>
      <c r="AP57" s="369">
        <v>42836</v>
      </c>
      <c r="AQ57" s="370">
        <v>-0.9</v>
      </c>
      <c r="AR57" s="371">
        <v>89.7</v>
      </c>
    </row>
    <row r="58" spans="1:44">
      <c r="A58" s="299"/>
      <c r="B58" s="295"/>
      <c r="C58" s="295"/>
      <c r="D58" s="295"/>
      <c r="E58" s="295"/>
      <c r="F58" s="295"/>
      <c r="G58" s="295"/>
      <c r="H58" s="295"/>
      <c r="I58" s="295"/>
      <c r="J58" s="295"/>
      <c r="K58" s="295"/>
      <c r="L58" s="295"/>
      <c r="M58" s="295"/>
      <c r="N58" s="295"/>
      <c r="O58" s="295"/>
      <c r="P58" s="295"/>
      <c r="Q58" s="295"/>
      <c r="R58" s="295"/>
      <c r="S58" s="295"/>
      <c r="T58" s="295"/>
      <c r="U58" s="295"/>
      <c r="V58" s="295"/>
      <c r="W58" s="295"/>
      <c r="X58" s="295"/>
      <c r="Y58" s="295"/>
      <c r="Z58" s="295"/>
      <c r="AA58" s="295"/>
      <c r="AB58" s="295"/>
      <c r="AC58" s="295"/>
      <c r="AD58" s="295"/>
      <c r="AE58" s="295"/>
      <c r="AF58" s="295"/>
      <c r="AG58" s="295"/>
      <c r="AH58" s="295"/>
      <c r="AI58" s="295"/>
      <c r="AJ58" s="295"/>
      <c r="AK58" s="372"/>
      <c r="AL58" s="373" t="s">
        <v>551</v>
      </c>
      <c r="AM58" s="374">
        <v>2187069</v>
      </c>
      <c r="AN58" s="375">
        <v>18304</v>
      </c>
      <c r="AO58" s="376">
        <v>29.1</v>
      </c>
      <c r="AP58" s="377">
        <v>22936</v>
      </c>
      <c r="AQ58" s="378">
        <v>1.4</v>
      </c>
      <c r="AR58" s="379">
        <v>27.7</v>
      </c>
    </row>
    <row r="59" spans="1:44">
      <c r="A59" s="299"/>
      <c r="B59" s="295"/>
      <c r="C59" s="295"/>
      <c r="D59" s="295"/>
      <c r="E59" s="295"/>
      <c r="F59" s="295"/>
      <c r="G59" s="295"/>
      <c r="H59" s="295"/>
      <c r="I59" s="295"/>
      <c r="J59" s="295"/>
      <c r="K59" s="295"/>
      <c r="L59" s="295"/>
      <c r="M59" s="295"/>
      <c r="N59" s="295"/>
      <c r="O59" s="295"/>
      <c r="P59" s="295"/>
      <c r="Q59" s="295"/>
      <c r="R59" s="295"/>
      <c r="S59" s="295"/>
      <c r="T59" s="295"/>
      <c r="U59" s="295"/>
      <c r="V59" s="295"/>
      <c r="W59" s="295"/>
      <c r="X59" s="295"/>
      <c r="Y59" s="295"/>
      <c r="Z59" s="295"/>
      <c r="AA59" s="295"/>
      <c r="AB59" s="295"/>
      <c r="AC59" s="295"/>
      <c r="AD59" s="295"/>
      <c r="AE59" s="295"/>
      <c r="AF59" s="295"/>
      <c r="AG59" s="295"/>
      <c r="AH59" s="295"/>
      <c r="AI59" s="295"/>
      <c r="AJ59" s="295"/>
      <c r="AK59" s="357" t="s">
        <v>555</v>
      </c>
      <c r="AL59" s="358"/>
      <c r="AM59" s="366">
        <v>2269003</v>
      </c>
      <c r="AN59" s="367">
        <v>19081</v>
      </c>
      <c r="AO59" s="368">
        <v>-46.8</v>
      </c>
      <c r="AP59" s="369">
        <v>44161</v>
      </c>
      <c r="AQ59" s="370">
        <v>3.1</v>
      </c>
      <c r="AR59" s="371">
        <v>-49.9</v>
      </c>
    </row>
    <row r="60" spans="1:44">
      <c r="A60" s="299"/>
      <c r="B60" s="295"/>
      <c r="C60" s="295"/>
      <c r="D60" s="295"/>
      <c r="E60" s="295"/>
      <c r="F60" s="295"/>
      <c r="G60" s="295"/>
      <c r="H60" s="295"/>
      <c r="I60" s="295"/>
      <c r="J60" s="295"/>
      <c r="K60" s="295"/>
      <c r="L60" s="295"/>
      <c r="M60" s="295"/>
      <c r="N60" s="295"/>
      <c r="O60" s="295"/>
      <c r="P60" s="295"/>
      <c r="Q60" s="295"/>
      <c r="R60" s="295"/>
      <c r="S60" s="295"/>
      <c r="T60" s="295"/>
      <c r="U60" s="295"/>
      <c r="V60" s="295"/>
      <c r="W60" s="295"/>
      <c r="X60" s="295"/>
      <c r="Y60" s="295"/>
      <c r="Z60" s="295"/>
      <c r="AA60" s="295"/>
      <c r="AB60" s="295"/>
      <c r="AC60" s="295"/>
      <c r="AD60" s="295"/>
      <c r="AE60" s="295"/>
      <c r="AF60" s="295"/>
      <c r="AG60" s="295"/>
      <c r="AH60" s="295"/>
      <c r="AI60" s="295"/>
      <c r="AJ60" s="295"/>
      <c r="AK60" s="372"/>
      <c r="AL60" s="373" t="s">
        <v>551</v>
      </c>
      <c r="AM60" s="374">
        <v>1411464</v>
      </c>
      <c r="AN60" s="375">
        <v>11869</v>
      </c>
      <c r="AO60" s="376">
        <v>-35.200000000000003</v>
      </c>
      <c r="AP60" s="377">
        <v>23644</v>
      </c>
      <c r="AQ60" s="378">
        <v>3.1</v>
      </c>
      <c r="AR60" s="379">
        <v>-38.299999999999997</v>
      </c>
    </row>
    <row r="61" spans="1:44">
      <c r="A61" s="299"/>
      <c r="B61" s="295"/>
      <c r="C61" s="295"/>
      <c r="D61" s="295"/>
      <c r="E61" s="295"/>
      <c r="F61" s="295"/>
      <c r="G61" s="295"/>
      <c r="H61" s="295"/>
      <c r="I61" s="295"/>
      <c r="J61" s="295"/>
      <c r="K61" s="295"/>
      <c r="L61" s="295"/>
      <c r="M61" s="295"/>
      <c r="N61" s="295"/>
      <c r="O61" s="295"/>
      <c r="P61" s="295"/>
      <c r="Q61" s="295"/>
      <c r="R61" s="295"/>
      <c r="S61" s="295"/>
      <c r="T61" s="295"/>
      <c r="U61" s="295"/>
      <c r="V61" s="295"/>
      <c r="W61" s="295"/>
      <c r="X61" s="295"/>
      <c r="Y61" s="295"/>
      <c r="Z61" s="295"/>
      <c r="AA61" s="295"/>
      <c r="AB61" s="295"/>
      <c r="AC61" s="295"/>
      <c r="AD61" s="295"/>
      <c r="AE61" s="295"/>
      <c r="AF61" s="295"/>
      <c r="AG61" s="295"/>
      <c r="AH61" s="295"/>
      <c r="AI61" s="295"/>
      <c r="AJ61" s="295"/>
      <c r="AK61" s="357" t="s">
        <v>556</v>
      </c>
      <c r="AL61" s="380"/>
      <c r="AM61" s="381">
        <v>3399067</v>
      </c>
      <c r="AN61" s="382">
        <v>28297</v>
      </c>
      <c r="AO61" s="383">
        <v>-4.5</v>
      </c>
      <c r="AP61" s="384">
        <v>42751</v>
      </c>
      <c r="AQ61" s="385">
        <v>0</v>
      </c>
      <c r="AR61" s="371">
        <v>-4.5</v>
      </c>
    </row>
    <row r="62" spans="1:44">
      <c r="A62" s="299"/>
      <c r="B62" s="295"/>
      <c r="C62" s="295"/>
      <c r="D62" s="295"/>
      <c r="E62" s="295"/>
      <c r="F62" s="295"/>
      <c r="G62" s="295"/>
      <c r="H62" s="295"/>
      <c r="I62" s="295"/>
      <c r="J62" s="295"/>
      <c r="K62" s="295"/>
      <c r="L62" s="295"/>
      <c r="M62" s="295"/>
      <c r="N62" s="295"/>
      <c r="O62" s="295"/>
      <c r="P62" s="295"/>
      <c r="Q62" s="295"/>
      <c r="R62" s="295"/>
      <c r="S62" s="295"/>
      <c r="T62" s="295"/>
      <c r="U62" s="295"/>
      <c r="V62" s="295"/>
      <c r="W62" s="295"/>
      <c r="X62" s="295"/>
      <c r="Y62" s="295"/>
      <c r="Z62" s="295"/>
      <c r="AA62" s="295"/>
      <c r="AB62" s="295"/>
      <c r="AC62" s="295"/>
      <c r="AD62" s="295"/>
      <c r="AE62" s="295"/>
      <c r="AF62" s="295"/>
      <c r="AG62" s="295"/>
      <c r="AH62" s="295"/>
      <c r="AI62" s="295"/>
      <c r="AJ62" s="295"/>
      <c r="AK62" s="372"/>
      <c r="AL62" s="373" t="s">
        <v>551</v>
      </c>
      <c r="AM62" s="374">
        <v>2178225</v>
      </c>
      <c r="AN62" s="375">
        <v>18122</v>
      </c>
      <c r="AO62" s="376">
        <v>-6.6</v>
      </c>
      <c r="AP62" s="377">
        <v>23193</v>
      </c>
      <c r="AQ62" s="378">
        <v>-1.9</v>
      </c>
      <c r="AR62" s="379">
        <v>-4.7</v>
      </c>
    </row>
    <row r="63" spans="1:44">
      <c r="A63" s="299"/>
      <c r="B63" s="295"/>
      <c r="C63" s="295"/>
      <c r="D63" s="295"/>
      <c r="E63" s="295"/>
      <c r="F63" s="295"/>
      <c r="G63" s="295"/>
      <c r="H63" s="295"/>
      <c r="I63" s="295"/>
      <c r="J63" s="295"/>
      <c r="K63" s="295"/>
      <c r="L63" s="295"/>
      <c r="M63" s="295"/>
      <c r="N63" s="295"/>
      <c r="O63" s="295"/>
      <c r="P63" s="295"/>
      <c r="Q63" s="295"/>
      <c r="R63" s="295"/>
      <c r="S63" s="295"/>
      <c r="T63" s="295"/>
      <c r="U63" s="295"/>
      <c r="V63" s="295"/>
      <c r="W63" s="295"/>
      <c r="X63" s="295"/>
      <c r="Y63" s="295"/>
      <c r="Z63" s="295"/>
      <c r="AA63" s="295"/>
      <c r="AB63" s="295"/>
      <c r="AC63" s="295"/>
      <c r="AD63" s="295"/>
      <c r="AE63" s="295"/>
      <c r="AF63" s="295"/>
      <c r="AG63" s="295"/>
      <c r="AH63" s="295"/>
      <c r="AI63" s="295"/>
      <c r="AJ63" s="295"/>
      <c r="AK63" s="295"/>
      <c r="AL63" s="295"/>
      <c r="AM63" s="295"/>
      <c r="AN63" s="295"/>
      <c r="AO63" s="295"/>
      <c r="AP63" s="295"/>
      <c r="AQ63" s="295"/>
      <c r="AR63" s="295"/>
    </row>
    <row r="64" spans="1:44">
      <c r="A64" s="299"/>
      <c r="B64" s="295"/>
      <c r="C64" s="295"/>
      <c r="D64" s="295"/>
      <c r="E64" s="295"/>
      <c r="F64" s="295"/>
      <c r="G64" s="295"/>
      <c r="H64" s="295"/>
      <c r="I64" s="295"/>
      <c r="J64" s="295"/>
      <c r="K64" s="295"/>
      <c r="L64" s="295"/>
      <c r="M64" s="295"/>
      <c r="N64" s="295"/>
      <c r="O64" s="295"/>
      <c r="P64" s="295"/>
      <c r="Q64" s="295"/>
      <c r="R64" s="295"/>
      <c r="S64" s="295"/>
      <c r="T64" s="295"/>
      <c r="U64" s="295"/>
      <c r="V64" s="295"/>
      <c r="W64" s="295"/>
      <c r="X64" s="295"/>
      <c r="Y64" s="295"/>
      <c r="Z64" s="295"/>
      <c r="AA64" s="295"/>
      <c r="AB64" s="295"/>
      <c r="AC64" s="295"/>
      <c r="AD64" s="295"/>
      <c r="AE64" s="295"/>
      <c r="AF64" s="295"/>
      <c r="AG64" s="295"/>
      <c r="AH64" s="295"/>
      <c r="AI64" s="295"/>
      <c r="AJ64" s="295"/>
      <c r="AK64" s="295"/>
      <c r="AL64" s="295"/>
      <c r="AM64" s="295"/>
      <c r="AN64" s="295"/>
      <c r="AO64" s="295"/>
      <c r="AP64" s="295"/>
      <c r="AQ64" s="295"/>
      <c r="AR64" s="295"/>
    </row>
    <row r="65" spans="1:46">
      <c r="A65" s="299"/>
      <c r="B65" s="295"/>
      <c r="C65" s="295"/>
      <c r="D65" s="295"/>
      <c r="E65" s="295"/>
      <c r="F65" s="295"/>
      <c r="G65" s="295"/>
      <c r="H65" s="295"/>
      <c r="I65" s="295"/>
      <c r="J65" s="295"/>
      <c r="K65" s="295"/>
      <c r="L65" s="295"/>
      <c r="M65" s="295"/>
      <c r="N65" s="295"/>
      <c r="O65" s="295"/>
      <c r="P65" s="295"/>
      <c r="Q65" s="295"/>
      <c r="R65" s="295"/>
      <c r="S65" s="295"/>
      <c r="T65" s="295"/>
      <c r="U65" s="295"/>
      <c r="V65" s="295"/>
      <c r="W65" s="295"/>
      <c r="X65" s="295"/>
      <c r="Y65" s="295"/>
      <c r="Z65" s="295"/>
      <c r="AA65" s="295"/>
      <c r="AB65" s="295"/>
      <c r="AC65" s="295"/>
      <c r="AD65" s="295"/>
      <c r="AE65" s="295"/>
      <c r="AF65" s="295"/>
      <c r="AG65" s="295"/>
      <c r="AH65" s="295"/>
      <c r="AI65" s="295"/>
      <c r="AJ65" s="295"/>
      <c r="AK65" s="295"/>
      <c r="AL65" s="295"/>
      <c r="AM65" s="295"/>
      <c r="AN65" s="295"/>
      <c r="AO65" s="295"/>
      <c r="AP65" s="295"/>
      <c r="AQ65" s="295"/>
      <c r="AR65" s="295"/>
    </row>
    <row r="66" spans="1:46">
      <c r="A66" s="386"/>
      <c r="B66" s="353"/>
      <c r="C66" s="353"/>
      <c r="D66" s="353"/>
      <c r="E66" s="353"/>
      <c r="F66" s="353"/>
      <c r="G66" s="353"/>
      <c r="H66" s="353"/>
      <c r="I66" s="353"/>
      <c r="J66" s="353"/>
      <c r="K66" s="353"/>
      <c r="L66" s="353"/>
      <c r="M66" s="353"/>
      <c r="N66" s="353"/>
      <c r="O66" s="353"/>
      <c r="P66" s="353"/>
      <c r="Q66" s="353"/>
      <c r="R66" s="353"/>
      <c r="S66" s="353"/>
      <c r="T66" s="353"/>
      <c r="U66" s="353"/>
      <c r="V66" s="353"/>
      <c r="W66" s="353"/>
      <c r="X66" s="353"/>
      <c r="Y66" s="353"/>
      <c r="Z66" s="353"/>
      <c r="AA66" s="353"/>
      <c r="AB66" s="353"/>
      <c r="AC66" s="353"/>
      <c r="AD66" s="353"/>
      <c r="AE66" s="353"/>
      <c r="AF66" s="353"/>
      <c r="AG66" s="353"/>
      <c r="AH66" s="353"/>
      <c r="AI66" s="353"/>
      <c r="AJ66" s="353"/>
      <c r="AK66" s="353"/>
      <c r="AL66" s="353"/>
      <c r="AM66" s="353"/>
      <c r="AN66" s="353"/>
      <c r="AO66" s="353"/>
      <c r="AP66" s="353"/>
      <c r="AQ66" s="353"/>
      <c r="AR66" s="353"/>
      <c r="AS66" s="387"/>
    </row>
    <row r="67" spans="1:46" ht="13.5" hidden="1" customHeight="1">
      <c r="AK67" s="295"/>
      <c r="AL67" s="295"/>
      <c r="AM67" s="295"/>
      <c r="AN67" s="295"/>
      <c r="AO67" s="295"/>
      <c r="AP67" s="295"/>
      <c r="AQ67" s="295"/>
      <c r="AR67" s="295"/>
      <c r="AS67" s="295"/>
      <c r="AT67" s="295"/>
    </row>
    <row r="68" spans="1:46" ht="13.5" hidden="1" customHeight="1">
      <c r="AK68" s="295"/>
      <c r="AL68" s="295"/>
      <c r="AM68" s="295"/>
      <c r="AN68" s="295"/>
      <c r="AO68" s="295"/>
      <c r="AP68" s="295"/>
      <c r="AQ68" s="295"/>
      <c r="AR68" s="295"/>
    </row>
    <row r="69" spans="1:46" ht="13.5" hidden="1" customHeight="1">
      <c r="AK69" s="295"/>
      <c r="AL69" s="295"/>
      <c r="AM69" s="295"/>
      <c r="AN69" s="295"/>
      <c r="AO69" s="295"/>
      <c r="AP69" s="295"/>
      <c r="AQ69" s="295"/>
      <c r="AR69" s="295"/>
    </row>
    <row r="70" spans="1:46" hidden="1">
      <c r="AK70" s="295"/>
      <c r="AL70" s="295"/>
      <c r="AM70" s="295"/>
      <c r="AN70" s="295"/>
      <c r="AO70" s="295"/>
      <c r="AP70" s="295"/>
      <c r="AQ70" s="295"/>
      <c r="AR70" s="295"/>
    </row>
    <row r="71" spans="1:46" hidden="1">
      <c r="AK71" s="295"/>
      <c r="AL71" s="295"/>
      <c r="AM71" s="295"/>
      <c r="AN71" s="295"/>
      <c r="AO71" s="295"/>
      <c r="AP71" s="295"/>
      <c r="AQ71" s="295"/>
      <c r="AR71" s="295"/>
    </row>
    <row r="72" spans="1:46" hidden="1">
      <c r="AK72" s="295"/>
      <c r="AL72" s="295"/>
      <c r="AM72" s="295"/>
      <c r="AN72" s="295"/>
      <c r="AO72" s="295"/>
      <c r="AP72" s="295"/>
      <c r="AQ72" s="295"/>
      <c r="AR72" s="295"/>
    </row>
    <row r="73" spans="1:46" hidden="1">
      <c r="AK73" s="295"/>
      <c r="AL73" s="295"/>
      <c r="AM73" s="295"/>
      <c r="AN73" s="295"/>
      <c r="AO73" s="295"/>
      <c r="AP73" s="295"/>
      <c r="AQ73" s="295"/>
      <c r="AR73" s="295"/>
    </row>
  </sheetData>
  <sheetProtection algorithmName="SHA-512" hashValue="mBNHQ9KtIB+suMFBU4vF6jdHeEpZBDxz7H3HDa5vP1r9ZSDwZBi85jmTQDvxYC8mEtkrHM8HiYTNPc6avaKb/w==" saltValue="3xAgpmmVBwikfljygVr7Ww==" spinCount="100000" sheet="1" objects="1" scenarios="1"/>
  <mergeCells count="24">
    <mergeCell ref="AO30:AO31"/>
    <mergeCell ref="AO7:AO8"/>
    <mergeCell ref="AK9:AN9"/>
    <mergeCell ref="AK10:AN10"/>
    <mergeCell ref="AK11:AN11"/>
    <mergeCell ref="AK12:AN12"/>
    <mergeCell ref="AK13:AN13"/>
    <mergeCell ref="AK37:AN37"/>
    <mergeCell ref="AK14:AN14"/>
    <mergeCell ref="AK15:AN15"/>
    <mergeCell ref="AK16:AN16"/>
    <mergeCell ref="AK21:AN21"/>
    <mergeCell ref="AK22:AN22"/>
    <mergeCell ref="AK32:AN32"/>
    <mergeCell ref="AK33:AN33"/>
    <mergeCell ref="AK34:AN34"/>
    <mergeCell ref="AK35:AN35"/>
    <mergeCell ref="AK36:AN36"/>
    <mergeCell ref="AK38:AN38"/>
    <mergeCell ref="AK39:AN39"/>
    <mergeCell ref="AK40:AN40"/>
    <mergeCell ref="AK41:AN41"/>
    <mergeCell ref="AM49:AM50"/>
    <mergeCell ref="AN49:AR49"/>
  </mergeCells>
  <phoneticPr fontId="2"/>
  <printOptions horizontalCentered="1"/>
  <pageMargins left="0.39370078740157483" right="0.19685039370078741" top="0.39370078740157483" bottom="0.31496062992125984" header="0.51181102362204722" footer="0"/>
  <pageSetup paperSize="9" scale="61"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zoomScaleNormal="100" zoomScaleSheetLayoutView="55" workbookViewId="0"/>
  </sheetViews>
  <sheetFormatPr defaultColWidth="0" defaultRowHeight="13.5" customHeight="1" zeroHeight="1"/>
  <cols>
    <col min="1" max="125" width="2.5" style="293" customWidth="1"/>
    <col min="126" max="16384" width="9" style="292" hidden="1"/>
  </cols>
  <sheetData>
    <row r="1" spans="2:125" ht="13.5" customHeight="1">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2:125">
      <c r="B2" s="292"/>
      <c r="DG2" s="292"/>
    </row>
    <row r="3" spans="2:125">
      <c r="C3" s="292"/>
      <c r="D3" s="292"/>
      <c r="E3" s="292"/>
      <c r="F3" s="292"/>
      <c r="G3" s="292"/>
      <c r="H3" s="292"/>
      <c r="I3" s="292"/>
      <c r="J3" s="292"/>
      <c r="K3" s="292"/>
      <c r="L3" s="292"/>
      <c r="M3" s="292"/>
      <c r="N3" s="292"/>
      <c r="O3" s="292"/>
      <c r="P3" s="292"/>
      <c r="Q3" s="292"/>
      <c r="R3" s="292"/>
      <c r="S3" s="292"/>
      <c r="T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H3" s="292"/>
      <c r="DI3" s="292"/>
      <c r="DJ3" s="292"/>
      <c r="DK3" s="292"/>
      <c r="DL3" s="292"/>
      <c r="DM3" s="292"/>
      <c r="DN3" s="292"/>
      <c r="DO3" s="292"/>
      <c r="DP3" s="292"/>
      <c r="DQ3" s="292"/>
      <c r="DR3" s="292"/>
      <c r="DS3" s="292"/>
      <c r="DT3" s="292"/>
      <c r="DU3" s="292"/>
    </row>
    <row r="4" spans="2:125"/>
    <row r="5" spans="2:125"/>
    <row r="6" spans="2:125"/>
    <row r="7" spans="2:125"/>
    <row r="8" spans="2:125"/>
    <row r="9" spans="2:125">
      <c r="DU9" s="292"/>
    </row>
    <row r="10" spans="2:125"/>
    <row r="11" spans="2:125"/>
    <row r="12" spans="2:125"/>
    <row r="13" spans="2:125"/>
    <row r="14" spans="2:125"/>
    <row r="15" spans="2:125"/>
    <row r="16" spans="2:125"/>
    <row r="17" spans="125:125">
      <c r="DU17" s="292"/>
    </row>
    <row r="18" spans="125:125"/>
    <row r="19" spans="125:125"/>
    <row r="20" spans="125:125">
      <c r="DU20" s="292"/>
    </row>
    <row r="21" spans="125:125">
      <c r="DU21" s="292"/>
    </row>
    <row r="22" spans="125:125"/>
    <row r="23" spans="125:125"/>
    <row r="24" spans="125:125"/>
    <row r="25" spans="125:125"/>
    <row r="26" spans="125:125"/>
    <row r="27" spans="125:125"/>
    <row r="28" spans="125:125">
      <c r="DU28" s="292"/>
    </row>
    <row r="29" spans="125:125"/>
    <row r="30" spans="125:125"/>
    <row r="31" spans="125:125"/>
    <row r="32" spans="125:125"/>
    <row r="33" spans="2:125">
      <c r="B33" s="292"/>
      <c r="G33" s="292"/>
      <c r="I33" s="292"/>
    </row>
    <row r="34" spans="2:125">
      <c r="C34" s="292"/>
      <c r="P34" s="292"/>
      <c r="DE34" s="292"/>
      <c r="DH34" s="292"/>
    </row>
    <row r="35" spans="2:125">
      <c r="D35" s="292"/>
      <c r="E35" s="292"/>
      <c r="DG35" s="292"/>
      <c r="DJ35" s="292"/>
      <c r="DP35" s="292"/>
      <c r="DQ35" s="292"/>
      <c r="DR35" s="292"/>
      <c r="DS35" s="292"/>
      <c r="DT35" s="292"/>
      <c r="DU35" s="292"/>
    </row>
    <row r="36" spans="2:125">
      <c r="F36" s="292"/>
      <c r="H36" s="292"/>
      <c r="J36" s="292"/>
      <c r="K36" s="292"/>
      <c r="L36" s="292"/>
      <c r="M36" s="292"/>
      <c r="N36" s="292"/>
      <c r="O36" s="292"/>
      <c r="Q36" s="292"/>
      <c r="R36" s="292"/>
      <c r="S36" s="292"/>
      <c r="T36" s="292"/>
      <c r="U36" s="292"/>
      <c r="V36" s="292"/>
      <c r="W36" s="292"/>
      <c r="X36" s="292"/>
      <c r="Y36" s="292"/>
      <c r="Z36" s="292"/>
      <c r="AA36" s="292"/>
      <c r="AB36" s="292"/>
      <c r="AC36" s="292"/>
      <c r="AD36" s="292"/>
      <c r="AE36" s="292"/>
      <c r="AF36" s="292"/>
      <c r="AG36" s="292"/>
      <c r="AH36" s="292"/>
      <c r="AI36" s="292"/>
      <c r="AJ36" s="292"/>
      <c r="AK36" s="292"/>
      <c r="AL36" s="292"/>
      <c r="AM36" s="292"/>
      <c r="AN36" s="292"/>
      <c r="AO36" s="292"/>
      <c r="AP36" s="292"/>
      <c r="AQ36" s="292"/>
      <c r="AR36" s="292"/>
      <c r="AS36" s="292"/>
      <c r="AT36" s="292"/>
      <c r="AU36" s="292"/>
      <c r="AV36" s="292"/>
      <c r="AW36" s="292"/>
      <c r="AX36" s="292"/>
      <c r="AY36" s="292"/>
      <c r="AZ36" s="292"/>
      <c r="BA36" s="292"/>
      <c r="BB36" s="292"/>
      <c r="BC36" s="292"/>
      <c r="BD36" s="292"/>
      <c r="BE36" s="292"/>
      <c r="BF36" s="292"/>
      <c r="BG36" s="292"/>
      <c r="BH36" s="292"/>
      <c r="BI36" s="292"/>
      <c r="BJ36" s="292"/>
      <c r="BK36" s="292"/>
      <c r="BL36" s="292"/>
      <c r="BM36" s="292"/>
      <c r="BN36" s="292"/>
      <c r="BO36" s="292"/>
      <c r="BP36" s="292"/>
      <c r="BQ36" s="292"/>
      <c r="BR36" s="292"/>
      <c r="BS36" s="292"/>
      <c r="BT36" s="292"/>
      <c r="BU36" s="292"/>
      <c r="BV36" s="292"/>
      <c r="BW36" s="292"/>
      <c r="BX36" s="292"/>
      <c r="BY36" s="292"/>
      <c r="BZ36" s="292"/>
      <c r="CA36" s="292"/>
      <c r="CB36" s="292"/>
      <c r="CC36" s="292"/>
      <c r="CD36" s="292"/>
      <c r="CE36" s="292"/>
      <c r="CF36" s="292"/>
      <c r="CG36" s="292"/>
      <c r="CH36" s="292"/>
      <c r="CI36" s="292"/>
      <c r="CJ36" s="292"/>
      <c r="CK36" s="292"/>
      <c r="CL36" s="292"/>
      <c r="CM36" s="292"/>
      <c r="CN36" s="292"/>
      <c r="CO36" s="292"/>
      <c r="CP36" s="292"/>
      <c r="CQ36" s="292"/>
      <c r="CR36" s="292"/>
      <c r="CS36" s="292"/>
      <c r="CT36" s="292"/>
      <c r="CU36" s="292"/>
      <c r="CV36" s="292"/>
      <c r="CW36" s="292"/>
      <c r="CX36" s="292"/>
      <c r="CY36" s="292"/>
      <c r="CZ36" s="292"/>
      <c r="DA36" s="292"/>
      <c r="DB36" s="292"/>
      <c r="DC36" s="292"/>
      <c r="DD36" s="292"/>
      <c r="DF36" s="292"/>
      <c r="DI36" s="292"/>
      <c r="DK36" s="292"/>
      <c r="DL36" s="292"/>
      <c r="DM36" s="292"/>
      <c r="DN36" s="292"/>
      <c r="DO36" s="292"/>
      <c r="DP36" s="292"/>
      <c r="DQ36" s="292"/>
      <c r="DR36" s="292"/>
      <c r="DS36" s="292"/>
      <c r="DT36" s="292"/>
      <c r="DU36" s="292"/>
    </row>
    <row r="37" spans="2:125">
      <c r="DU37" s="292"/>
    </row>
    <row r="38" spans="2:125">
      <c r="DT38" s="292"/>
      <c r="DU38" s="292"/>
    </row>
    <row r="39" spans="2:125"/>
    <row r="40" spans="2:125">
      <c r="DH40" s="292"/>
    </row>
    <row r="41" spans="2:125">
      <c r="DE41" s="292"/>
    </row>
    <row r="42" spans="2:125">
      <c r="DG42" s="292"/>
      <c r="DJ42" s="292"/>
    </row>
    <row r="43" spans="2:125">
      <c r="Q43" s="292"/>
      <c r="R43" s="292"/>
      <c r="S43" s="292"/>
      <c r="T43" s="292"/>
      <c r="U43" s="292"/>
      <c r="V43" s="292"/>
      <c r="W43" s="292"/>
      <c r="X43" s="292"/>
      <c r="Y43" s="292"/>
      <c r="Z43" s="292"/>
      <c r="AA43" s="292"/>
      <c r="AB43" s="292"/>
      <c r="AC43" s="292"/>
      <c r="AD43" s="292"/>
      <c r="AE43" s="292"/>
      <c r="AF43" s="292"/>
      <c r="AG43" s="292"/>
      <c r="AH43" s="292"/>
      <c r="AI43" s="292"/>
      <c r="AJ43" s="292"/>
      <c r="AK43" s="292"/>
      <c r="AL43" s="292"/>
      <c r="AM43" s="292"/>
      <c r="AN43" s="292"/>
      <c r="AO43" s="292"/>
      <c r="AP43" s="292"/>
      <c r="AQ43" s="292"/>
      <c r="AR43" s="292"/>
      <c r="AS43" s="292"/>
      <c r="AT43" s="292"/>
      <c r="AU43" s="292"/>
      <c r="AV43" s="292"/>
      <c r="AW43" s="292"/>
      <c r="AX43" s="292"/>
      <c r="AY43" s="292"/>
      <c r="AZ43" s="292"/>
      <c r="BA43" s="292"/>
      <c r="BB43" s="292"/>
      <c r="BC43" s="292"/>
      <c r="BD43" s="292"/>
      <c r="BE43" s="292"/>
      <c r="BF43" s="292"/>
      <c r="BG43" s="292"/>
      <c r="BH43" s="292"/>
      <c r="BI43" s="292"/>
      <c r="BJ43" s="292"/>
      <c r="BK43" s="292"/>
      <c r="BL43" s="292"/>
      <c r="BM43" s="292"/>
      <c r="BN43" s="292"/>
      <c r="BO43" s="292"/>
      <c r="BP43" s="292"/>
      <c r="BQ43" s="292"/>
      <c r="BR43" s="292"/>
      <c r="BS43" s="292"/>
      <c r="BT43" s="292"/>
      <c r="BU43" s="292"/>
      <c r="BV43" s="292"/>
      <c r="BW43" s="292"/>
      <c r="BX43" s="292"/>
      <c r="BY43" s="292"/>
      <c r="BZ43" s="292"/>
      <c r="CA43" s="292"/>
      <c r="CB43" s="292"/>
      <c r="CC43" s="292"/>
      <c r="CD43" s="292"/>
      <c r="CE43" s="292"/>
      <c r="CF43" s="292"/>
      <c r="CG43" s="292"/>
      <c r="CH43" s="292"/>
      <c r="CI43" s="292"/>
      <c r="CJ43" s="292"/>
      <c r="CK43" s="292"/>
      <c r="CL43" s="292"/>
      <c r="CM43" s="292"/>
      <c r="CN43" s="292"/>
      <c r="CO43" s="292"/>
      <c r="CP43" s="292"/>
      <c r="CQ43" s="292"/>
      <c r="CR43" s="292"/>
      <c r="CS43" s="292"/>
      <c r="CT43" s="292"/>
      <c r="CU43" s="292"/>
      <c r="CV43" s="292"/>
      <c r="CW43" s="292"/>
      <c r="CX43" s="292"/>
      <c r="CY43" s="292"/>
      <c r="CZ43" s="292"/>
      <c r="DA43" s="292"/>
      <c r="DB43" s="292"/>
      <c r="DC43" s="292"/>
      <c r="DD43" s="292"/>
      <c r="DF43" s="292"/>
      <c r="DI43" s="292"/>
      <c r="DK43" s="292"/>
      <c r="DL43" s="292"/>
      <c r="DM43" s="292"/>
      <c r="DN43" s="292"/>
      <c r="DO43" s="292"/>
      <c r="DP43" s="292"/>
      <c r="DQ43" s="292"/>
      <c r="DR43" s="292"/>
      <c r="DS43" s="292"/>
      <c r="DT43" s="292"/>
      <c r="DU43" s="292"/>
    </row>
    <row r="44" spans="2:125">
      <c r="DU44" s="292"/>
    </row>
    <row r="45" spans="2:125"/>
    <row r="46" spans="2:125"/>
    <row r="47" spans="2:125"/>
    <row r="48" spans="2:125">
      <c r="DT48" s="292"/>
      <c r="DU48" s="292"/>
    </row>
    <row r="49" spans="120:125">
      <c r="DU49" s="292"/>
    </row>
    <row r="50" spans="120:125">
      <c r="DU50" s="292"/>
    </row>
    <row r="51" spans="120:125">
      <c r="DP51" s="292"/>
      <c r="DQ51" s="292"/>
      <c r="DR51" s="292"/>
      <c r="DS51" s="292"/>
      <c r="DT51" s="292"/>
      <c r="DU51" s="292"/>
    </row>
    <row r="52" spans="120:125"/>
    <row r="53" spans="120:125"/>
    <row r="54" spans="120:125">
      <c r="DU54" s="292"/>
    </row>
    <row r="55" spans="120:125"/>
    <row r="56" spans="120:125"/>
    <row r="57" spans="120:125"/>
    <row r="58" spans="120:125">
      <c r="DU58" s="292"/>
    </row>
    <row r="59" spans="120:125"/>
    <row r="60" spans="120:125"/>
    <row r="61" spans="120:125"/>
    <row r="62" spans="120:125"/>
    <row r="63" spans="120:125">
      <c r="DU63" s="292"/>
    </row>
    <row r="64" spans="120:125">
      <c r="DT64" s="292"/>
      <c r="DU64" s="292"/>
    </row>
    <row r="65" spans="123:125"/>
    <row r="66" spans="123:125"/>
    <row r="67" spans="123:125"/>
    <row r="68" spans="123:125"/>
    <row r="69" spans="123:125">
      <c r="DS69" s="292"/>
      <c r="DT69" s="292"/>
      <c r="DU69" s="292"/>
    </row>
    <row r="70" spans="123:125"/>
    <row r="71" spans="123:125"/>
    <row r="72" spans="123:125"/>
    <row r="73" spans="123:125"/>
    <row r="74" spans="123:125"/>
    <row r="75" spans="123:125"/>
    <row r="76" spans="123:125"/>
    <row r="77" spans="123:125"/>
    <row r="78" spans="123:125"/>
    <row r="79" spans="123:125"/>
    <row r="80" spans="123:125"/>
    <row r="81" spans="116:125"/>
    <row r="82" spans="116:125">
      <c r="DL82" s="292"/>
    </row>
    <row r="83" spans="116:125">
      <c r="DM83" s="292"/>
      <c r="DN83" s="292"/>
      <c r="DO83" s="292"/>
      <c r="DP83" s="292"/>
      <c r="DQ83" s="292"/>
      <c r="DR83" s="292"/>
      <c r="DS83" s="292"/>
      <c r="DT83" s="292"/>
      <c r="DU83" s="292"/>
    </row>
    <row r="84" spans="116:125"/>
    <row r="85" spans="116:125"/>
    <row r="86" spans="116:125"/>
    <row r="87" spans="116:125"/>
    <row r="88" spans="116:125">
      <c r="DU88" s="292"/>
    </row>
    <row r="89" spans="116:125"/>
    <row r="90" spans="116:125"/>
    <row r="91" spans="116:125"/>
    <row r="92" spans="116:125" ht="13.5" customHeight="1"/>
    <row r="93" spans="116:125" ht="13.5" customHeight="1"/>
    <row r="94" spans="116:125" ht="13.5" customHeight="1">
      <c r="DS94" s="292"/>
      <c r="DT94" s="292"/>
      <c r="DU94" s="292"/>
    </row>
    <row r="95" spans="116:125" ht="13.5" customHeight="1">
      <c r="DU95" s="292"/>
    </row>
    <row r="96" spans="116:125" ht="13.5" customHeight="1"/>
    <row r="97" spans="124:125" ht="13.5" customHeight="1"/>
    <row r="98" spans="124:125" ht="13.5" customHeight="1"/>
    <row r="99" spans="124:125" ht="13.5" customHeight="1"/>
    <row r="100" spans="124:125" ht="13.5" customHeight="1"/>
    <row r="101" spans="124:125" ht="13.5" customHeight="1">
      <c r="DU101" s="292"/>
    </row>
    <row r="102" spans="124:125" ht="13.5" customHeight="1"/>
    <row r="103" spans="124:125" ht="13.5" customHeight="1"/>
    <row r="104" spans="124:125" ht="13.5" customHeight="1">
      <c r="DT104" s="292"/>
      <c r="DU104" s="292"/>
    </row>
    <row r="105" spans="124:125" ht="13.5" customHeight="1"/>
    <row r="106" spans="124:125" ht="13.5" customHeight="1"/>
    <row r="107" spans="124:125" ht="13.5" customHeight="1"/>
    <row r="108" spans="124:125" ht="13.5" customHeight="1"/>
    <row r="109" spans="124:125" ht="13.5" customHeight="1"/>
    <row r="110" spans="124:125" ht="13.5" customHeight="1"/>
    <row r="111" spans="124:125" ht="13.5" customHeight="1"/>
    <row r="112" spans="124:125" ht="13.5" customHeight="1"/>
    <row r="113" spans="125:125" ht="13.5" customHeight="1"/>
    <row r="114" spans="125:125" ht="13.5" customHeight="1"/>
    <row r="115" spans="125:125" ht="13.5" customHeight="1"/>
    <row r="116" spans="125:125" ht="13.5" customHeight="1">
      <c r="DU116" s="292" t="s">
        <v>558</v>
      </c>
    </row>
    <row r="120" spans="125:125" ht="13.5" hidden="1" customHeight="1"/>
    <row r="121" spans="125:125" ht="13.5" hidden="1" customHeight="1">
      <c r="DU121" s="292"/>
    </row>
  </sheetData>
  <sheetProtection algorithmName="SHA-512" hashValue="WwhLtDPBSTMawW2IUn9V0bJtlGerS64V7HElLD+aVyIDrzX/ochm2a9xbiN3GDo0sNU/GiWQ34JqxWTN+EDQaA==" saltValue="pMkbY78Z9kQ5ByRiKkIubQ=="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zoomScale="90" zoomScaleNormal="90" zoomScaleSheetLayoutView="55" workbookViewId="0">
      <selection activeCell="AF103" sqref="AF103"/>
    </sheetView>
  </sheetViews>
  <sheetFormatPr defaultColWidth="0" defaultRowHeight="13.5" customHeight="1" zeroHeight="1"/>
  <cols>
    <col min="1" max="125" width="2.5" style="293" customWidth="1"/>
    <col min="126" max="142" width="0" style="292" hidden="1" customWidth="1"/>
    <col min="143" max="16384" width="9" style="292" hidden="1"/>
  </cols>
  <sheetData>
    <row r="1" spans="1:125" ht="13.5" customHeight="1">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c r="AI1" s="292"/>
      <c r="AJ1" s="292"/>
      <c r="AK1" s="292"/>
      <c r="AL1" s="292"/>
      <c r="AM1" s="292"/>
      <c r="AN1" s="292"/>
      <c r="AO1" s="292"/>
      <c r="AP1" s="292"/>
      <c r="AQ1" s="292"/>
      <c r="AR1" s="292"/>
      <c r="AS1" s="292"/>
      <c r="AT1" s="292"/>
      <c r="AU1" s="292"/>
      <c r="AV1" s="292"/>
      <c r="AW1" s="292"/>
      <c r="AX1" s="292"/>
      <c r="AY1" s="292"/>
      <c r="AZ1" s="292"/>
      <c r="BA1" s="292"/>
      <c r="BB1" s="292"/>
      <c r="BC1" s="292"/>
      <c r="BD1" s="292"/>
      <c r="BE1" s="292"/>
      <c r="BF1" s="292"/>
      <c r="BG1" s="292"/>
      <c r="BH1" s="292"/>
      <c r="BI1" s="292"/>
      <c r="BJ1" s="292"/>
      <c r="BK1" s="292"/>
      <c r="BL1" s="292"/>
      <c r="BM1" s="292"/>
      <c r="BN1" s="292"/>
      <c r="BO1" s="292"/>
      <c r="BP1" s="292"/>
      <c r="BQ1" s="292"/>
      <c r="BR1" s="292"/>
      <c r="BS1" s="292"/>
      <c r="BT1" s="292"/>
      <c r="BU1" s="292"/>
      <c r="BV1" s="292"/>
      <c r="BW1" s="292"/>
      <c r="BX1" s="292"/>
      <c r="BY1" s="292"/>
      <c r="BZ1" s="292"/>
      <c r="CA1" s="292"/>
      <c r="CB1" s="292"/>
      <c r="CC1" s="292"/>
      <c r="CD1" s="292"/>
      <c r="CE1" s="292"/>
      <c r="CF1" s="292"/>
      <c r="CG1" s="292"/>
      <c r="CH1" s="292"/>
      <c r="CI1" s="292"/>
      <c r="CJ1" s="292"/>
      <c r="CK1" s="292"/>
      <c r="CL1" s="292"/>
      <c r="CM1" s="292"/>
      <c r="CN1" s="292"/>
      <c r="CO1" s="292"/>
      <c r="CP1" s="292"/>
      <c r="CQ1" s="292"/>
      <c r="CR1" s="292"/>
      <c r="CS1" s="292"/>
      <c r="CT1" s="292"/>
      <c r="CU1" s="292"/>
      <c r="CV1" s="292"/>
      <c r="CW1" s="292"/>
      <c r="CX1" s="292"/>
      <c r="CY1" s="292"/>
      <c r="CZ1" s="292"/>
      <c r="DA1" s="292"/>
      <c r="DB1" s="292"/>
      <c r="DC1" s="292"/>
      <c r="DD1" s="292"/>
      <c r="DE1" s="292"/>
      <c r="DF1" s="292"/>
      <c r="DG1" s="292"/>
      <c r="DH1" s="292"/>
      <c r="DI1" s="292"/>
      <c r="DJ1" s="292"/>
      <c r="DK1" s="292"/>
      <c r="DL1" s="292"/>
      <c r="DM1" s="292"/>
      <c r="DN1" s="292"/>
      <c r="DO1" s="292"/>
      <c r="DP1" s="292"/>
      <c r="DQ1" s="292"/>
      <c r="DR1" s="292"/>
      <c r="DS1" s="292"/>
      <c r="DT1" s="292"/>
      <c r="DU1" s="292"/>
    </row>
    <row r="2" spans="1:125">
      <c r="B2" s="292"/>
      <c r="T2" s="292"/>
    </row>
    <row r="3" spans="1:125">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c r="AI3" s="292"/>
      <c r="AJ3" s="292"/>
      <c r="AK3" s="292"/>
      <c r="AL3" s="292"/>
      <c r="AM3" s="292"/>
      <c r="AN3" s="292"/>
      <c r="AO3" s="292"/>
      <c r="AP3" s="292"/>
      <c r="AQ3" s="292"/>
      <c r="AR3" s="292"/>
      <c r="AS3" s="292"/>
      <c r="AT3" s="292"/>
      <c r="AU3" s="292"/>
      <c r="AV3" s="292"/>
      <c r="AW3" s="292"/>
      <c r="AX3" s="292"/>
      <c r="AY3" s="292"/>
      <c r="AZ3" s="292"/>
      <c r="BA3" s="292"/>
      <c r="BB3" s="292"/>
      <c r="BC3" s="292"/>
      <c r="BD3" s="292"/>
      <c r="BE3" s="292"/>
      <c r="BF3" s="292"/>
      <c r="BG3" s="292"/>
      <c r="BH3" s="292"/>
      <c r="BI3" s="292"/>
      <c r="BJ3" s="292"/>
      <c r="BK3" s="292"/>
      <c r="BL3" s="292"/>
      <c r="BM3" s="292"/>
      <c r="BN3" s="292"/>
      <c r="BO3" s="292"/>
      <c r="BP3" s="292"/>
      <c r="BQ3" s="292"/>
      <c r="BR3" s="292"/>
      <c r="BS3" s="292"/>
      <c r="BT3" s="292"/>
      <c r="BU3" s="292"/>
      <c r="BV3" s="292"/>
      <c r="BW3" s="292"/>
      <c r="BX3" s="292"/>
      <c r="BY3" s="292"/>
      <c r="BZ3" s="292"/>
      <c r="CA3" s="292"/>
      <c r="CB3" s="292"/>
      <c r="CC3" s="292"/>
      <c r="CD3" s="292"/>
      <c r="CE3" s="292"/>
      <c r="CF3" s="292"/>
      <c r="CG3" s="292"/>
      <c r="CH3" s="292"/>
      <c r="CI3" s="292"/>
      <c r="CJ3" s="292"/>
      <c r="CK3" s="292"/>
      <c r="CL3" s="292"/>
      <c r="CM3" s="292"/>
      <c r="CN3" s="292"/>
      <c r="CO3" s="292"/>
      <c r="CP3" s="292"/>
      <c r="CQ3" s="292"/>
      <c r="CR3" s="292"/>
      <c r="CS3" s="292"/>
      <c r="CT3" s="292"/>
      <c r="CU3" s="292"/>
      <c r="CV3" s="292"/>
      <c r="CW3" s="292"/>
      <c r="CX3" s="292"/>
      <c r="CY3" s="292"/>
      <c r="CZ3" s="292"/>
      <c r="DA3" s="292"/>
      <c r="DB3" s="292"/>
      <c r="DC3" s="292"/>
      <c r="DD3" s="292"/>
      <c r="DE3" s="292"/>
      <c r="DF3" s="292"/>
      <c r="DG3" s="292"/>
      <c r="DH3" s="292"/>
      <c r="DI3" s="292"/>
      <c r="DJ3" s="292"/>
      <c r="DK3" s="292"/>
      <c r="DL3" s="292"/>
      <c r="DM3" s="292"/>
      <c r="DN3" s="292"/>
      <c r="DO3" s="292"/>
      <c r="DP3" s="292"/>
      <c r="DQ3" s="292"/>
      <c r="DR3" s="292"/>
      <c r="DS3" s="292"/>
      <c r="DT3" s="292"/>
      <c r="DU3" s="292"/>
    </row>
    <row r="4" spans="1:125"/>
    <row r="5" spans="1:125"/>
    <row r="6" spans="1:125"/>
    <row r="7" spans="1:125"/>
    <row r="8" spans="1:125"/>
    <row r="9" spans="1:125"/>
    <row r="10" spans="1:125"/>
    <row r="11" spans="1:125"/>
    <row r="12" spans="1:125"/>
    <row r="13" spans="1:125"/>
    <row r="14" spans="1:125"/>
    <row r="15" spans="1:125"/>
    <row r="16" spans="1:125"/>
    <row r="17"/>
    <row r="18"/>
    <row r="19"/>
    <row r="20"/>
    <row r="21"/>
    <row r="22"/>
    <row r="23"/>
    <row r="24"/>
    <row r="25"/>
    <row r="26"/>
    <row r="27"/>
    <row r="28"/>
    <row r="29"/>
    <row r="30"/>
    <row r="31"/>
    <row r="32"/>
    <row r="33" spans="2:125">
      <c r="B33" s="292"/>
      <c r="G33" s="292"/>
      <c r="I33" s="292"/>
    </row>
    <row r="34" spans="2:125">
      <c r="C34" s="292"/>
      <c r="P34" s="292"/>
      <c r="R34" s="292"/>
      <c r="U34" s="292"/>
    </row>
    <row r="35" spans="2:125">
      <c r="D35" s="292"/>
      <c r="E35" s="292"/>
      <c r="T35" s="292"/>
      <c r="W35" s="292"/>
      <c r="X35" s="292"/>
      <c r="Y35" s="292"/>
      <c r="Z35" s="292"/>
      <c r="AA35" s="292"/>
      <c r="AB35" s="292"/>
      <c r="AC35" s="292"/>
      <c r="AD35" s="292"/>
      <c r="AE35" s="292"/>
      <c r="AF35" s="292"/>
      <c r="AG35" s="292"/>
      <c r="AH35" s="292"/>
      <c r="AI35" s="292"/>
      <c r="AJ35" s="292"/>
      <c r="AK35" s="292"/>
      <c r="AL35" s="292"/>
      <c r="AM35" s="292"/>
      <c r="AN35" s="292"/>
      <c r="AO35" s="292"/>
      <c r="AP35" s="292"/>
      <c r="AQ35" s="292"/>
      <c r="AR35" s="292"/>
      <c r="AS35" s="292"/>
      <c r="AT35" s="292"/>
      <c r="AU35" s="292"/>
      <c r="AV35" s="292"/>
      <c r="AW35" s="292"/>
      <c r="AX35" s="292"/>
      <c r="AY35" s="292"/>
      <c r="AZ35" s="292"/>
      <c r="BA35" s="292"/>
      <c r="BB35" s="292"/>
      <c r="BC35" s="292"/>
      <c r="BD35" s="292"/>
      <c r="BE35" s="292"/>
      <c r="BF35" s="292"/>
      <c r="BG35" s="292"/>
      <c r="BH35" s="292"/>
      <c r="BI35" s="292"/>
      <c r="BJ35" s="292"/>
      <c r="BK35" s="292"/>
      <c r="BL35" s="292"/>
      <c r="BM35" s="292"/>
      <c r="BN35" s="292"/>
      <c r="BO35" s="292"/>
      <c r="BP35" s="292"/>
      <c r="BQ35" s="292"/>
      <c r="BR35" s="292"/>
      <c r="BS35" s="292"/>
      <c r="BT35" s="292"/>
      <c r="BU35" s="292"/>
      <c r="BV35" s="292"/>
      <c r="BW35" s="292"/>
      <c r="BX35" s="292"/>
      <c r="BY35" s="292"/>
      <c r="BZ35" s="292"/>
      <c r="CA35" s="292"/>
      <c r="CB35" s="292"/>
      <c r="CC35" s="292"/>
      <c r="CD35" s="292"/>
      <c r="CE35" s="292"/>
      <c r="CF35" s="292"/>
      <c r="CG35" s="292"/>
      <c r="CH35" s="292"/>
      <c r="CI35" s="292"/>
      <c r="CJ35" s="292"/>
      <c r="CK35" s="292"/>
      <c r="CL35" s="292"/>
      <c r="CM35" s="292"/>
      <c r="CN35" s="292"/>
      <c r="CO35" s="292"/>
      <c r="CP35" s="292"/>
      <c r="CQ35" s="292"/>
      <c r="CR35" s="292"/>
      <c r="CS35" s="292"/>
      <c r="CT35" s="292"/>
      <c r="CU35" s="292"/>
      <c r="CV35" s="292"/>
      <c r="CW35" s="292"/>
      <c r="CX35" s="292"/>
      <c r="CY35" s="292"/>
      <c r="CZ35" s="292"/>
      <c r="DA35" s="292"/>
      <c r="DB35" s="292"/>
      <c r="DC35" s="292"/>
      <c r="DD35" s="292"/>
      <c r="DE35" s="292"/>
      <c r="DF35" s="292"/>
      <c r="DG35" s="292"/>
      <c r="DH35" s="292"/>
      <c r="DI35" s="292"/>
      <c r="DJ35" s="292"/>
      <c r="DK35" s="292"/>
      <c r="DL35" s="292"/>
      <c r="DM35" s="292"/>
      <c r="DN35" s="292"/>
      <c r="DO35" s="292"/>
      <c r="DP35" s="292"/>
      <c r="DQ35" s="292"/>
      <c r="DR35" s="292"/>
      <c r="DS35" s="292"/>
      <c r="DT35" s="292"/>
      <c r="DU35" s="292"/>
    </row>
    <row r="36" spans="2:125">
      <c r="F36" s="292"/>
      <c r="H36" s="292"/>
      <c r="J36" s="292"/>
      <c r="K36" s="292"/>
      <c r="L36" s="292"/>
      <c r="M36" s="292"/>
      <c r="N36" s="292"/>
      <c r="O36" s="292"/>
      <c r="Q36" s="292"/>
      <c r="S36" s="292"/>
      <c r="V36" s="292"/>
    </row>
    <row r="37" spans="2:125"/>
    <row r="38" spans="2:125"/>
    <row r="39" spans="2:125"/>
    <row r="40" spans="2:125">
      <c r="U40" s="292"/>
    </row>
    <row r="41" spans="2:125">
      <c r="R41" s="292"/>
    </row>
    <row r="42" spans="2:125">
      <c r="T42" s="292"/>
      <c r="W42" s="292"/>
      <c r="X42" s="292"/>
      <c r="Y42" s="292"/>
      <c r="Z42" s="292"/>
      <c r="AA42" s="292"/>
      <c r="AB42" s="292"/>
      <c r="AC42" s="292"/>
      <c r="AD42" s="292"/>
      <c r="AE42" s="292"/>
      <c r="AF42" s="292"/>
      <c r="AG42" s="292"/>
      <c r="AH42" s="292"/>
      <c r="AI42" s="292"/>
      <c r="AJ42" s="292"/>
      <c r="AK42" s="292"/>
      <c r="AL42" s="292"/>
      <c r="AM42" s="292"/>
      <c r="AN42" s="292"/>
      <c r="AO42" s="292"/>
      <c r="AP42" s="292"/>
      <c r="AQ42" s="292"/>
      <c r="AR42" s="292"/>
      <c r="AS42" s="292"/>
      <c r="AT42" s="292"/>
      <c r="AU42" s="292"/>
      <c r="AV42" s="292"/>
      <c r="AW42" s="292"/>
      <c r="AX42" s="292"/>
      <c r="AY42" s="292"/>
      <c r="AZ42" s="292"/>
      <c r="BA42" s="292"/>
      <c r="BB42" s="292"/>
      <c r="BC42" s="292"/>
      <c r="BD42" s="292"/>
      <c r="BE42" s="292"/>
      <c r="BF42" s="292"/>
      <c r="BG42" s="292"/>
      <c r="BH42" s="292"/>
      <c r="BI42" s="292"/>
      <c r="BJ42" s="292"/>
      <c r="BK42" s="292"/>
      <c r="BL42" s="292"/>
      <c r="BM42" s="292"/>
      <c r="BN42" s="292"/>
      <c r="BO42" s="292"/>
      <c r="BP42" s="292"/>
      <c r="BQ42" s="292"/>
      <c r="BR42" s="292"/>
      <c r="BS42" s="292"/>
      <c r="BT42" s="292"/>
      <c r="BU42" s="292"/>
      <c r="BV42" s="292"/>
      <c r="BW42" s="292"/>
      <c r="BX42" s="292"/>
      <c r="BY42" s="292"/>
      <c r="BZ42" s="292"/>
      <c r="CA42" s="292"/>
      <c r="CB42" s="292"/>
      <c r="CC42" s="292"/>
      <c r="CD42" s="292"/>
      <c r="CE42" s="292"/>
      <c r="CF42" s="292"/>
      <c r="CG42" s="292"/>
      <c r="CH42" s="292"/>
      <c r="CI42" s="292"/>
      <c r="CJ42" s="292"/>
      <c r="CK42" s="292"/>
      <c r="CL42" s="292"/>
      <c r="CM42" s="292"/>
      <c r="CN42" s="292"/>
      <c r="CO42" s="292"/>
      <c r="CP42" s="292"/>
      <c r="CQ42" s="292"/>
      <c r="CR42" s="292"/>
      <c r="CS42" s="292"/>
      <c r="CT42" s="292"/>
      <c r="CU42" s="292"/>
      <c r="CV42" s="292"/>
      <c r="CW42" s="292"/>
      <c r="CX42" s="292"/>
      <c r="CY42" s="292"/>
      <c r="CZ42" s="292"/>
      <c r="DA42" s="292"/>
      <c r="DB42" s="292"/>
      <c r="DC42" s="292"/>
      <c r="DD42" s="292"/>
      <c r="DE42" s="292"/>
      <c r="DF42" s="292"/>
      <c r="DG42" s="292"/>
      <c r="DH42" s="292"/>
      <c r="DI42" s="292"/>
      <c r="DJ42" s="292"/>
      <c r="DK42" s="292"/>
      <c r="DL42" s="292"/>
      <c r="DM42" s="292"/>
      <c r="DN42" s="292"/>
      <c r="DO42" s="292"/>
      <c r="DP42" s="292"/>
      <c r="DQ42" s="292"/>
      <c r="DR42" s="292"/>
      <c r="DS42" s="292"/>
      <c r="DT42" s="292"/>
      <c r="DU42" s="292"/>
    </row>
    <row r="43" spans="2:125">
      <c r="Q43" s="292"/>
      <c r="S43" s="292"/>
      <c r="V43" s="292"/>
    </row>
    <row r="44" spans="2:125"/>
    <row r="45" spans="2:125"/>
    <row r="46" spans="2:125"/>
    <row r="47" spans="2:125"/>
    <row r="48" spans="2:125"/>
    <row r="49"/>
    <row r="50"/>
    <row r="51"/>
    <row r="52"/>
    <row r="53"/>
    <row r="54"/>
    <row r="55"/>
    <row r="56"/>
    <row r="57"/>
    <row r="58"/>
    <row r="59"/>
    <row r="60"/>
    <row r="61"/>
    <row r="62"/>
    <row r="63"/>
    <row r="64"/>
    <row r="65"/>
    <row r="66"/>
    <row r="67"/>
    <row r="68"/>
    <row r="69"/>
    <row r="70"/>
    <row r="71"/>
    <row r="72"/>
    <row r="73"/>
    <row r="74"/>
    <row r="75"/>
    <row r="76"/>
    <row r="77"/>
    <row r="78"/>
    <row r="79"/>
    <row r="80"/>
    <row r="81"/>
    <row r="82"/>
    <row r="83"/>
    <row r="84"/>
    <row r="85"/>
    <row r="86"/>
    <row r="87"/>
    <row r="88"/>
    <row r="89"/>
    <row r="90"/>
    <row r="91"/>
    <row r="92" ht="13.5" customHeight="1"/>
    <row r="93" ht="13.5" customHeight="1"/>
    <row r="94" ht="13.5" customHeight="1"/>
    <row r="95" ht="13.5" customHeight="1"/>
    <row r="96" ht="13.5" customHeight="1"/>
    <row r="97" ht="13.5" customHeight="1"/>
    <row r="98" ht="13.5" customHeight="1"/>
    <row r="99" ht="13.5" customHeight="1"/>
    <row r="100" ht="13.5" customHeight="1"/>
    <row r="101" ht="13.5" customHeight="1"/>
    <row r="102" ht="13.5" customHeight="1"/>
    <row r="103" ht="13.5" customHeight="1"/>
    <row r="104" ht="13.5" customHeight="1"/>
    <row r="105" ht="13.5" customHeight="1"/>
    <row r="106" ht="13.5" customHeight="1"/>
    <row r="107" ht="13.5" customHeight="1"/>
    <row r="108" ht="13.5" customHeight="1"/>
    <row r="109" ht="13.5" customHeight="1"/>
    <row r="110" ht="13.5" customHeight="1"/>
    <row r="111" ht="13.5" customHeight="1"/>
    <row r="112" ht="13.5" customHeight="1"/>
    <row r="113" spans="125:125" ht="13.5" customHeight="1"/>
    <row r="114" spans="125:125" ht="13.5" customHeight="1"/>
    <row r="115" spans="125:125" ht="13.5" customHeight="1"/>
    <row r="116" spans="125:125" ht="13.5" customHeight="1">
      <c r="DU116" s="293" t="s">
        <v>559</v>
      </c>
    </row>
  </sheetData>
  <sheetProtection algorithmName="SHA-512" hashValue="H/Y43nGSImgn6+X0a1xc87ZOugWtsNVLohbf8iDQ2McuvgnI3gVvYMYK8BU1n6dVET5avQZ01Yma6jj8cvAfLg==" saltValue="ApDqwzTLdxnpMi8Muerjhw==" spinCount="100000" sheet="1" objects="1" scenarios="1"/>
  <dataConsolidate/>
  <phoneticPr fontId="2"/>
  <printOptions horizontalCentered="1" verticalCentered="1"/>
  <pageMargins left="0" right="0" top="0.19685039370078741" bottom="0" header="0.39370078740157483" footer="0"/>
  <pageSetup paperSize="9" scale="39"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zoomScaleSheetLayoutView="100" workbookViewId="0"/>
  </sheetViews>
  <sheetFormatPr defaultColWidth="0" defaultRowHeight="13.5" customHeight="1" zeroHeight="1"/>
  <cols>
    <col min="1" max="1" width="8.25" style="1" customWidth="1"/>
    <col min="2" max="16" width="14.625" style="1" customWidth="1"/>
    <col min="17"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spans="2:10" ht="16.5" customHeight="1"/>
    <row r="34" spans="2:10" ht="16.5" customHeight="1"/>
    <row r="35" spans="2:10" ht="16.5" customHeight="1"/>
    <row r="36" spans="2:10" ht="16.5" customHeight="1"/>
    <row r="37" spans="2:10" ht="16.5" customHeight="1"/>
    <row r="38" spans="2:10" ht="16.5" customHeight="1"/>
    <row r="39" spans="2:10" ht="16.5" customHeight="1"/>
    <row r="40" spans="2:10" ht="16.5" customHeight="1"/>
    <row r="41" spans="2:10" ht="16.5" customHeight="1"/>
    <row r="42" spans="2:10" ht="16.5" customHeight="1"/>
    <row r="43" spans="2:10" ht="16.5" customHeight="1"/>
    <row r="44" spans="2:10" ht="16.5" customHeight="1"/>
    <row r="45" spans="2:10" ht="29.25" customHeight="1" thickBot="1">
      <c r="B45" s="2"/>
      <c r="C45" s="2"/>
      <c r="D45" s="2"/>
      <c r="E45" s="2"/>
      <c r="F45" s="2"/>
      <c r="G45" s="2"/>
      <c r="H45" s="2"/>
      <c r="I45" s="2"/>
      <c r="J45" s="3" t="s">
        <v>0</v>
      </c>
    </row>
    <row r="46" spans="2:10" ht="29.25" customHeight="1" thickBot="1">
      <c r="B46" s="4" t="s">
        <v>1</v>
      </c>
      <c r="C46" s="5"/>
      <c r="D46" s="5"/>
      <c r="E46" s="6" t="s">
        <v>2</v>
      </c>
      <c r="F46" s="7" t="s">
        <v>560</v>
      </c>
      <c r="G46" s="8" t="s">
        <v>561</v>
      </c>
      <c r="H46" s="8" t="s">
        <v>562</v>
      </c>
      <c r="I46" s="8" t="s">
        <v>563</v>
      </c>
      <c r="J46" s="9" t="s">
        <v>564</v>
      </c>
    </row>
    <row r="47" spans="2:10" ht="57.75" customHeight="1">
      <c r="B47" s="10"/>
      <c r="C47" s="1238" t="s">
        <v>3</v>
      </c>
      <c r="D47" s="1238"/>
      <c r="E47" s="1239"/>
      <c r="F47" s="11">
        <v>10.75</v>
      </c>
      <c r="G47" s="12">
        <v>10.68</v>
      </c>
      <c r="H47" s="12">
        <v>10.62</v>
      </c>
      <c r="I47" s="12">
        <v>10.59</v>
      </c>
      <c r="J47" s="13">
        <v>11.21</v>
      </c>
    </row>
    <row r="48" spans="2:10" ht="57.75" customHeight="1">
      <c r="B48" s="14"/>
      <c r="C48" s="1240" t="s">
        <v>4</v>
      </c>
      <c r="D48" s="1240"/>
      <c r="E48" s="1241"/>
      <c r="F48" s="15">
        <v>3.05</v>
      </c>
      <c r="G48" s="16">
        <v>4.0199999999999996</v>
      </c>
      <c r="H48" s="16">
        <v>4.99</v>
      </c>
      <c r="I48" s="16">
        <v>6.5</v>
      </c>
      <c r="J48" s="17">
        <v>7.65</v>
      </c>
    </row>
    <row r="49" spans="2:10" ht="57.75" customHeight="1" thickBot="1">
      <c r="B49" s="18"/>
      <c r="C49" s="1242" t="s">
        <v>5</v>
      </c>
      <c r="D49" s="1242"/>
      <c r="E49" s="1243"/>
      <c r="F49" s="19" t="s">
        <v>565</v>
      </c>
      <c r="G49" s="20">
        <v>2.5499999999999998</v>
      </c>
      <c r="H49" s="20">
        <v>1</v>
      </c>
      <c r="I49" s="20">
        <v>1.53</v>
      </c>
      <c r="J49" s="21">
        <v>2.4500000000000002</v>
      </c>
    </row>
    <row r="50" spans="2:10" ht="13.5" customHeight="1"/>
  </sheetData>
  <sheetProtection algorithmName="SHA-512" hashValue="Kkrms11Znks/NRptqJgWugG5ChV7IvXjmdnnJI8bRQplxukTWS/VpzKx1+Z3LRAdVI5Xf1dNPjGnbhU1kdpYZA==" saltValue="KQl7QG6L499J/i6R2I0leg=="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zoomScaleNormal="100" zoomScaleSheetLayoutView="100" workbookViewId="0"/>
  </sheetViews>
  <sheetFormatPr defaultColWidth="0" defaultRowHeight="12.95" customHeight="1" zeroHeight="1"/>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c r="A1" s="22"/>
      <c r="B1" s="22"/>
      <c r="C1" s="22"/>
      <c r="D1" s="22"/>
      <c r="E1" s="22"/>
      <c r="F1" s="22"/>
      <c r="G1" s="22"/>
      <c r="H1" s="22"/>
      <c r="I1" s="22"/>
      <c r="J1" s="22"/>
      <c r="K1" s="22"/>
      <c r="L1" s="22"/>
      <c r="M1" s="22"/>
      <c r="N1" s="22"/>
      <c r="O1" s="22"/>
      <c r="P1" s="22"/>
    </row>
    <row r="2" spans="1:16" ht="16.5" customHeight="1">
      <c r="A2" s="22"/>
      <c r="B2" s="22"/>
      <c r="C2" s="22"/>
      <c r="D2" s="22"/>
      <c r="E2" s="22"/>
      <c r="F2" s="22"/>
      <c r="G2" s="22"/>
      <c r="H2" s="22"/>
      <c r="I2" s="22"/>
      <c r="J2" s="22"/>
      <c r="K2" s="22"/>
      <c r="L2" s="22"/>
      <c r="M2" s="22"/>
      <c r="N2" s="22"/>
      <c r="O2" s="22"/>
      <c r="P2" s="22"/>
    </row>
    <row r="3" spans="1:16" ht="16.5" customHeight="1">
      <c r="A3" s="22"/>
      <c r="B3" s="22"/>
      <c r="C3" s="22"/>
      <c r="D3" s="22"/>
      <c r="E3" s="22"/>
      <c r="F3" s="22"/>
      <c r="G3" s="22"/>
      <c r="H3" s="22"/>
      <c r="I3" s="22"/>
      <c r="J3" s="22"/>
      <c r="K3" s="22"/>
      <c r="L3" s="22"/>
      <c r="M3" s="22"/>
      <c r="N3" s="22"/>
      <c r="O3" s="22"/>
      <c r="P3" s="22"/>
    </row>
    <row r="4" spans="1:16" ht="16.5" customHeight="1">
      <c r="A4" s="22"/>
      <c r="B4" s="22"/>
      <c r="C4" s="22"/>
      <c r="D4" s="22"/>
      <c r="E4" s="22"/>
      <c r="F4" s="22"/>
      <c r="G4" s="22"/>
      <c r="H4" s="22"/>
      <c r="I4" s="22"/>
      <c r="J4" s="22"/>
      <c r="K4" s="22"/>
      <c r="L4" s="22"/>
      <c r="M4" s="22"/>
      <c r="N4" s="22"/>
      <c r="O4" s="22"/>
      <c r="P4" s="22"/>
    </row>
    <row r="5" spans="1:16" ht="16.5" customHeight="1">
      <c r="A5" s="22"/>
      <c r="B5" s="22"/>
      <c r="C5" s="22"/>
      <c r="D5" s="22"/>
      <c r="E5" s="22"/>
      <c r="F5" s="22"/>
      <c r="G5" s="22"/>
      <c r="H5" s="22"/>
      <c r="I5" s="22"/>
      <c r="J5" s="22"/>
      <c r="K5" s="22"/>
      <c r="L5" s="22"/>
      <c r="M5" s="22"/>
      <c r="N5" s="22"/>
      <c r="O5" s="22"/>
      <c r="P5" s="22"/>
    </row>
    <row r="6" spans="1:16" ht="16.5" customHeight="1">
      <c r="A6" s="22"/>
      <c r="B6" s="22"/>
      <c r="C6" s="22"/>
      <c r="D6" s="22"/>
      <c r="E6" s="22"/>
      <c r="F6" s="22"/>
      <c r="G6" s="22"/>
      <c r="H6" s="22"/>
      <c r="I6" s="22"/>
      <c r="J6" s="22"/>
      <c r="K6" s="22"/>
      <c r="L6" s="22"/>
      <c r="M6" s="22"/>
      <c r="N6" s="22"/>
      <c r="O6" s="22"/>
      <c r="P6" s="22"/>
    </row>
    <row r="7" spans="1:16" ht="16.5" customHeight="1">
      <c r="A7" s="22"/>
      <c r="B7" s="22"/>
      <c r="C7" s="22"/>
      <c r="D7" s="22"/>
      <c r="E7" s="22"/>
      <c r="F7" s="22"/>
      <c r="G7" s="22"/>
      <c r="H7" s="22"/>
      <c r="I7" s="22"/>
      <c r="J7" s="22"/>
      <c r="K7" s="22"/>
      <c r="L7" s="22"/>
      <c r="M7" s="22"/>
      <c r="N7" s="22"/>
      <c r="O7" s="22"/>
      <c r="P7" s="22"/>
    </row>
    <row r="8" spans="1:16" ht="16.5" customHeight="1">
      <c r="A8" s="22"/>
      <c r="B8" s="22"/>
      <c r="C8" s="22"/>
      <c r="D8" s="22"/>
      <c r="E8" s="22"/>
      <c r="F8" s="22"/>
      <c r="G8" s="22"/>
      <c r="H8" s="22"/>
      <c r="I8" s="22"/>
      <c r="J8" s="22"/>
      <c r="K8" s="22"/>
      <c r="L8" s="22"/>
      <c r="M8" s="22"/>
      <c r="N8" s="22"/>
      <c r="O8" s="22"/>
      <c r="P8" s="22"/>
    </row>
    <row r="9" spans="1:16" ht="16.5" customHeight="1">
      <c r="A9" s="22"/>
      <c r="B9" s="22"/>
      <c r="C9" s="22"/>
      <c r="D9" s="22"/>
      <c r="E9" s="22"/>
      <c r="F9" s="22"/>
      <c r="G9" s="22"/>
      <c r="H9" s="22"/>
      <c r="I9" s="22"/>
      <c r="J9" s="22"/>
      <c r="K9" s="22"/>
      <c r="L9" s="22"/>
      <c r="M9" s="22"/>
      <c r="N9" s="22"/>
      <c r="O9" s="22"/>
      <c r="P9" s="22"/>
    </row>
    <row r="10" spans="1:16" ht="16.5" customHeight="1">
      <c r="A10" s="22"/>
      <c r="B10" s="22"/>
      <c r="C10" s="22"/>
      <c r="D10" s="22"/>
      <c r="E10" s="22"/>
      <c r="F10" s="22"/>
      <c r="G10" s="22"/>
      <c r="H10" s="22"/>
      <c r="I10" s="22"/>
      <c r="J10" s="22"/>
      <c r="K10" s="22"/>
      <c r="L10" s="22"/>
      <c r="M10" s="22"/>
      <c r="N10" s="22"/>
      <c r="O10" s="22"/>
      <c r="P10" s="22"/>
    </row>
    <row r="11" spans="1:16" ht="16.5" customHeight="1">
      <c r="A11" s="22"/>
      <c r="B11" s="22"/>
      <c r="C11" s="22"/>
      <c r="D11" s="22"/>
      <c r="E11" s="22"/>
      <c r="F11" s="22"/>
      <c r="G11" s="22"/>
      <c r="H11" s="22"/>
      <c r="I11" s="22"/>
      <c r="J11" s="22"/>
      <c r="K11" s="22"/>
      <c r="L11" s="22"/>
      <c r="M11" s="22"/>
      <c r="N11" s="22"/>
      <c r="O11" s="22"/>
      <c r="P11" s="22"/>
    </row>
    <row r="12" spans="1:16" ht="16.5" customHeight="1">
      <c r="A12" s="22"/>
      <c r="B12" s="22"/>
      <c r="C12" s="22"/>
      <c r="D12" s="22"/>
      <c r="E12" s="22"/>
      <c r="F12" s="22"/>
      <c r="G12" s="22"/>
      <c r="H12" s="22"/>
      <c r="I12" s="22"/>
      <c r="J12" s="22"/>
      <c r="K12" s="22"/>
      <c r="L12" s="22"/>
      <c r="M12" s="22"/>
      <c r="N12" s="22"/>
      <c r="O12" s="22"/>
      <c r="P12" s="22"/>
    </row>
    <row r="13" spans="1:16" ht="16.5" customHeight="1">
      <c r="A13" s="22"/>
      <c r="B13" s="22"/>
      <c r="C13" s="22"/>
      <c r="D13" s="22"/>
      <c r="E13" s="22"/>
      <c r="F13" s="22"/>
      <c r="G13" s="22"/>
      <c r="H13" s="22"/>
      <c r="I13" s="22"/>
      <c r="J13" s="22"/>
      <c r="K13" s="22"/>
      <c r="L13" s="22"/>
      <c r="M13" s="22"/>
      <c r="N13" s="22"/>
      <c r="O13" s="22"/>
      <c r="P13" s="22"/>
    </row>
    <row r="14" spans="1:16" ht="16.5" customHeight="1">
      <c r="A14" s="22"/>
      <c r="B14" s="22"/>
      <c r="C14" s="22"/>
      <c r="D14" s="22"/>
      <c r="E14" s="22"/>
      <c r="F14" s="22"/>
      <c r="G14" s="22"/>
      <c r="H14" s="22"/>
      <c r="I14" s="22"/>
      <c r="J14" s="22"/>
      <c r="K14" s="22"/>
      <c r="L14" s="22"/>
      <c r="M14" s="22"/>
      <c r="N14" s="22"/>
      <c r="O14" s="22"/>
      <c r="P14" s="22"/>
    </row>
    <row r="15" spans="1:16" ht="16.5" customHeight="1">
      <c r="A15" s="22"/>
      <c r="B15" s="22"/>
      <c r="C15" s="22"/>
      <c r="D15" s="22"/>
      <c r="E15" s="22"/>
      <c r="F15" s="22"/>
      <c r="G15" s="22"/>
      <c r="H15" s="22"/>
      <c r="I15" s="22"/>
      <c r="J15" s="22"/>
      <c r="K15" s="22"/>
      <c r="L15" s="22"/>
      <c r="M15" s="22"/>
      <c r="N15" s="22"/>
      <c r="O15" s="22"/>
      <c r="P15" s="22"/>
    </row>
    <row r="16" spans="1:16" ht="16.5" customHeight="1">
      <c r="A16" s="22"/>
      <c r="B16" s="22"/>
      <c r="C16" s="22"/>
      <c r="D16" s="22"/>
      <c r="E16" s="22"/>
      <c r="F16" s="22"/>
      <c r="G16" s="22"/>
      <c r="H16" s="22"/>
      <c r="I16" s="22"/>
      <c r="J16" s="22"/>
      <c r="K16" s="22"/>
      <c r="L16" s="22"/>
      <c r="M16" s="22"/>
      <c r="N16" s="22"/>
      <c r="O16" s="22"/>
      <c r="P16" s="22"/>
    </row>
    <row r="17" spans="1:16" ht="16.5" customHeight="1">
      <c r="A17" s="22"/>
      <c r="B17" s="22"/>
      <c r="C17" s="22"/>
      <c r="D17" s="22"/>
      <c r="E17" s="22"/>
      <c r="F17" s="22"/>
      <c r="G17" s="22"/>
      <c r="H17" s="22"/>
      <c r="I17" s="22"/>
      <c r="J17" s="22"/>
      <c r="K17" s="22"/>
      <c r="L17" s="22"/>
      <c r="M17" s="22"/>
      <c r="N17" s="22"/>
      <c r="O17" s="22"/>
      <c r="P17" s="22"/>
    </row>
    <row r="18" spans="1:16" ht="16.5" customHeight="1">
      <c r="A18" s="22"/>
      <c r="B18" s="22"/>
      <c r="C18" s="22"/>
      <c r="D18" s="22"/>
      <c r="E18" s="22"/>
      <c r="F18" s="22"/>
      <c r="G18" s="22"/>
      <c r="H18" s="22"/>
      <c r="I18" s="22"/>
      <c r="J18" s="22"/>
      <c r="K18" s="22"/>
      <c r="L18" s="22"/>
      <c r="M18" s="22"/>
      <c r="N18" s="22"/>
      <c r="O18" s="22"/>
      <c r="P18" s="22"/>
    </row>
    <row r="19" spans="1:16" ht="16.5" customHeight="1">
      <c r="A19" s="22"/>
      <c r="B19" s="22"/>
      <c r="C19" s="22"/>
      <c r="D19" s="22"/>
      <c r="E19" s="22"/>
      <c r="F19" s="22"/>
      <c r="G19" s="22"/>
      <c r="H19" s="22"/>
      <c r="I19" s="22"/>
      <c r="J19" s="22"/>
      <c r="K19" s="22"/>
      <c r="L19" s="22"/>
      <c r="M19" s="22"/>
      <c r="N19" s="22"/>
      <c r="O19" s="22"/>
      <c r="P19" s="22"/>
    </row>
    <row r="20" spans="1:16" ht="16.5" customHeight="1">
      <c r="A20" s="22"/>
      <c r="B20" s="22"/>
      <c r="C20" s="22"/>
      <c r="D20" s="22"/>
      <c r="E20" s="22"/>
      <c r="F20" s="22"/>
      <c r="G20" s="22"/>
      <c r="H20" s="22"/>
      <c r="I20" s="22"/>
      <c r="J20" s="22"/>
      <c r="K20" s="22"/>
      <c r="L20" s="22"/>
      <c r="M20" s="22"/>
      <c r="N20" s="22"/>
      <c r="O20" s="22"/>
      <c r="P20" s="22"/>
    </row>
    <row r="21" spans="1:16" ht="16.5" customHeight="1">
      <c r="A21" s="22"/>
      <c r="B21" s="22"/>
      <c r="C21" s="22"/>
      <c r="D21" s="22"/>
      <c r="E21" s="22"/>
      <c r="F21" s="22"/>
      <c r="G21" s="22"/>
      <c r="H21" s="22"/>
      <c r="I21" s="22"/>
      <c r="J21" s="22"/>
      <c r="K21" s="22"/>
      <c r="L21" s="22"/>
      <c r="M21" s="22"/>
      <c r="N21" s="22"/>
      <c r="O21" s="22"/>
      <c r="P21" s="22"/>
    </row>
    <row r="22" spans="1:16" ht="16.5" customHeight="1">
      <c r="A22" s="22"/>
      <c r="B22" s="22"/>
      <c r="C22" s="22"/>
      <c r="D22" s="22"/>
      <c r="E22" s="22"/>
      <c r="F22" s="22"/>
      <c r="G22" s="22"/>
      <c r="H22" s="22"/>
      <c r="I22" s="22"/>
      <c r="J22" s="22"/>
      <c r="K22" s="22"/>
      <c r="L22" s="22"/>
      <c r="M22" s="22"/>
      <c r="N22" s="22"/>
      <c r="O22" s="22"/>
      <c r="P22" s="22"/>
    </row>
    <row r="23" spans="1:16" ht="16.5" customHeight="1">
      <c r="A23" s="22"/>
      <c r="B23" s="22"/>
      <c r="C23" s="22"/>
      <c r="D23" s="22"/>
      <c r="E23" s="22"/>
      <c r="F23" s="22"/>
      <c r="G23" s="22"/>
      <c r="H23" s="22"/>
      <c r="I23" s="22"/>
      <c r="J23" s="22"/>
      <c r="K23" s="22"/>
      <c r="L23" s="22"/>
      <c r="M23" s="22"/>
      <c r="N23" s="22"/>
      <c r="O23" s="22"/>
      <c r="P23" s="22"/>
    </row>
    <row r="24" spans="1:16" ht="16.5" customHeight="1">
      <c r="A24" s="22"/>
      <c r="B24" s="22"/>
      <c r="C24" s="22"/>
      <c r="D24" s="22"/>
      <c r="E24" s="22"/>
      <c r="F24" s="22"/>
      <c r="G24" s="22"/>
      <c r="H24" s="22"/>
      <c r="I24" s="22"/>
      <c r="J24" s="22"/>
      <c r="K24" s="22"/>
      <c r="L24" s="22"/>
      <c r="M24" s="22"/>
      <c r="N24" s="22"/>
      <c r="O24" s="22"/>
      <c r="P24" s="22"/>
    </row>
    <row r="25" spans="1:16" ht="16.5" customHeight="1">
      <c r="A25" s="22"/>
      <c r="B25" s="22"/>
      <c r="C25" s="22"/>
      <c r="D25" s="22"/>
      <c r="E25" s="22"/>
      <c r="F25" s="22"/>
      <c r="G25" s="22"/>
      <c r="H25" s="22"/>
      <c r="I25" s="22"/>
      <c r="J25" s="22"/>
      <c r="K25" s="22"/>
      <c r="L25" s="22"/>
      <c r="M25" s="22"/>
      <c r="N25" s="22"/>
      <c r="O25" s="22"/>
      <c r="P25" s="22"/>
    </row>
    <row r="26" spans="1:16" ht="16.5" customHeight="1">
      <c r="A26" s="22"/>
      <c r="B26" s="22"/>
      <c r="C26" s="22"/>
      <c r="D26" s="22"/>
      <c r="E26" s="22"/>
      <c r="F26" s="22"/>
      <c r="G26" s="22"/>
      <c r="H26" s="22"/>
      <c r="I26" s="22"/>
      <c r="J26" s="22"/>
      <c r="K26" s="22"/>
      <c r="L26" s="22"/>
      <c r="M26" s="22"/>
      <c r="N26" s="22"/>
      <c r="O26" s="22"/>
      <c r="P26" s="22"/>
    </row>
    <row r="27" spans="1:16" ht="16.5" customHeight="1">
      <c r="A27" s="22"/>
      <c r="B27" s="22"/>
      <c r="C27" s="22"/>
      <c r="D27" s="22"/>
      <c r="E27" s="22"/>
      <c r="F27" s="22"/>
      <c r="G27" s="22"/>
      <c r="H27" s="22"/>
      <c r="I27" s="22"/>
      <c r="J27" s="22"/>
      <c r="K27" s="22"/>
      <c r="L27" s="22"/>
      <c r="M27" s="22"/>
      <c r="N27" s="22"/>
      <c r="O27" s="22"/>
      <c r="P27" s="22"/>
    </row>
    <row r="28" spans="1:16" ht="16.5" customHeight="1">
      <c r="A28" s="22"/>
      <c r="B28" s="22"/>
      <c r="C28" s="22"/>
      <c r="D28" s="22"/>
      <c r="E28" s="22"/>
      <c r="F28" s="22"/>
      <c r="G28" s="22"/>
      <c r="H28" s="22"/>
      <c r="I28" s="22"/>
      <c r="J28" s="22"/>
      <c r="K28" s="22"/>
      <c r="L28" s="22"/>
      <c r="M28" s="22"/>
      <c r="N28" s="22"/>
      <c r="O28" s="22"/>
      <c r="P28" s="22"/>
    </row>
    <row r="29" spans="1:16" ht="16.5" customHeight="1">
      <c r="A29" s="22"/>
      <c r="B29" s="22"/>
      <c r="C29" s="22"/>
      <c r="D29" s="22"/>
      <c r="E29" s="22"/>
      <c r="F29" s="22"/>
      <c r="G29" s="22"/>
      <c r="H29" s="22"/>
      <c r="I29" s="22"/>
      <c r="J29" s="22"/>
      <c r="K29" s="22"/>
      <c r="L29" s="22"/>
      <c r="M29" s="22"/>
      <c r="N29" s="22"/>
      <c r="O29" s="22"/>
      <c r="P29" s="22"/>
    </row>
    <row r="30" spans="1:16" ht="16.5" customHeight="1">
      <c r="A30" s="22"/>
      <c r="B30" s="22"/>
      <c r="C30" s="22"/>
      <c r="D30" s="22"/>
      <c r="E30" s="22"/>
      <c r="F30" s="22"/>
      <c r="G30" s="22"/>
      <c r="H30" s="22"/>
      <c r="I30" s="22"/>
      <c r="J30" s="22"/>
      <c r="K30" s="22"/>
      <c r="L30" s="22"/>
      <c r="M30" s="22"/>
      <c r="N30" s="22"/>
      <c r="O30" s="22"/>
      <c r="P30" s="22"/>
    </row>
    <row r="31" spans="1:16" ht="16.5" customHeight="1">
      <c r="A31" s="22"/>
      <c r="B31" s="22"/>
      <c r="C31" s="22"/>
      <c r="D31" s="22"/>
      <c r="E31" s="22"/>
      <c r="F31" s="22"/>
      <c r="G31" s="22"/>
      <c r="H31" s="22"/>
      <c r="I31" s="22"/>
      <c r="J31" s="22"/>
      <c r="K31" s="22"/>
      <c r="L31" s="22"/>
      <c r="M31" s="22"/>
      <c r="N31" s="22"/>
      <c r="O31" s="22"/>
      <c r="P31" s="22"/>
    </row>
    <row r="32" spans="1:16" ht="31.5" customHeight="1" thickBot="1">
      <c r="A32" s="22"/>
      <c r="B32" s="22"/>
      <c r="C32" s="22"/>
      <c r="D32" s="22"/>
      <c r="E32" s="22"/>
      <c r="F32" s="22"/>
      <c r="G32" s="22"/>
      <c r="H32" s="22"/>
      <c r="I32" s="22"/>
      <c r="J32" s="24" t="s">
        <v>6</v>
      </c>
      <c r="K32" s="22"/>
      <c r="L32" s="22"/>
      <c r="M32" s="22"/>
      <c r="N32" s="22"/>
      <c r="O32" s="22"/>
      <c r="P32" s="22"/>
    </row>
    <row r="33" spans="1:16" ht="39" customHeight="1" thickBot="1">
      <c r="A33" s="22"/>
      <c r="B33" s="25" t="s">
        <v>7</v>
      </c>
      <c r="C33" s="26"/>
      <c r="D33" s="26"/>
      <c r="E33" s="27" t="s">
        <v>2</v>
      </c>
      <c r="F33" s="28" t="s">
        <v>560</v>
      </c>
      <c r="G33" s="29" t="s">
        <v>561</v>
      </c>
      <c r="H33" s="29" t="s">
        <v>562</v>
      </c>
      <c r="I33" s="29" t="s">
        <v>563</v>
      </c>
      <c r="J33" s="30" t="s">
        <v>564</v>
      </c>
      <c r="K33" s="22"/>
      <c r="L33" s="22"/>
      <c r="M33" s="22"/>
      <c r="N33" s="22"/>
      <c r="O33" s="22"/>
      <c r="P33" s="22"/>
    </row>
    <row r="34" spans="1:16" ht="39" customHeight="1">
      <c r="A34" s="22"/>
      <c r="B34" s="31"/>
      <c r="C34" s="1250" t="s">
        <v>566</v>
      </c>
      <c r="D34" s="1250"/>
      <c r="E34" s="1251"/>
      <c r="F34" s="32">
        <v>20.87</v>
      </c>
      <c r="G34" s="33">
        <v>22.13</v>
      </c>
      <c r="H34" s="33">
        <v>21.73</v>
      </c>
      <c r="I34" s="33">
        <v>21.83</v>
      </c>
      <c r="J34" s="34">
        <v>20.77</v>
      </c>
      <c r="K34" s="22"/>
      <c r="L34" s="22"/>
      <c r="M34" s="22"/>
      <c r="N34" s="22"/>
      <c r="O34" s="22"/>
      <c r="P34" s="22"/>
    </row>
    <row r="35" spans="1:16" ht="39" customHeight="1">
      <c r="A35" s="22"/>
      <c r="B35" s="35"/>
      <c r="C35" s="1244" t="s">
        <v>567</v>
      </c>
      <c r="D35" s="1245"/>
      <c r="E35" s="1246"/>
      <c r="F35" s="36">
        <v>3.05</v>
      </c>
      <c r="G35" s="37">
        <v>4.01</v>
      </c>
      <c r="H35" s="37">
        <v>4.99</v>
      </c>
      <c r="I35" s="37">
        <v>6.49</v>
      </c>
      <c r="J35" s="38">
        <v>7.64</v>
      </c>
      <c r="K35" s="22"/>
      <c r="L35" s="22"/>
      <c r="M35" s="22"/>
      <c r="N35" s="22"/>
      <c r="O35" s="22"/>
      <c r="P35" s="22"/>
    </row>
    <row r="36" spans="1:16" ht="39" customHeight="1">
      <c r="A36" s="22"/>
      <c r="B36" s="35"/>
      <c r="C36" s="1244" t="s">
        <v>568</v>
      </c>
      <c r="D36" s="1245"/>
      <c r="E36" s="1246"/>
      <c r="F36" s="36">
        <v>0.61</v>
      </c>
      <c r="G36" s="37">
        <v>0.74</v>
      </c>
      <c r="H36" s="37">
        <v>1.1200000000000001</v>
      </c>
      <c r="I36" s="37">
        <v>7.0000000000000007E-2</v>
      </c>
      <c r="J36" s="38">
        <v>0.65</v>
      </c>
      <c r="K36" s="22"/>
      <c r="L36" s="22"/>
      <c r="M36" s="22"/>
      <c r="N36" s="22"/>
      <c r="O36" s="22"/>
      <c r="P36" s="22"/>
    </row>
    <row r="37" spans="1:16" ht="39" customHeight="1">
      <c r="A37" s="22"/>
      <c r="B37" s="35"/>
      <c r="C37" s="1244" t="s">
        <v>569</v>
      </c>
      <c r="D37" s="1245"/>
      <c r="E37" s="1246"/>
      <c r="F37" s="36">
        <v>0.53</v>
      </c>
      <c r="G37" s="37">
        <v>0.55000000000000004</v>
      </c>
      <c r="H37" s="37">
        <v>0.51</v>
      </c>
      <c r="I37" s="37">
        <v>0.47</v>
      </c>
      <c r="J37" s="38">
        <v>0.39</v>
      </c>
      <c r="K37" s="22"/>
      <c r="L37" s="22"/>
      <c r="M37" s="22"/>
      <c r="N37" s="22"/>
      <c r="O37" s="22"/>
      <c r="P37" s="22"/>
    </row>
    <row r="38" spans="1:16" ht="39" customHeight="1">
      <c r="A38" s="22"/>
      <c r="B38" s="35"/>
      <c r="C38" s="1244" t="s">
        <v>570</v>
      </c>
      <c r="D38" s="1245"/>
      <c r="E38" s="1246"/>
      <c r="F38" s="36" t="s">
        <v>518</v>
      </c>
      <c r="G38" s="37" t="s">
        <v>518</v>
      </c>
      <c r="H38" s="37" t="s">
        <v>518</v>
      </c>
      <c r="I38" s="37" t="s">
        <v>518</v>
      </c>
      <c r="J38" s="38">
        <v>0.22</v>
      </c>
      <c r="K38" s="22"/>
      <c r="L38" s="22"/>
      <c r="M38" s="22"/>
      <c r="N38" s="22"/>
      <c r="O38" s="22"/>
      <c r="P38" s="22"/>
    </row>
    <row r="39" spans="1:16" ht="39" customHeight="1">
      <c r="A39" s="22"/>
      <c r="B39" s="35"/>
      <c r="C39" s="1244" t="s">
        <v>571</v>
      </c>
      <c r="D39" s="1245"/>
      <c r="E39" s="1246"/>
      <c r="F39" s="36">
        <v>0.01</v>
      </c>
      <c r="G39" s="37">
        <v>0.02</v>
      </c>
      <c r="H39" s="37">
        <v>0.03</v>
      </c>
      <c r="I39" s="37">
        <v>0.02</v>
      </c>
      <c r="J39" s="38">
        <v>0.01</v>
      </c>
      <c r="K39" s="22"/>
      <c r="L39" s="22"/>
      <c r="M39" s="22"/>
      <c r="N39" s="22"/>
      <c r="O39" s="22"/>
      <c r="P39" s="22"/>
    </row>
    <row r="40" spans="1:16" ht="39" customHeight="1">
      <c r="A40" s="22"/>
      <c r="B40" s="35"/>
      <c r="C40" s="1244" t="s">
        <v>572</v>
      </c>
      <c r="D40" s="1245"/>
      <c r="E40" s="1246"/>
      <c r="F40" s="36">
        <v>0</v>
      </c>
      <c r="G40" s="37">
        <v>0</v>
      </c>
      <c r="H40" s="37">
        <v>0</v>
      </c>
      <c r="I40" s="37">
        <v>0</v>
      </c>
      <c r="J40" s="38">
        <v>0</v>
      </c>
      <c r="K40" s="22"/>
      <c r="L40" s="22"/>
      <c r="M40" s="22"/>
      <c r="N40" s="22"/>
      <c r="O40" s="22"/>
      <c r="P40" s="22"/>
    </row>
    <row r="41" spans="1:16" ht="39" customHeight="1">
      <c r="A41" s="22"/>
      <c r="B41" s="35"/>
      <c r="C41" s="1244" t="s">
        <v>573</v>
      </c>
      <c r="D41" s="1245"/>
      <c r="E41" s="1246"/>
      <c r="F41" s="36">
        <v>1.06</v>
      </c>
      <c r="G41" s="37">
        <v>1.75</v>
      </c>
      <c r="H41" s="37">
        <v>0</v>
      </c>
      <c r="I41" s="37">
        <v>0</v>
      </c>
      <c r="J41" s="38">
        <v>0</v>
      </c>
      <c r="K41" s="22"/>
      <c r="L41" s="22"/>
      <c r="M41" s="22"/>
      <c r="N41" s="22"/>
      <c r="O41" s="22"/>
      <c r="P41" s="22"/>
    </row>
    <row r="42" spans="1:16" ht="39" customHeight="1">
      <c r="A42" s="22"/>
      <c r="B42" s="39"/>
      <c r="C42" s="1244" t="s">
        <v>574</v>
      </c>
      <c r="D42" s="1245"/>
      <c r="E42" s="1246"/>
      <c r="F42" s="36" t="s">
        <v>518</v>
      </c>
      <c r="G42" s="37" t="s">
        <v>518</v>
      </c>
      <c r="H42" s="37" t="s">
        <v>518</v>
      </c>
      <c r="I42" s="37" t="s">
        <v>518</v>
      </c>
      <c r="J42" s="38" t="s">
        <v>518</v>
      </c>
      <c r="K42" s="22"/>
      <c r="L42" s="22"/>
      <c r="M42" s="22"/>
      <c r="N42" s="22"/>
      <c r="O42" s="22"/>
      <c r="P42" s="22"/>
    </row>
    <row r="43" spans="1:16" ht="39" customHeight="1" thickBot="1">
      <c r="A43" s="22"/>
      <c r="B43" s="40"/>
      <c r="C43" s="1247" t="s">
        <v>575</v>
      </c>
      <c r="D43" s="1248"/>
      <c r="E43" s="1249"/>
      <c r="F43" s="41">
        <v>0</v>
      </c>
      <c r="G43" s="42">
        <v>0</v>
      </c>
      <c r="H43" s="42">
        <v>0</v>
      </c>
      <c r="I43" s="42">
        <v>0.4</v>
      </c>
      <c r="J43" s="43" t="s">
        <v>518</v>
      </c>
      <c r="K43" s="22"/>
      <c r="L43" s="22"/>
      <c r="M43" s="22"/>
      <c r="N43" s="22"/>
      <c r="O43" s="22"/>
      <c r="P43" s="22"/>
    </row>
    <row r="44" spans="1:16" ht="39" customHeight="1">
      <c r="A44" s="22"/>
      <c r="B44" s="44" t="s">
        <v>8</v>
      </c>
      <c r="C44" s="45"/>
      <c r="D44" s="46"/>
      <c r="E44" s="46"/>
      <c r="F44" s="47"/>
      <c r="G44" s="47"/>
      <c r="H44" s="47"/>
      <c r="I44" s="47"/>
      <c r="J44" s="47"/>
      <c r="K44" s="22"/>
      <c r="L44" s="22"/>
      <c r="M44" s="22"/>
      <c r="N44" s="22"/>
      <c r="O44" s="22"/>
      <c r="P44" s="22"/>
    </row>
    <row r="45" spans="1:16" ht="18" customHeight="1">
      <c r="A45" s="22"/>
      <c r="B45" s="22"/>
      <c r="C45" s="22"/>
      <c r="D45" s="22"/>
      <c r="E45" s="22"/>
      <c r="F45" s="22"/>
      <c r="G45" s="22"/>
      <c r="H45" s="22"/>
      <c r="I45" s="22"/>
      <c r="J45" s="22"/>
      <c r="K45" s="22"/>
      <c r="L45" s="22"/>
      <c r="M45" s="22"/>
      <c r="N45" s="22"/>
      <c r="O45" s="22"/>
      <c r="P45" s="22"/>
    </row>
  </sheetData>
  <sheetProtection algorithmName="SHA-512" hashValue="eSBzs9vi7f5g0+/3fGTQwuxb93713+wqOAoUtnyF+hyrQiYi7GXOMuLFFZozZVT/mHWmEO2kyJrdXsckTCeV/g==" saltValue="Ie0r2+t4UJvG4eVEUZIISQ=="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1"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zoomScaleSheetLayoutView="55" workbookViewId="0"/>
  </sheetViews>
  <sheetFormatPr defaultColWidth="0" defaultRowHeight="12.6" customHeight="1" zeroHeight="1"/>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c r="A1" s="48"/>
      <c r="B1" s="48"/>
      <c r="C1" s="48"/>
      <c r="D1" s="48"/>
      <c r="E1" s="48"/>
      <c r="F1" s="48"/>
      <c r="G1" s="48"/>
      <c r="H1" s="48"/>
      <c r="I1" s="48"/>
      <c r="J1" s="48"/>
      <c r="K1" s="48"/>
      <c r="L1" s="48"/>
      <c r="M1" s="48"/>
      <c r="N1" s="48"/>
      <c r="O1" s="48"/>
      <c r="P1" s="48"/>
      <c r="Q1" s="48"/>
      <c r="R1" s="48"/>
      <c r="S1" s="48"/>
      <c r="T1" s="48"/>
      <c r="U1" s="48"/>
    </row>
    <row r="2" spans="1:21" ht="13.5" customHeight="1">
      <c r="A2" s="48"/>
      <c r="B2" s="48"/>
      <c r="C2" s="48"/>
      <c r="D2" s="48"/>
      <c r="E2" s="48"/>
      <c r="F2" s="48"/>
      <c r="G2" s="48"/>
      <c r="H2" s="48"/>
      <c r="I2" s="48"/>
      <c r="J2" s="48"/>
      <c r="K2" s="48"/>
      <c r="L2" s="48"/>
      <c r="M2" s="48"/>
      <c r="N2" s="48"/>
      <c r="O2" s="48"/>
      <c r="P2" s="48"/>
      <c r="Q2" s="48"/>
      <c r="R2" s="48"/>
      <c r="S2" s="48"/>
      <c r="T2" s="48"/>
      <c r="U2" s="48"/>
    </row>
    <row r="3" spans="1:21" ht="13.5" customHeight="1">
      <c r="A3" s="48"/>
      <c r="B3" s="48"/>
      <c r="C3" s="48"/>
      <c r="D3" s="48"/>
      <c r="E3" s="48"/>
      <c r="F3" s="48"/>
      <c r="G3" s="48"/>
      <c r="H3" s="48"/>
      <c r="I3" s="48"/>
      <c r="J3" s="48"/>
      <c r="K3" s="48"/>
      <c r="L3" s="48"/>
      <c r="M3" s="48"/>
      <c r="N3" s="48"/>
      <c r="O3" s="48"/>
      <c r="P3" s="48"/>
      <c r="Q3" s="48"/>
      <c r="R3" s="48"/>
      <c r="S3" s="48"/>
      <c r="T3" s="48"/>
      <c r="U3" s="48"/>
    </row>
    <row r="4" spans="1:21" ht="13.5" customHeight="1">
      <c r="A4" s="48"/>
      <c r="B4" s="48"/>
      <c r="C4" s="48"/>
      <c r="D4" s="48"/>
      <c r="E4" s="48"/>
      <c r="F4" s="48"/>
      <c r="G4" s="48"/>
      <c r="H4" s="48"/>
      <c r="I4" s="48"/>
      <c r="J4" s="48"/>
      <c r="K4" s="48"/>
      <c r="L4" s="48"/>
      <c r="M4" s="48"/>
      <c r="N4" s="48"/>
      <c r="O4" s="48"/>
      <c r="P4" s="48"/>
      <c r="Q4" s="48"/>
      <c r="R4" s="48"/>
      <c r="S4" s="48"/>
      <c r="T4" s="48"/>
      <c r="U4" s="48"/>
    </row>
    <row r="5" spans="1:21" ht="13.5" customHeight="1">
      <c r="A5" s="48"/>
      <c r="B5" s="48"/>
      <c r="C5" s="48"/>
      <c r="D5" s="48"/>
      <c r="E5" s="48"/>
      <c r="F5" s="48"/>
      <c r="G5" s="48"/>
      <c r="H5" s="48"/>
      <c r="I5" s="48"/>
      <c r="J5" s="48"/>
      <c r="K5" s="48"/>
      <c r="L5" s="48"/>
      <c r="M5" s="48"/>
      <c r="N5" s="48"/>
      <c r="O5" s="48"/>
      <c r="P5" s="48"/>
      <c r="Q5" s="48"/>
      <c r="R5" s="48"/>
      <c r="S5" s="48"/>
      <c r="T5" s="48"/>
      <c r="U5" s="48"/>
    </row>
    <row r="6" spans="1:21" ht="13.5" customHeight="1">
      <c r="A6" s="48"/>
      <c r="B6" s="48"/>
      <c r="C6" s="48"/>
      <c r="D6" s="48"/>
      <c r="E6" s="48"/>
      <c r="F6" s="48"/>
      <c r="G6" s="48"/>
      <c r="H6" s="48"/>
      <c r="I6" s="48"/>
      <c r="J6" s="48"/>
      <c r="K6" s="48"/>
      <c r="L6" s="48"/>
      <c r="M6" s="48"/>
      <c r="N6" s="48"/>
      <c r="O6" s="48"/>
      <c r="P6" s="48"/>
      <c r="Q6" s="48"/>
      <c r="R6" s="48"/>
      <c r="S6" s="48"/>
      <c r="T6" s="48"/>
      <c r="U6" s="48"/>
    </row>
    <row r="7" spans="1:21" ht="13.5" customHeight="1">
      <c r="A7" s="48"/>
      <c r="B7" s="48"/>
      <c r="C7" s="48"/>
      <c r="D7" s="48"/>
      <c r="E7" s="48"/>
      <c r="F7" s="48"/>
      <c r="G7" s="48"/>
      <c r="H7" s="48"/>
      <c r="I7" s="48"/>
      <c r="J7" s="48"/>
      <c r="K7" s="48"/>
      <c r="L7" s="48"/>
      <c r="M7" s="48"/>
      <c r="N7" s="48"/>
      <c r="O7" s="48"/>
      <c r="P7" s="48"/>
      <c r="Q7" s="48"/>
      <c r="R7" s="48"/>
      <c r="S7" s="48"/>
      <c r="T7" s="48"/>
      <c r="U7" s="48"/>
    </row>
    <row r="8" spans="1:21" ht="13.5" customHeight="1">
      <c r="A8" s="48"/>
      <c r="B8" s="48"/>
      <c r="C8" s="48"/>
      <c r="D8" s="48"/>
      <c r="E8" s="48"/>
      <c r="F8" s="48"/>
      <c r="G8" s="48"/>
      <c r="H8" s="48"/>
      <c r="I8" s="48"/>
      <c r="J8" s="48"/>
      <c r="K8" s="48"/>
      <c r="L8" s="48"/>
      <c r="M8" s="48"/>
      <c r="N8" s="48"/>
      <c r="O8" s="48"/>
      <c r="P8" s="48"/>
      <c r="Q8" s="48"/>
      <c r="R8" s="48"/>
      <c r="S8" s="48"/>
      <c r="T8" s="48"/>
      <c r="U8" s="48"/>
    </row>
    <row r="9" spans="1:21" ht="13.5" customHeight="1">
      <c r="A9" s="48"/>
      <c r="B9" s="48"/>
      <c r="C9" s="48"/>
      <c r="D9" s="48"/>
      <c r="E9" s="48"/>
      <c r="F9" s="48"/>
      <c r="G9" s="48"/>
      <c r="H9" s="48"/>
      <c r="I9" s="48"/>
      <c r="J9" s="48"/>
      <c r="K9" s="48"/>
      <c r="L9" s="48"/>
      <c r="M9" s="48"/>
      <c r="N9" s="48"/>
      <c r="O9" s="48"/>
      <c r="P9" s="48"/>
      <c r="Q9" s="48"/>
      <c r="R9" s="48"/>
      <c r="S9" s="48"/>
      <c r="T9" s="48"/>
      <c r="U9" s="48"/>
    </row>
    <row r="10" spans="1:21" ht="13.5" customHeight="1">
      <c r="A10" s="48"/>
      <c r="B10" s="48"/>
      <c r="C10" s="48"/>
      <c r="D10" s="48"/>
      <c r="E10" s="48"/>
      <c r="F10" s="48"/>
      <c r="G10" s="48"/>
      <c r="H10" s="48"/>
      <c r="I10" s="48"/>
      <c r="J10" s="48"/>
      <c r="K10" s="48"/>
      <c r="L10" s="48"/>
      <c r="M10" s="48"/>
      <c r="N10" s="48"/>
      <c r="O10" s="48"/>
      <c r="P10" s="48"/>
      <c r="Q10" s="48"/>
      <c r="R10" s="48"/>
      <c r="S10" s="48"/>
      <c r="T10" s="48"/>
      <c r="U10" s="48"/>
    </row>
    <row r="11" spans="1:21" ht="13.5" customHeight="1">
      <c r="A11" s="48"/>
      <c r="B11" s="48"/>
      <c r="C11" s="48"/>
      <c r="D11" s="48"/>
      <c r="E11" s="48"/>
      <c r="F11" s="48"/>
      <c r="G11" s="48"/>
      <c r="H11" s="48"/>
      <c r="I11" s="48"/>
      <c r="J11" s="48"/>
      <c r="K11" s="48"/>
      <c r="L11" s="48"/>
      <c r="M11" s="48"/>
      <c r="N11" s="48"/>
      <c r="O11" s="48"/>
      <c r="P11" s="48"/>
      <c r="Q11" s="48"/>
      <c r="R11" s="48"/>
      <c r="S11" s="48"/>
      <c r="T11" s="48"/>
      <c r="U11" s="48"/>
    </row>
    <row r="12" spans="1:21" ht="13.5" customHeight="1">
      <c r="A12" s="48"/>
      <c r="B12" s="48"/>
      <c r="C12" s="48"/>
      <c r="D12" s="48"/>
      <c r="E12" s="48"/>
      <c r="F12" s="48"/>
      <c r="G12" s="48"/>
      <c r="H12" s="48"/>
      <c r="I12" s="48"/>
      <c r="J12" s="48"/>
      <c r="K12" s="48"/>
      <c r="L12" s="48"/>
      <c r="M12" s="48"/>
      <c r="N12" s="48"/>
      <c r="O12" s="48"/>
      <c r="P12" s="48"/>
      <c r="Q12" s="48"/>
      <c r="R12" s="48"/>
      <c r="S12" s="48"/>
      <c r="T12" s="48"/>
      <c r="U12" s="48"/>
    </row>
    <row r="13" spans="1:21" ht="13.5" customHeight="1">
      <c r="A13" s="48"/>
      <c r="B13" s="48"/>
      <c r="C13" s="48"/>
      <c r="D13" s="48"/>
      <c r="E13" s="48"/>
      <c r="F13" s="48"/>
      <c r="G13" s="48"/>
      <c r="H13" s="48"/>
      <c r="I13" s="48"/>
      <c r="J13" s="48"/>
      <c r="K13" s="48"/>
      <c r="L13" s="48"/>
      <c r="M13" s="48"/>
      <c r="N13" s="48"/>
      <c r="O13" s="48"/>
      <c r="P13" s="48"/>
      <c r="Q13" s="48"/>
      <c r="R13" s="48"/>
      <c r="S13" s="48"/>
      <c r="T13" s="48"/>
      <c r="U13" s="48"/>
    </row>
    <row r="14" spans="1:21" ht="13.5" customHeight="1">
      <c r="A14" s="48"/>
      <c r="B14" s="48"/>
      <c r="C14" s="48"/>
      <c r="D14" s="48"/>
      <c r="E14" s="48"/>
      <c r="F14" s="48"/>
      <c r="G14" s="48"/>
      <c r="H14" s="48"/>
      <c r="I14" s="48"/>
      <c r="J14" s="48"/>
      <c r="K14" s="48"/>
      <c r="L14" s="48"/>
      <c r="M14" s="48"/>
      <c r="N14" s="48"/>
      <c r="O14" s="48"/>
      <c r="P14" s="48"/>
      <c r="Q14" s="48"/>
      <c r="R14" s="48"/>
      <c r="S14" s="48"/>
      <c r="T14" s="48"/>
      <c r="U14" s="48"/>
    </row>
    <row r="15" spans="1:21" ht="13.5" customHeight="1">
      <c r="A15" s="48"/>
      <c r="B15" s="48"/>
      <c r="C15" s="48"/>
      <c r="D15" s="48"/>
      <c r="E15" s="48"/>
      <c r="F15" s="48"/>
      <c r="G15" s="48"/>
      <c r="H15" s="48"/>
      <c r="I15" s="48"/>
      <c r="J15" s="48"/>
      <c r="K15" s="48"/>
      <c r="L15" s="48"/>
      <c r="M15" s="48"/>
      <c r="N15" s="48"/>
      <c r="O15" s="48"/>
      <c r="P15" s="48"/>
      <c r="Q15" s="48"/>
      <c r="R15" s="48"/>
      <c r="S15" s="48"/>
      <c r="T15" s="48"/>
      <c r="U15" s="48"/>
    </row>
    <row r="16" spans="1:21" ht="13.5" customHeight="1">
      <c r="A16" s="48"/>
      <c r="B16" s="48"/>
      <c r="C16" s="48"/>
      <c r="D16" s="48"/>
      <c r="E16" s="48"/>
      <c r="F16" s="48"/>
      <c r="G16" s="48"/>
      <c r="H16" s="48"/>
      <c r="I16" s="48"/>
      <c r="J16" s="48"/>
      <c r="K16" s="48"/>
      <c r="L16" s="48"/>
      <c r="M16" s="48"/>
      <c r="N16" s="48"/>
      <c r="O16" s="48"/>
      <c r="P16" s="48"/>
      <c r="Q16" s="48"/>
      <c r="R16" s="48"/>
      <c r="S16" s="48"/>
      <c r="T16" s="48"/>
      <c r="U16" s="48"/>
    </row>
    <row r="17" spans="1:21" ht="13.5" customHeight="1">
      <c r="A17" s="48"/>
      <c r="B17" s="48"/>
      <c r="C17" s="48"/>
      <c r="D17" s="48"/>
      <c r="E17" s="48"/>
      <c r="F17" s="48"/>
      <c r="G17" s="48"/>
      <c r="H17" s="48"/>
      <c r="I17" s="48"/>
      <c r="J17" s="48"/>
      <c r="K17" s="48"/>
      <c r="L17" s="48"/>
      <c r="M17" s="48"/>
      <c r="N17" s="48"/>
      <c r="O17" s="48"/>
      <c r="P17" s="48"/>
      <c r="Q17" s="48"/>
      <c r="R17" s="48"/>
      <c r="S17" s="48"/>
      <c r="T17" s="48"/>
      <c r="U17" s="48"/>
    </row>
    <row r="18" spans="1:21" ht="13.5" customHeight="1">
      <c r="A18" s="48"/>
      <c r="B18" s="48"/>
      <c r="C18" s="48"/>
      <c r="D18" s="48"/>
      <c r="E18" s="48"/>
      <c r="F18" s="48"/>
      <c r="G18" s="48"/>
      <c r="H18" s="48"/>
      <c r="I18" s="48"/>
      <c r="J18" s="48"/>
      <c r="K18" s="48"/>
      <c r="L18" s="48"/>
      <c r="M18" s="48"/>
      <c r="N18" s="48"/>
      <c r="O18" s="48"/>
      <c r="P18" s="48"/>
      <c r="Q18" s="48"/>
      <c r="R18" s="48"/>
      <c r="S18" s="48"/>
      <c r="T18" s="48"/>
      <c r="U18" s="48"/>
    </row>
    <row r="19" spans="1:21" ht="13.5" customHeight="1">
      <c r="A19" s="48"/>
      <c r="B19" s="48"/>
      <c r="C19" s="48"/>
      <c r="D19" s="48"/>
      <c r="E19" s="48"/>
      <c r="F19" s="48"/>
      <c r="G19" s="48"/>
      <c r="H19" s="48"/>
      <c r="I19" s="48"/>
      <c r="J19" s="48"/>
      <c r="K19" s="48"/>
      <c r="L19" s="48"/>
      <c r="M19" s="48"/>
      <c r="N19" s="48"/>
      <c r="O19" s="48"/>
      <c r="P19" s="48"/>
      <c r="Q19" s="48"/>
      <c r="R19" s="48"/>
      <c r="S19" s="48"/>
      <c r="T19" s="48"/>
      <c r="U19" s="48"/>
    </row>
    <row r="20" spans="1:21" ht="13.5" customHeight="1">
      <c r="A20" s="48"/>
      <c r="B20" s="48"/>
      <c r="C20" s="48"/>
      <c r="D20" s="48"/>
      <c r="E20" s="48"/>
      <c r="F20" s="48"/>
      <c r="G20" s="48"/>
      <c r="H20" s="48"/>
      <c r="I20" s="48"/>
      <c r="J20" s="48"/>
      <c r="K20" s="48"/>
      <c r="L20" s="48"/>
      <c r="M20" s="48"/>
      <c r="N20" s="48"/>
      <c r="O20" s="48"/>
      <c r="P20" s="48"/>
      <c r="Q20" s="48"/>
      <c r="R20" s="48"/>
      <c r="S20" s="48"/>
      <c r="T20" s="48"/>
      <c r="U20" s="48"/>
    </row>
    <row r="21" spans="1:21" ht="13.5" customHeight="1">
      <c r="A21" s="48"/>
      <c r="B21" s="48"/>
      <c r="C21" s="48"/>
      <c r="D21" s="48"/>
      <c r="E21" s="48"/>
      <c r="F21" s="48"/>
      <c r="G21" s="48"/>
      <c r="H21" s="48"/>
      <c r="I21" s="48"/>
      <c r="J21" s="48"/>
      <c r="K21" s="48"/>
      <c r="L21" s="48"/>
      <c r="M21" s="48"/>
      <c r="N21" s="48"/>
      <c r="O21" s="48"/>
      <c r="P21" s="48"/>
      <c r="Q21" s="48"/>
      <c r="R21" s="48"/>
      <c r="S21" s="48"/>
      <c r="T21" s="48"/>
      <c r="U21" s="48"/>
    </row>
    <row r="22" spans="1:21" ht="13.5" customHeight="1">
      <c r="A22" s="48"/>
      <c r="B22" s="48"/>
      <c r="C22" s="48"/>
      <c r="D22" s="48"/>
      <c r="E22" s="48"/>
      <c r="F22" s="48"/>
      <c r="G22" s="48"/>
      <c r="H22" s="48"/>
      <c r="I22" s="48"/>
      <c r="J22" s="48"/>
      <c r="K22" s="48"/>
      <c r="L22" s="48"/>
      <c r="M22" s="48"/>
      <c r="N22" s="48"/>
      <c r="O22" s="48"/>
      <c r="P22" s="48"/>
      <c r="Q22" s="48"/>
      <c r="R22" s="48"/>
      <c r="S22" s="48"/>
      <c r="T22" s="48"/>
      <c r="U22" s="48"/>
    </row>
    <row r="23" spans="1:21" ht="13.5" customHeight="1">
      <c r="A23" s="48"/>
      <c r="B23" s="48"/>
      <c r="C23" s="48"/>
      <c r="D23" s="48"/>
      <c r="E23" s="48"/>
      <c r="F23" s="48"/>
      <c r="G23" s="48"/>
      <c r="H23" s="48"/>
      <c r="I23" s="48"/>
      <c r="J23" s="48"/>
      <c r="K23" s="48"/>
      <c r="L23" s="48"/>
      <c r="M23" s="48"/>
      <c r="N23" s="48"/>
      <c r="O23" s="48"/>
      <c r="P23" s="48"/>
      <c r="Q23" s="48"/>
      <c r="R23" s="48"/>
      <c r="S23" s="48"/>
      <c r="T23" s="48"/>
      <c r="U23" s="48"/>
    </row>
    <row r="24" spans="1:21" ht="13.5" customHeight="1">
      <c r="A24" s="48"/>
      <c r="B24" s="48"/>
      <c r="C24" s="48"/>
      <c r="D24" s="48"/>
      <c r="E24" s="48"/>
      <c r="F24" s="48"/>
      <c r="G24" s="48"/>
      <c r="H24" s="48"/>
      <c r="I24" s="48"/>
      <c r="J24" s="48"/>
      <c r="K24" s="48"/>
      <c r="L24" s="48"/>
      <c r="M24" s="48"/>
      <c r="N24" s="48"/>
      <c r="O24" s="48"/>
      <c r="P24" s="48"/>
      <c r="Q24" s="48"/>
      <c r="R24" s="48"/>
      <c r="S24" s="48"/>
      <c r="T24" s="48"/>
      <c r="U24" s="48"/>
    </row>
    <row r="25" spans="1:21" ht="13.5" customHeight="1">
      <c r="A25" s="48"/>
      <c r="B25" s="48"/>
      <c r="C25" s="48"/>
      <c r="D25" s="48"/>
      <c r="E25" s="48"/>
      <c r="F25" s="48"/>
      <c r="G25" s="48"/>
      <c r="H25" s="48"/>
      <c r="I25" s="48"/>
      <c r="J25" s="48"/>
      <c r="K25" s="48"/>
      <c r="L25" s="48"/>
      <c r="M25" s="48"/>
      <c r="N25" s="48"/>
      <c r="O25" s="48"/>
      <c r="P25" s="48"/>
      <c r="Q25" s="48"/>
      <c r="R25" s="48"/>
      <c r="S25" s="48"/>
      <c r="T25" s="48"/>
      <c r="U25" s="48"/>
    </row>
    <row r="26" spans="1:21" ht="13.5" customHeight="1">
      <c r="A26" s="48"/>
      <c r="B26" s="48"/>
      <c r="C26" s="48"/>
      <c r="D26" s="48"/>
      <c r="E26" s="48"/>
      <c r="F26" s="48"/>
      <c r="G26" s="48"/>
      <c r="H26" s="48"/>
      <c r="I26" s="48"/>
      <c r="J26" s="48"/>
      <c r="K26" s="48"/>
      <c r="L26" s="48"/>
      <c r="M26" s="48"/>
      <c r="N26" s="48"/>
      <c r="O26" s="48"/>
      <c r="P26" s="48"/>
      <c r="Q26" s="48"/>
      <c r="R26" s="48"/>
      <c r="S26" s="48"/>
      <c r="T26" s="48"/>
      <c r="U26" s="48"/>
    </row>
    <row r="27" spans="1:21" ht="13.5" customHeight="1">
      <c r="A27" s="48"/>
      <c r="B27" s="48"/>
      <c r="C27" s="48"/>
      <c r="D27" s="48"/>
      <c r="E27" s="48"/>
      <c r="F27" s="48"/>
      <c r="G27" s="48"/>
      <c r="H27" s="48"/>
      <c r="I27" s="48"/>
      <c r="J27" s="48"/>
      <c r="K27" s="48"/>
      <c r="L27" s="48"/>
      <c r="M27" s="48"/>
      <c r="N27" s="48"/>
      <c r="O27" s="48"/>
      <c r="P27" s="48"/>
      <c r="Q27" s="48"/>
      <c r="R27" s="48"/>
      <c r="S27" s="48"/>
      <c r="T27" s="48"/>
      <c r="U27" s="48"/>
    </row>
    <row r="28" spans="1:21" ht="13.5" customHeight="1">
      <c r="A28" s="48"/>
      <c r="B28" s="48"/>
      <c r="C28" s="48"/>
      <c r="D28" s="48"/>
      <c r="E28" s="48"/>
      <c r="F28" s="48"/>
      <c r="G28" s="48"/>
      <c r="H28" s="48"/>
      <c r="I28" s="48"/>
      <c r="J28" s="48"/>
      <c r="K28" s="48"/>
      <c r="L28" s="48"/>
      <c r="M28" s="48"/>
      <c r="N28" s="48"/>
      <c r="O28" s="48"/>
      <c r="P28" s="48"/>
      <c r="Q28" s="48"/>
      <c r="R28" s="48"/>
      <c r="S28" s="48"/>
      <c r="T28" s="48"/>
      <c r="U28" s="48"/>
    </row>
    <row r="29" spans="1:21" ht="13.5" customHeight="1">
      <c r="A29" s="48"/>
      <c r="B29" s="48"/>
      <c r="C29" s="48"/>
      <c r="D29" s="48"/>
      <c r="E29" s="48"/>
      <c r="F29" s="48"/>
      <c r="G29" s="48"/>
      <c r="H29" s="48"/>
      <c r="I29" s="48"/>
      <c r="J29" s="48"/>
      <c r="K29" s="48"/>
      <c r="L29" s="48"/>
      <c r="M29" s="48"/>
      <c r="N29" s="48"/>
      <c r="O29" s="48"/>
      <c r="P29" s="48"/>
      <c r="Q29" s="48"/>
      <c r="R29" s="48"/>
      <c r="S29" s="48"/>
      <c r="T29" s="48"/>
      <c r="U29" s="48"/>
    </row>
    <row r="30" spans="1:21" ht="13.5" customHeight="1">
      <c r="A30" s="48"/>
      <c r="B30" s="48"/>
      <c r="C30" s="48"/>
      <c r="D30" s="48"/>
      <c r="E30" s="48"/>
      <c r="F30" s="48"/>
      <c r="G30" s="48"/>
      <c r="H30" s="48"/>
      <c r="I30" s="48"/>
      <c r="J30" s="48"/>
      <c r="K30" s="48"/>
      <c r="L30" s="48"/>
      <c r="M30" s="48"/>
      <c r="N30" s="48"/>
      <c r="O30" s="48"/>
      <c r="P30" s="48"/>
      <c r="Q30" s="48"/>
      <c r="R30" s="48"/>
      <c r="S30" s="48"/>
      <c r="T30" s="48"/>
      <c r="U30" s="48"/>
    </row>
    <row r="31" spans="1:21" ht="13.5" customHeight="1">
      <c r="A31" s="48"/>
      <c r="B31" s="48"/>
      <c r="C31" s="48"/>
      <c r="D31" s="48"/>
      <c r="E31" s="48"/>
      <c r="F31" s="48"/>
      <c r="G31" s="48"/>
      <c r="H31" s="48"/>
      <c r="I31" s="48"/>
      <c r="J31" s="48"/>
      <c r="K31" s="48"/>
      <c r="L31" s="48"/>
      <c r="M31" s="48"/>
      <c r="N31" s="48"/>
      <c r="O31" s="48"/>
      <c r="P31" s="48"/>
      <c r="Q31" s="48"/>
      <c r="R31" s="48"/>
      <c r="S31" s="48"/>
      <c r="T31" s="48"/>
      <c r="U31" s="48"/>
    </row>
    <row r="32" spans="1:21" ht="13.5" customHeight="1">
      <c r="A32" s="48"/>
      <c r="B32" s="48"/>
      <c r="C32" s="48"/>
      <c r="D32" s="48"/>
      <c r="E32" s="48"/>
      <c r="F32" s="48"/>
      <c r="G32" s="48"/>
      <c r="H32" s="48"/>
      <c r="I32" s="48"/>
      <c r="J32" s="48"/>
      <c r="K32" s="48"/>
      <c r="L32" s="48"/>
      <c r="M32" s="48"/>
      <c r="N32" s="48"/>
      <c r="O32" s="48"/>
      <c r="P32" s="48"/>
      <c r="Q32" s="48"/>
      <c r="R32" s="48"/>
      <c r="S32" s="48"/>
      <c r="T32" s="48"/>
      <c r="U32" s="48"/>
    </row>
    <row r="33" spans="1:21" ht="13.5" customHeight="1">
      <c r="A33" s="48"/>
      <c r="B33" s="48"/>
      <c r="C33" s="48"/>
      <c r="D33" s="48"/>
      <c r="E33" s="48"/>
      <c r="F33" s="48"/>
      <c r="G33" s="48"/>
      <c r="H33" s="48"/>
      <c r="I33" s="48"/>
      <c r="J33" s="48"/>
      <c r="K33" s="48"/>
      <c r="L33" s="48"/>
      <c r="M33" s="48"/>
      <c r="N33" s="48"/>
      <c r="O33" s="48"/>
      <c r="P33" s="48"/>
      <c r="Q33" s="48"/>
      <c r="R33" s="48"/>
      <c r="S33" s="48"/>
      <c r="T33" s="48"/>
      <c r="U33" s="48"/>
    </row>
    <row r="34" spans="1:21" ht="13.5" customHeight="1">
      <c r="A34" s="48"/>
      <c r="B34" s="48"/>
      <c r="C34" s="48"/>
      <c r="D34" s="48"/>
      <c r="E34" s="48"/>
      <c r="F34" s="48"/>
      <c r="G34" s="48"/>
      <c r="H34" s="48"/>
      <c r="I34" s="48"/>
      <c r="J34" s="48"/>
      <c r="K34" s="48"/>
      <c r="L34" s="48"/>
      <c r="M34" s="48"/>
      <c r="N34" s="48"/>
      <c r="O34" s="48"/>
      <c r="P34" s="48"/>
      <c r="Q34" s="48"/>
      <c r="R34" s="48"/>
      <c r="S34" s="48"/>
      <c r="T34" s="48"/>
      <c r="U34" s="48"/>
    </row>
    <row r="35" spans="1:21" ht="13.5" customHeight="1">
      <c r="A35" s="48"/>
      <c r="B35" s="48"/>
      <c r="C35" s="48"/>
      <c r="D35" s="48"/>
      <c r="E35" s="48"/>
      <c r="F35" s="48"/>
      <c r="G35" s="48"/>
      <c r="H35" s="48"/>
      <c r="I35" s="48"/>
      <c r="J35" s="48"/>
      <c r="K35" s="48"/>
      <c r="L35" s="48"/>
      <c r="M35" s="48"/>
      <c r="N35" s="48"/>
      <c r="O35" s="48"/>
      <c r="P35" s="48"/>
      <c r="Q35" s="48"/>
      <c r="R35" s="48"/>
      <c r="S35" s="48"/>
      <c r="T35" s="48"/>
      <c r="U35" s="48"/>
    </row>
    <row r="36" spans="1:21" ht="13.5" customHeight="1">
      <c r="A36" s="48"/>
      <c r="B36" s="48"/>
      <c r="C36" s="48"/>
      <c r="D36" s="48"/>
      <c r="E36" s="48"/>
      <c r="F36" s="48"/>
      <c r="G36" s="48"/>
      <c r="H36" s="48"/>
      <c r="I36" s="48"/>
      <c r="J36" s="48"/>
      <c r="K36" s="48"/>
      <c r="L36" s="48"/>
      <c r="M36" s="48"/>
      <c r="N36" s="48"/>
      <c r="O36" s="48"/>
      <c r="P36" s="48"/>
      <c r="Q36" s="48"/>
      <c r="R36" s="48"/>
      <c r="S36" s="48"/>
      <c r="T36" s="48"/>
      <c r="U36" s="48"/>
    </row>
    <row r="37" spans="1:21" ht="13.5" customHeight="1">
      <c r="A37" s="48"/>
      <c r="B37" s="48"/>
      <c r="C37" s="48"/>
      <c r="D37" s="48"/>
      <c r="E37" s="48"/>
      <c r="F37" s="48"/>
      <c r="G37" s="48"/>
      <c r="H37" s="48"/>
      <c r="I37" s="48"/>
      <c r="J37" s="48"/>
      <c r="K37" s="48"/>
      <c r="L37" s="48"/>
      <c r="M37" s="48"/>
      <c r="N37" s="48"/>
      <c r="O37" s="48"/>
      <c r="P37" s="48"/>
      <c r="Q37" s="48"/>
      <c r="R37" s="48"/>
      <c r="S37" s="48"/>
      <c r="T37" s="48"/>
      <c r="U37" s="48"/>
    </row>
    <row r="38" spans="1:21" ht="13.5" customHeight="1">
      <c r="A38" s="48"/>
      <c r="B38" s="48"/>
      <c r="C38" s="48"/>
      <c r="D38" s="48"/>
      <c r="E38" s="48"/>
      <c r="F38" s="48"/>
      <c r="G38" s="48"/>
      <c r="H38" s="48"/>
      <c r="I38" s="48"/>
      <c r="J38" s="48"/>
      <c r="K38" s="48"/>
      <c r="L38" s="48"/>
      <c r="M38" s="48"/>
      <c r="N38" s="48"/>
      <c r="O38" s="48"/>
      <c r="P38" s="48"/>
      <c r="Q38" s="48"/>
      <c r="R38" s="48"/>
      <c r="S38" s="48"/>
      <c r="T38" s="48"/>
      <c r="U38" s="48"/>
    </row>
    <row r="39" spans="1:21" ht="13.5" customHeight="1">
      <c r="A39" s="48"/>
      <c r="B39" s="48"/>
      <c r="C39" s="48"/>
      <c r="D39" s="48"/>
      <c r="E39" s="48"/>
      <c r="F39" s="48"/>
      <c r="G39" s="48"/>
      <c r="H39" s="48"/>
      <c r="I39" s="48"/>
      <c r="J39" s="48"/>
      <c r="K39" s="48"/>
      <c r="L39" s="48"/>
      <c r="M39" s="48"/>
      <c r="N39" s="48"/>
      <c r="O39" s="48"/>
      <c r="P39" s="48"/>
      <c r="Q39" s="48"/>
      <c r="R39" s="48"/>
      <c r="S39" s="48"/>
      <c r="T39" s="48"/>
      <c r="U39" s="48"/>
    </row>
    <row r="40" spans="1:21" ht="13.5" customHeight="1">
      <c r="A40" s="48"/>
      <c r="B40" s="48"/>
      <c r="C40" s="48"/>
      <c r="D40" s="48"/>
      <c r="E40" s="48"/>
      <c r="F40" s="48"/>
      <c r="G40" s="48"/>
      <c r="H40" s="48"/>
      <c r="I40" s="48"/>
      <c r="J40" s="48"/>
      <c r="K40" s="48"/>
      <c r="L40" s="48"/>
      <c r="M40" s="48"/>
      <c r="N40" s="48"/>
      <c r="O40" s="48"/>
      <c r="P40" s="48"/>
      <c r="Q40" s="48"/>
      <c r="R40" s="48"/>
      <c r="S40" s="48"/>
      <c r="T40" s="48"/>
      <c r="U40" s="48"/>
    </row>
    <row r="41" spans="1:21" ht="13.5" customHeight="1">
      <c r="A41" s="48"/>
      <c r="B41" s="48"/>
      <c r="C41" s="48"/>
      <c r="D41" s="48"/>
      <c r="E41" s="48"/>
      <c r="F41" s="48"/>
      <c r="G41" s="48"/>
      <c r="H41" s="48"/>
      <c r="I41" s="48"/>
      <c r="J41" s="48"/>
      <c r="K41" s="48"/>
      <c r="L41" s="48"/>
      <c r="M41" s="48"/>
      <c r="N41" s="48"/>
      <c r="O41" s="48"/>
      <c r="P41" s="48"/>
      <c r="Q41" s="48"/>
      <c r="R41" s="48"/>
      <c r="S41" s="48"/>
      <c r="T41" s="48"/>
      <c r="U41" s="48"/>
    </row>
    <row r="42" spans="1:21" ht="13.5" customHeight="1">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c r="A44" s="48"/>
      <c r="B44" s="51" t="s">
        <v>10</v>
      </c>
      <c r="C44" s="52"/>
      <c r="D44" s="52"/>
      <c r="E44" s="53"/>
      <c r="F44" s="53"/>
      <c r="G44" s="53"/>
      <c r="H44" s="53"/>
      <c r="I44" s="53"/>
      <c r="J44" s="54" t="s">
        <v>2</v>
      </c>
      <c r="K44" s="55" t="s">
        <v>560</v>
      </c>
      <c r="L44" s="56" t="s">
        <v>561</v>
      </c>
      <c r="M44" s="56" t="s">
        <v>562</v>
      </c>
      <c r="N44" s="56" t="s">
        <v>563</v>
      </c>
      <c r="O44" s="57" t="s">
        <v>564</v>
      </c>
      <c r="P44" s="48"/>
      <c r="Q44" s="48"/>
      <c r="R44" s="48"/>
      <c r="S44" s="48"/>
      <c r="T44" s="48"/>
      <c r="U44" s="48"/>
    </row>
    <row r="45" spans="1:21" ht="30.75" customHeight="1">
      <c r="A45" s="48"/>
      <c r="B45" s="1270" t="s">
        <v>11</v>
      </c>
      <c r="C45" s="1271"/>
      <c r="D45" s="58"/>
      <c r="E45" s="1276" t="s">
        <v>12</v>
      </c>
      <c r="F45" s="1276"/>
      <c r="G45" s="1276"/>
      <c r="H45" s="1276"/>
      <c r="I45" s="1276"/>
      <c r="J45" s="1277"/>
      <c r="K45" s="59">
        <v>2808</v>
      </c>
      <c r="L45" s="60">
        <v>2930</v>
      </c>
      <c r="M45" s="60">
        <v>3060</v>
      </c>
      <c r="N45" s="60">
        <v>3178</v>
      </c>
      <c r="O45" s="61">
        <v>2993</v>
      </c>
      <c r="P45" s="48"/>
      <c r="Q45" s="48"/>
      <c r="R45" s="48"/>
      <c r="S45" s="48"/>
      <c r="T45" s="48"/>
      <c r="U45" s="48"/>
    </row>
    <row r="46" spans="1:21" ht="30.75" customHeight="1">
      <c r="A46" s="48"/>
      <c r="B46" s="1272"/>
      <c r="C46" s="1273"/>
      <c r="D46" s="62"/>
      <c r="E46" s="1254" t="s">
        <v>13</v>
      </c>
      <c r="F46" s="1254"/>
      <c r="G46" s="1254"/>
      <c r="H46" s="1254"/>
      <c r="I46" s="1254"/>
      <c r="J46" s="1255"/>
      <c r="K46" s="63" t="s">
        <v>518</v>
      </c>
      <c r="L46" s="64" t="s">
        <v>518</v>
      </c>
      <c r="M46" s="64" t="s">
        <v>518</v>
      </c>
      <c r="N46" s="64" t="s">
        <v>518</v>
      </c>
      <c r="O46" s="65" t="s">
        <v>518</v>
      </c>
      <c r="P46" s="48"/>
      <c r="Q46" s="48"/>
      <c r="R46" s="48"/>
      <c r="S46" s="48"/>
      <c r="T46" s="48"/>
      <c r="U46" s="48"/>
    </row>
    <row r="47" spans="1:21" ht="30.75" customHeight="1">
      <c r="A47" s="48"/>
      <c r="B47" s="1272"/>
      <c r="C47" s="1273"/>
      <c r="D47" s="62"/>
      <c r="E47" s="1254" t="s">
        <v>14</v>
      </c>
      <c r="F47" s="1254"/>
      <c r="G47" s="1254"/>
      <c r="H47" s="1254"/>
      <c r="I47" s="1254"/>
      <c r="J47" s="1255"/>
      <c r="K47" s="63" t="s">
        <v>518</v>
      </c>
      <c r="L47" s="64" t="s">
        <v>518</v>
      </c>
      <c r="M47" s="64" t="s">
        <v>518</v>
      </c>
      <c r="N47" s="64" t="s">
        <v>518</v>
      </c>
      <c r="O47" s="65" t="s">
        <v>518</v>
      </c>
      <c r="P47" s="48"/>
      <c r="Q47" s="48"/>
      <c r="R47" s="48"/>
      <c r="S47" s="48"/>
      <c r="T47" s="48"/>
      <c r="U47" s="48"/>
    </row>
    <row r="48" spans="1:21" ht="30.75" customHeight="1">
      <c r="A48" s="48"/>
      <c r="B48" s="1272"/>
      <c r="C48" s="1273"/>
      <c r="D48" s="62"/>
      <c r="E48" s="1254" t="s">
        <v>15</v>
      </c>
      <c r="F48" s="1254"/>
      <c r="G48" s="1254"/>
      <c r="H48" s="1254"/>
      <c r="I48" s="1254"/>
      <c r="J48" s="1255"/>
      <c r="K48" s="63">
        <v>799</v>
      </c>
      <c r="L48" s="64">
        <v>1051</v>
      </c>
      <c r="M48" s="64">
        <v>1203</v>
      </c>
      <c r="N48" s="64">
        <v>1058</v>
      </c>
      <c r="O48" s="65">
        <v>1090</v>
      </c>
      <c r="P48" s="48"/>
      <c r="Q48" s="48"/>
      <c r="R48" s="48"/>
      <c r="S48" s="48"/>
      <c r="T48" s="48"/>
      <c r="U48" s="48"/>
    </row>
    <row r="49" spans="1:21" ht="30.75" customHeight="1">
      <c r="A49" s="48"/>
      <c r="B49" s="1272"/>
      <c r="C49" s="1273"/>
      <c r="D49" s="62"/>
      <c r="E49" s="1254" t="s">
        <v>16</v>
      </c>
      <c r="F49" s="1254"/>
      <c r="G49" s="1254"/>
      <c r="H49" s="1254"/>
      <c r="I49" s="1254"/>
      <c r="J49" s="1255"/>
      <c r="K49" s="63" t="s">
        <v>518</v>
      </c>
      <c r="L49" s="64" t="s">
        <v>518</v>
      </c>
      <c r="M49" s="64" t="s">
        <v>518</v>
      </c>
      <c r="N49" s="64" t="s">
        <v>518</v>
      </c>
      <c r="O49" s="65" t="s">
        <v>518</v>
      </c>
      <c r="P49" s="48"/>
      <c r="Q49" s="48"/>
      <c r="R49" s="48"/>
      <c r="S49" s="48"/>
      <c r="T49" s="48"/>
      <c r="U49" s="48"/>
    </row>
    <row r="50" spans="1:21" ht="30.75" customHeight="1">
      <c r="A50" s="48"/>
      <c r="B50" s="1272"/>
      <c r="C50" s="1273"/>
      <c r="D50" s="62"/>
      <c r="E50" s="1254" t="s">
        <v>17</v>
      </c>
      <c r="F50" s="1254"/>
      <c r="G50" s="1254"/>
      <c r="H50" s="1254"/>
      <c r="I50" s="1254"/>
      <c r="J50" s="1255"/>
      <c r="K50" s="63" t="s">
        <v>518</v>
      </c>
      <c r="L50" s="64" t="s">
        <v>518</v>
      </c>
      <c r="M50" s="64" t="s">
        <v>518</v>
      </c>
      <c r="N50" s="64">
        <v>898</v>
      </c>
      <c r="O50" s="65">
        <v>124</v>
      </c>
      <c r="P50" s="48"/>
      <c r="Q50" s="48"/>
      <c r="R50" s="48"/>
      <c r="S50" s="48"/>
      <c r="T50" s="48"/>
      <c r="U50" s="48"/>
    </row>
    <row r="51" spans="1:21" ht="30.75" customHeight="1">
      <c r="A51" s="48"/>
      <c r="B51" s="1274"/>
      <c r="C51" s="1275"/>
      <c r="D51" s="66"/>
      <c r="E51" s="1254" t="s">
        <v>18</v>
      </c>
      <c r="F51" s="1254"/>
      <c r="G51" s="1254"/>
      <c r="H51" s="1254"/>
      <c r="I51" s="1254"/>
      <c r="J51" s="1255"/>
      <c r="K51" s="63" t="s">
        <v>518</v>
      </c>
      <c r="L51" s="64" t="s">
        <v>518</v>
      </c>
      <c r="M51" s="64" t="s">
        <v>518</v>
      </c>
      <c r="N51" s="64" t="s">
        <v>518</v>
      </c>
      <c r="O51" s="65" t="s">
        <v>518</v>
      </c>
      <c r="P51" s="48"/>
      <c r="Q51" s="48"/>
      <c r="R51" s="48"/>
      <c r="S51" s="48"/>
      <c r="T51" s="48"/>
      <c r="U51" s="48"/>
    </row>
    <row r="52" spans="1:21" ht="30.75" customHeight="1">
      <c r="A52" s="48"/>
      <c r="B52" s="1252" t="s">
        <v>19</v>
      </c>
      <c r="C52" s="1253"/>
      <c r="D52" s="66"/>
      <c r="E52" s="1254" t="s">
        <v>20</v>
      </c>
      <c r="F52" s="1254"/>
      <c r="G52" s="1254"/>
      <c r="H52" s="1254"/>
      <c r="I52" s="1254"/>
      <c r="J52" s="1255"/>
      <c r="K52" s="63">
        <v>3492</v>
      </c>
      <c r="L52" s="64">
        <v>3416</v>
      </c>
      <c r="M52" s="64">
        <v>3442</v>
      </c>
      <c r="N52" s="64">
        <v>3740</v>
      </c>
      <c r="O52" s="65">
        <v>3592</v>
      </c>
      <c r="P52" s="48"/>
      <c r="Q52" s="48"/>
      <c r="R52" s="48"/>
      <c r="S52" s="48"/>
      <c r="T52" s="48"/>
      <c r="U52" s="48"/>
    </row>
    <row r="53" spans="1:21" ht="30.75" customHeight="1" thickBot="1">
      <c r="A53" s="48"/>
      <c r="B53" s="1256" t="s">
        <v>21</v>
      </c>
      <c r="C53" s="1257"/>
      <c r="D53" s="67"/>
      <c r="E53" s="1258" t="s">
        <v>22</v>
      </c>
      <c r="F53" s="1258"/>
      <c r="G53" s="1258"/>
      <c r="H53" s="1258"/>
      <c r="I53" s="1258"/>
      <c r="J53" s="1259"/>
      <c r="K53" s="68">
        <v>115</v>
      </c>
      <c r="L53" s="69">
        <v>565</v>
      </c>
      <c r="M53" s="69">
        <v>821</v>
      </c>
      <c r="N53" s="69">
        <v>1394</v>
      </c>
      <c r="O53" s="70">
        <v>615</v>
      </c>
      <c r="P53" s="48"/>
      <c r="Q53" s="48"/>
      <c r="R53" s="48"/>
      <c r="S53" s="48"/>
      <c r="T53" s="48"/>
      <c r="U53" s="48"/>
    </row>
    <row r="54" spans="1:21" ht="24" customHeight="1">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c r="A55" s="48"/>
      <c r="B55" s="72" t="s">
        <v>24</v>
      </c>
      <c r="C55" s="73"/>
      <c r="D55" s="73"/>
      <c r="E55" s="73"/>
      <c r="F55" s="73"/>
      <c r="G55" s="73"/>
      <c r="H55" s="73"/>
      <c r="I55" s="73"/>
      <c r="J55" s="73"/>
      <c r="K55" s="74"/>
      <c r="L55" s="74"/>
      <c r="M55" s="74"/>
      <c r="N55" s="74"/>
      <c r="O55" s="75" t="s">
        <v>576</v>
      </c>
      <c r="P55" s="48"/>
      <c r="Q55" s="48"/>
      <c r="R55" s="48"/>
      <c r="S55" s="48"/>
      <c r="T55" s="48"/>
      <c r="U55" s="48"/>
    </row>
    <row r="56" spans="1:21" ht="31.5" customHeight="1" thickBot="1">
      <c r="A56" s="48"/>
      <c r="B56" s="76"/>
      <c r="C56" s="77"/>
      <c r="D56" s="77"/>
      <c r="E56" s="78"/>
      <c r="F56" s="78"/>
      <c r="G56" s="78"/>
      <c r="H56" s="78"/>
      <c r="I56" s="78"/>
      <c r="J56" s="79" t="s">
        <v>2</v>
      </c>
      <c r="K56" s="80" t="s">
        <v>577</v>
      </c>
      <c r="L56" s="81" t="s">
        <v>578</v>
      </c>
      <c r="M56" s="81" t="s">
        <v>579</v>
      </c>
      <c r="N56" s="81" t="s">
        <v>580</v>
      </c>
      <c r="O56" s="82" t="s">
        <v>581</v>
      </c>
      <c r="P56" s="48"/>
      <c r="Q56" s="48"/>
      <c r="R56" s="48"/>
      <c r="S56" s="48"/>
      <c r="T56" s="48"/>
      <c r="U56" s="48"/>
    </row>
    <row r="57" spans="1:21" ht="31.5" customHeight="1">
      <c r="B57" s="1260" t="s">
        <v>25</v>
      </c>
      <c r="C57" s="1261"/>
      <c r="D57" s="1264" t="s">
        <v>26</v>
      </c>
      <c r="E57" s="1265"/>
      <c r="F57" s="1265"/>
      <c r="G57" s="1265"/>
      <c r="H57" s="1265"/>
      <c r="I57" s="1265"/>
      <c r="J57" s="1266"/>
      <c r="K57" s="83"/>
      <c r="L57" s="84"/>
      <c r="M57" s="84"/>
      <c r="N57" s="84"/>
      <c r="O57" s="85"/>
    </row>
    <row r="58" spans="1:21" ht="31.5" customHeight="1" thickBot="1">
      <c r="B58" s="1262"/>
      <c r="C58" s="1263"/>
      <c r="D58" s="1267" t="s">
        <v>27</v>
      </c>
      <c r="E58" s="1268"/>
      <c r="F58" s="1268"/>
      <c r="G58" s="1268"/>
      <c r="H58" s="1268"/>
      <c r="I58" s="1268"/>
      <c r="J58" s="1269"/>
      <c r="K58" s="86"/>
      <c r="L58" s="87"/>
      <c r="M58" s="87"/>
      <c r="N58" s="87"/>
      <c r="O58" s="88"/>
    </row>
    <row r="59" spans="1:21" ht="24" customHeight="1">
      <c r="B59" s="89"/>
      <c r="C59" s="89"/>
      <c r="D59" s="90" t="s">
        <v>28</v>
      </c>
      <c r="E59" s="91"/>
      <c r="F59" s="91"/>
      <c r="G59" s="91"/>
      <c r="H59" s="91"/>
      <c r="I59" s="91"/>
      <c r="J59" s="91"/>
      <c r="K59" s="91"/>
      <c r="L59" s="91"/>
      <c r="M59" s="91"/>
      <c r="N59" s="91"/>
      <c r="O59" s="91"/>
    </row>
    <row r="60" spans="1:21" ht="24" customHeight="1">
      <c r="B60" s="92"/>
      <c r="C60" s="92"/>
      <c r="D60" s="90" t="s">
        <v>29</v>
      </c>
      <c r="E60" s="91"/>
      <c r="F60" s="91"/>
      <c r="G60" s="91"/>
      <c r="H60" s="91"/>
      <c r="I60" s="91"/>
      <c r="J60" s="91"/>
      <c r="K60" s="91"/>
      <c r="L60" s="91"/>
      <c r="M60" s="91"/>
      <c r="N60" s="91"/>
      <c r="O60" s="91"/>
    </row>
    <row r="61" spans="1:21" ht="24" customHeight="1">
      <c r="A61" s="48"/>
      <c r="B61" s="71"/>
      <c r="C61" s="48"/>
      <c r="D61" s="48"/>
      <c r="E61" s="48"/>
      <c r="F61" s="48"/>
      <c r="G61" s="48"/>
      <c r="H61" s="48"/>
      <c r="I61" s="48"/>
      <c r="J61" s="48"/>
      <c r="K61" s="48"/>
      <c r="L61" s="48"/>
      <c r="M61" s="48"/>
      <c r="N61" s="48"/>
      <c r="O61" s="48"/>
      <c r="P61" s="48"/>
      <c r="Q61" s="48"/>
      <c r="R61" s="48"/>
      <c r="S61" s="48"/>
      <c r="T61" s="48"/>
      <c r="U61" s="48"/>
    </row>
    <row r="62" spans="1:21" ht="24" customHeight="1">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HyumLu66JJD6uohoa+i+IHxiGuMKsMw8GXjaNFLM4rQqe/ek+QrKgNSbzmxpdo60Z07BtL3PSPG8dVjTVrUd4Q==" saltValue="fFD4sMpGeZacCHcBy0XrmQ==" spinCount="100000" sheet="1" objects="1" scenarios="1"/>
  <mergeCells count="15">
    <mergeCell ref="B45:C51"/>
    <mergeCell ref="E45:J45"/>
    <mergeCell ref="E46:J46"/>
    <mergeCell ref="E47:J47"/>
    <mergeCell ref="E48:J48"/>
    <mergeCell ref="E49:J49"/>
    <mergeCell ref="E50:J50"/>
    <mergeCell ref="E51:J51"/>
    <mergeCell ref="B52:C52"/>
    <mergeCell ref="E52:J52"/>
    <mergeCell ref="B53:C53"/>
    <mergeCell ref="E53:J53"/>
    <mergeCell ref="B57:C58"/>
    <mergeCell ref="D57:J57"/>
    <mergeCell ref="D58:J58"/>
  </mergeCells>
  <phoneticPr fontId="2"/>
  <printOptions horizontalCentered="1"/>
  <pageMargins left="0" right="0" top="0.19685039370078741" bottom="0.23622047244094491" header="0" footer="0"/>
  <pageSetup paperSize="9" scale="55"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zoomScaleSheetLayoutView="100" workbookViewId="0"/>
  </sheetViews>
  <sheetFormatPr defaultColWidth="0" defaultRowHeight="13.5" customHeight="1" zeroHeight="1"/>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row r="2" ht="15" customHeight="1"/>
    <row r="3" ht="15" customHeight="1"/>
    <row r="4" ht="15" customHeight="1"/>
    <row r="5" ht="15" customHeight="1"/>
    <row r="6" ht="15" customHeight="1"/>
    <row r="7" ht="15" customHeight="1"/>
    <row r="8" ht="15" customHeight="1"/>
    <row r="9" ht="15" customHeight="1"/>
    <row r="10" ht="15" customHeight="1"/>
    <row r="11" ht="15" customHeight="1"/>
    <row r="12" ht="15" customHeight="1"/>
    <row r="13" ht="15" customHeight="1"/>
    <row r="14" ht="15" customHeight="1"/>
    <row r="15" ht="15" customHeight="1"/>
    <row r="16" ht="15" customHeight="1"/>
    <row r="17" ht="15" customHeight="1"/>
    <row r="18" ht="15" customHeight="1"/>
    <row r="19" ht="15" customHeight="1"/>
    <row r="20" ht="15" customHeight="1"/>
    <row r="21" ht="15" customHeight="1"/>
    <row r="22" ht="15" customHeight="1"/>
    <row r="23" ht="15" customHeight="1"/>
    <row r="24" ht="15" customHeight="1"/>
    <row r="25" ht="15" customHeight="1"/>
    <row r="26" ht="15" customHeight="1"/>
    <row r="27" ht="15" customHeight="1"/>
    <row r="28" ht="15" customHeight="1"/>
    <row r="29" ht="15" customHeight="1"/>
    <row r="30" ht="15" customHeight="1"/>
    <row r="31" ht="15" customHeight="1"/>
    <row r="32" ht="15" customHeight="1"/>
    <row r="33" spans="2:13" ht="15" customHeight="1"/>
    <row r="34" spans="2:13" ht="15" customHeight="1"/>
    <row r="35" spans="2:13" ht="15" customHeight="1"/>
    <row r="36" spans="2:13" ht="15" customHeight="1"/>
    <row r="37" spans="2:13" ht="15" customHeight="1"/>
    <row r="38" spans="2:13" ht="15" customHeight="1"/>
    <row r="39" spans="2:13" ht="27.75" customHeight="1" thickBot="1">
      <c r="M39" s="94" t="s">
        <v>9</v>
      </c>
    </row>
    <row r="40" spans="2:13" ht="27.75" customHeight="1" thickBot="1">
      <c r="B40" s="95" t="s">
        <v>10</v>
      </c>
      <c r="C40" s="96"/>
      <c r="D40" s="96"/>
      <c r="E40" s="97"/>
      <c r="F40" s="97"/>
      <c r="G40" s="97"/>
      <c r="H40" s="98" t="s">
        <v>2</v>
      </c>
      <c r="I40" s="99" t="s">
        <v>560</v>
      </c>
      <c r="J40" s="100" t="s">
        <v>561</v>
      </c>
      <c r="K40" s="100" t="s">
        <v>562</v>
      </c>
      <c r="L40" s="100" t="s">
        <v>563</v>
      </c>
      <c r="M40" s="101" t="s">
        <v>564</v>
      </c>
    </row>
    <row r="41" spans="2:13" ht="27.75" customHeight="1">
      <c r="B41" s="1290" t="s">
        <v>30</v>
      </c>
      <c r="C41" s="1291"/>
      <c r="D41" s="102"/>
      <c r="E41" s="1292" t="s">
        <v>31</v>
      </c>
      <c r="F41" s="1292"/>
      <c r="G41" s="1292"/>
      <c r="H41" s="1293"/>
      <c r="I41" s="103">
        <v>20102</v>
      </c>
      <c r="J41" s="104">
        <v>19323</v>
      </c>
      <c r="K41" s="104">
        <v>18507</v>
      </c>
      <c r="L41" s="104">
        <v>18005</v>
      </c>
      <c r="M41" s="105">
        <v>17322</v>
      </c>
    </row>
    <row r="42" spans="2:13" ht="27.75" customHeight="1">
      <c r="B42" s="1280"/>
      <c r="C42" s="1281"/>
      <c r="D42" s="106"/>
      <c r="E42" s="1284" t="s">
        <v>32</v>
      </c>
      <c r="F42" s="1284"/>
      <c r="G42" s="1284"/>
      <c r="H42" s="1285"/>
      <c r="I42" s="107" t="s">
        <v>518</v>
      </c>
      <c r="J42" s="108">
        <v>2790</v>
      </c>
      <c r="K42" s="108">
        <v>2790</v>
      </c>
      <c r="L42" s="108">
        <v>1730</v>
      </c>
      <c r="M42" s="109">
        <v>1615</v>
      </c>
    </row>
    <row r="43" spans="2:13" ht="27.75" customHeight="1">
      <c r="B43" s="1280"/>
      <c r="C43" s="1281"/>
      <c r="D43" s="106"/>
      <c r="E43" s="1284" t="s">
        <v>33</v>
      </c>
      <c r="F43" s="1284"/>
      <c r="G43" s="1284"/>
      <c r="H43" s="1285"/>
      <c r="I43" s="107">
        <v>9640</v>
      </c>
      <c r="J43" s="108">
        <v>8305</v>
      </c>
      <c r="K43" s="108">
        <v>9632</v>
      </c>
      <c r="L43" s="108">
        <v>9525</v>
      </c>
      <c r="M43" s="109">
        <v>7937</v>
      </c>
    </row>
    <row r="44" spans="2:13" ht="27.75" customHeight="1">
      <c r="B44" s="1280"/>
      <c r="C44" s="1281"/>
      <c r="D44" s="106"/>
      <c r="E44" s="1284" t="s">
        <v>34</v>
      </c>
      <c r="F44" s="1284"/>
      <c r="G44" s="1284"/>
      <c r="H44" s="1285"/>
      <c r="I44" s="107" t="s">
        <v>518</v>
      </c>
      <c r="J44" s="108" t="s">
        <v>518</v>
      </c>
      <c r="K44" s="108" t="s">
        <v>518</v>
      </c>
      <c r="L44" s="108" t="s">
        <v>518</v>
      </c>
      <c r="M44" s="109" t="s">
        <v>518</v>
      </c>
    </row>
    <row r="45" spans="2:13" ht="27.75" customHeight="1">
      <c r="B45" s="1280"/>
      <c r="C45" s="1281"/>
      <c r="D45" s="106"/>
      <c r="E45" s="1284" t="s">
        <v>35</v>
      </c>
      <c r="F45" s="1284"/>
      <c r="G45" s="1284"/>
      <c r="H45" s="1285"/>
      <c r="I45" s="107">
        <v>7377</v>
      </c>
      <c r="J45" s="108">
        <v>7232</v>
      </c>
      <c r="K45" s="108">
        <v>6721</v>
      </c>
      <c r="L45" s="108">
        <v>6494</v>
      </c>
      <c r="M45" s="109">
        <v>6505</v>
      </c>
    </row>
    <row r="46" spans="2:13" ht="27.75" customHeight="1">
      <c r="B46" s="1280"/>
      <c r="C46" s="1281"/>
      <c r="D46" s="110"/>
      <c r="E46" s="1284" t="s">
        <v>36</v>
      </c>
      <c r="F46" s="1284"/>
      <c r="G46" s="1284"/>
      <c r="H46" s="1285"/>
      <c r="I46" s="107" t="s">
        <v>518</v>
      </c>
      <c r="J46" s="108" t="s">
        <v>518</v>
      </c>
      <c r="K46" s="108">
        <v>10</v>
      </c>
      <c r="L46" s="108">
        <v>21</v>
      </c>
      <c r="M46" s="109" t="s">
        <v>518</v>
      </c>
    </row>
    <row r="47" spans="2:13" ht="27.75" customHeight="1">
      <c r="B47" s="1280"/>
      <c r="C47" s="1281"/>
      <c r="D47" s="111"/>
      <c r="E47" s="1294" t="s">
        <v>37</v>
      </c>
      <c r="F47" s="1295"/>
      <c r="G47" s="1295"/>
      <c r="H47" s="1296"/>
      <c r="I47" s="107" t="s">
        <v>518</v>
      </c>
      <c r="J47" s="108" t="s">
        <v>518</v>
      </c>
      <c r="K47" s="108" t="s">
        <v>518</v>
      </c>
      <c r="L47" s="108" t="s">
        <v>518</v>
      </c>
      <c r="M47" s="109" t="s">
        <v>518</v>
      </c>
    </row>
    <row r="48" spans="2:13" ht="27.75" customHeight="1">
      <c r="B48" s="1280"/>
      <c r="C48" s="1281"/>
      <c r="D48" s="106"/>
      <c r="E48" s="1284" t="s">
        <v>38</v>
      </c>
      <c r="F48" s="1284"/>
      <c r="G48" s="1284"/>
      <c r="H48" s="1285"/>
      <c r="I48" s="107" t="s">
        <v>518</v>
      </c>
      <c r="J48" s="108" t="s">
        <v>518</v>
      </c>
      <c r="K48" s="108" t="s">
        <v>518</v>
      </c>
      <c r="L48" s="108" t="s">
        <v>518</v>
      </c>
      <c r="M48" s="109" t="s">
        <v>518</v>
      </c>
    </row>
    <row r="49" spans="2:13" ht="27.75" customHeight="1">
      <c r="B49" s="1282"/>
      <c r="C49" s="1283"/>
      <c r="D49" s="106"/>
      <c r="E49" s="1284" t="s">
        <v>39</v>
      </c>
      <c r="F49" s="1284"/>
      <c r="G49" s="1284"/>
      <c r="H49" s="1285"/>
      <c r="I49" s="107" t="s">
        <v>518</v>
      </c>
      <c r="J49" s="108" t="s">
        <v>518</v>
      </c>
      <c r="K49" s="108" t="s">
        <v>518</v>
      </c>
      <c r="L49" s="108" t="s">
        <v>518</v>
      </c>
      <c r="M49" s="109" t="s">
        <v>518</v>
      </c>
    </row>
    <row r="50" spans="2:13" ht="27.75" customHeight="1">
      <c r="B50" s="1278" t="s">
        <v>40</v>
      </c>
      <c r="C50" s="1279"/>
      <c r="D50" s="112"/>
      <c r="E50" s="1284" t="s">
        <v>41</v>
      </c>
      <c r="F50" s="1284"/>
      <c r="G50" s="1284"/>
      <c r="H50" s="1285"/>
      <c r="I50" s="107">
        <v>13902</v>
      </c>
      <c r="J50" s="108">
        <v>13445</v>
      </c>
      <c r="K50" s="108">
        <v>12487</v>
      </c>
      <c r="L50" s="108">
        <v>12135</v>
      </c>
      <c r="M50" s="109">
        <v>12875</v>
      </c>
    </row>
    <row r="51" spans="2:13" ht="27.75" customHeight="1">
      <c r="B51" s="1280"/>
      <c r="C51" s="1281"/>
      <c r="D51" s="106"/>
      <c r="E51" s="1284" t="s">
        <v>42</v>
      </c>
      <c r="F51" s="1284"/>
      <c r="G51" s="1284"/>
      <c r="H51" s="1285"/>
      <c r="I51" s="107">
        <v>6127</v>
      </c>
      <c r="J51" s="108">
        <v>6806</v>
      </c>
      <c r="K51" s="108">
        <v>7137</v>
      </c>
      <c r="L51" s="108">
        <v>7450</v>
      </c>
      <c r="M51" s="109">
        <v>7950</v>
      </c>
    </row>
    <row r="52" spans="2:13" ht="27.75" customHeight="1">
      <c r="B52" s="1282"/>
      <c r="C52" s="1283"/>
      <c r="D52" s="106"/>
      <c r="E52" s="1284" t="s">
        <v>43</v>
      </c>
      <c r="F52" s="1284"/>
      <c r="G52" s="1284"/>
      <c r="H52" s="1285"/>
      <c r="I52" s="107">
        <v>33618</v>
      </c>
      <c r="J52" s="108">
        <v>33563</v>
      </c>
      <c r="K52" s="108">
        <v>33514</v>
      </c>
      <c r="L52" s="108">
        <v>33345</v>
      </c>
      <c r="M52" s="109">
        <v>32708</v>
      </c>
    </row>
    <row r="53" spans="2:13" ht="27.75" customHeight="1" thickBot="1">
      <c r="B53" s="1286" t="s">
        <v>44</v>
      </c>
      <c r="C53" s="1287"/>
      <c r="D53" s="113"/>
      <c r="E53" s="1288" t="s">
        <v>45</v>
      </c>
      <c r="F53" s="1288"/>
      <c r="G53" s="1288"/>
      <c r="H53" s="1289"/>
      <c r="I53" s="114">
        <v>-16528</v>
      </c>
      <c r="J53" s="115">
        <v>-16163</v>
      </c>
      <c r="K53" s="115">
        <v>-15478</v>
      </c>
      <c r="L53" s="115">
        <v>-17156</v>
      </c>
      <c r="M53" s="116">
        <v>-20155</v>
      </c>
    </row>
    <row r="54" spans="2:13" ht="27.75" customHeight="1">
      <c r="B54" s="117" t="s">
        <v>46</v>
      </c>
      <c r="C54" s="118"/>
      <c r="D54" s="118"/>
      <c r="E54" s="119"/>
      <c r="F54" s="119"/>
      <c r="G54" s="119"/>
      <c r="H54" s="119"/>
      <c r="I54" s="120"/>
      <c r="J54" s="120"/>
      <c r="K54" s="120"/>
      <c r="L54" s="120"/>
      <c r="M54" s="120"/>
    </row>
    <row r="55" spans="2:13" ht="12.75" customHeight="1"/>
    <row r="56" spans="2:13" ht="12.75" hidden="1" customHeight="1"/>
    <row r="57" spans="2:13" ht="12.75" hidden="1" customHeight="1"/>
    <row r="58" spans="2:13" ht="12.75" hidden="1" customHeight="1"/>
    <row r="66" ht="13.5" hidden="1" customHeight="1"/>
    <row r="67" ht="13.5" hidden="1" customHeight="1"/>
    <row r="68" ht="13.5" hidden="1" customHeight="1"/>
    <row r="69" ht="13.5" hidden="1" customHeight="1"/>
    <row r="70" ht="13.5" hidden="1" customHeight="1"/>
    <row r="71" ht="13.5" hidden="1" customHeight="1"/>
    <row r="72" ht="13.5" hidden="1" customHeight="1"/>
    <row r="73" ht="13.5" hidden="1" customHeight="1"/>
    <row r="74" ht="13.5" hidden="1" customHeight="1"/>
    <row r="75" ht="13.5" hidden="1" customHeight="1"/>
    <row r="76" ht="13.5" hidden="1" customHeight="1"/>
    <row r="77" ht="13.5" hidden="1" customHeight="1"/>
    <row r="78" ht="13.5" hidden="1" customHeight="1"/>
    <row r="79" ht="13.5" hidden="1" customHeight="1"/>
    <row r="80" ht="13.5" hidden="1" customHeight="1"/>
    <row r="81" ht="13.5" hidden="1" customHeight="1"/>
    <row r="82" ht="13.5" hidden="1" customHeight="1"/>
    <row r="83" ht="13.5" hidden="1" customHeight="1"/>
    <row r="84" ht="13.5" hidden="1" customHeight="1"/>
    <row r="85" ht="13.5" hidden="1" customHeight="1"/>
    <row r="86" ht="13.5" hidden="1" customHeight="1"/>
  </sheetData>
  <sheetProtection algorithmName="SHA-512" hashValue="0PI/IkaVR8s4peMIFjRqxZH6XjvqWuelQ4+sSdXvGw1x+shlEqXRF7a1kBqG1JY+PJQRDTCgKvpB8zsg0J7+cg==" saltValue="/BWLuvtLYTtX7baucApDlg==" spinCount="100000" sheet="1" objects="1" scenarios="1"/>
  <mergeCells count="16">
    <mergeCell ref="B41:C49"/>
    <mergeCell ref="E41:H41"/>
    <mergeCell ref="E42:H42"/>
    <mergeCell ref="E43:H43"/>
    <mergeCell ref="E44:H44"/>
    <mergeCell ref="E45:H45"/>
    <mergeCell ref="E46:H46"/>
    <mergeCell ref="E47:H47"/>
    <mergeCell ref="E48:H48"/>
    <mergeCell ref="E49:H49"/>
    <mergeCell ref="B50:C52"/>
    <mergeCell ref="E50:H50"/>
    <mergeCell ref="E51:H51"/>
    <mergeCell ref="E52:H52"/>
    <mergeCell ref="B53:C53"/>
    <mergeCell ref="E53:H53"/>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heetViews>
  <sheetFormatPr defaultColWidth="0" defaultRowHeight="0" customHeight="1" zeroHeight="1"/>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row r="2" ht="16.5" customHeight="1"/>
    <row r="3" ht="16.5" customHeight="1"/>
    <row r="4" ht="16.5" customHeight="1"/>
    <row r="5" ht="16.5" customHeight="1"/>
    <row r="6" ht="16.5" customHeight="1"/>
    <row r="7" ht="16.5" customHeight="1"/>
    <row r="8" ht="16.5" customHeight="1"/>
    <row r="9" ht="16.5" customHeight="1"/>
    <row r="10" ht="16.5" customHeight="1"/>
    <row r="11" ht="16.5" customHeight="1"/>
    <row r="12" ht="16.5" customHeight="1"/>
    <row r="13" ht="16.5" customHeight="1"/>
    <row r="14" ht="16.5" customHeight="1"/>
    <row r="15" ht="16.5" customHeight="1"/>
    <row r="16" ht="16.5" customHeight="1"/>
    <row r="17" ht="16.5" customHeight="1"/>
    <row r="18" ht="16.5" customHeight="1"/>
    <row r="19" ht="16.5" customHeight="1"/>
    <row r="20" ht="16.5" customHeight="1"/>
    <row r="21" ht="16.5" customHeight="1"/>
    <row r="22" ht="16.5" customHeight="1"/>
    <row r="23" ht="16.5" customHeight="1"/>
    <row r="24" ht="16.5" customHeight="1"/>
    <row r="25" ht="16.5" customHeight="1"/>
    <row r="26" ht="16.5" customHeight="1"/>
    <row r="27" ht="16.5" customHeight="1"/>
    <row r="28" ht="16.5" customHeight="1"/>
    <row r="29" ht="16.5" customHeight="1"/>
    <row r="30" ht="16.5" customHeight="1"/>
    <row r="31" ht="16.5" customHeight="1"/>
    <row r="32" ht="16.5" customHeight="1"/>
    <row r="33" ht="16.5" customHeight="1"/>
    <row r="34" ht="16.5" customHeight="1"/>
    <row r="35" ht="16.5" customHeight="1"/>
    <row r="36" ht="16.5" customHeight="1"/>
    <row r="37" ht="16.5" customHeight="1"/>
    <row r="38" ht="16.5" customHeight="1"/>
    <row r="39" ht="16.5" customHeight="1"/>
    <row r="40" ht="16.5" customHeight="1"/>
    <row r="41" ht="16.5" customHeight="1"/>
    <row r="42" ht="16.5" customHeight="1"/>
    <row r="43" ht="16.5" customHeight="1"/>
    <row r="44" ht="16.5" customHeight="1"/>
    <row r="45" ht="16.5" customHeight="1"/>
    <row r="46" ht="16.5" customHeight="1"/>
    <row r="47" ht="16.5" customHeight="1"/>
    <row r="48" ht="16.5" customHeight="1"/>
    <row r="49" spans="2:8" ht="20.25" customHeight="1"/>
    <row r="50" spans="2:8" ht="16.5" customHeight="1"/>
    <row r="51" spans="2:8" ht="29.25" customHeight="1"/>
    <row r="52" spans="2:8" ht="29.25" customHeight="1"/>
    <row r="53" spans="2:8" ht="52.5" customHeight="1" thickBot="1">
      <c r="B53" s="2"/>
      <c r="C53" s="2"/>
      <c r="D53" s="2"/>
      <c r="E53" s="2"/>
      <c r="F53" s="2"/>
      <c r="G53" s="2"/>
      <c r="H53" s="121" t="s">
        <v>47</v>
      </c>
    </row>
    <row r="54" spans="2:8" ht="29.25" customHeight="1" thickBot="1">
      <c r="B54" s="122" t="s">
        <v>1</v>
      </c>
      <c r="C54" s="123"/>
      <c r="D54" s="123"/>
      <c r="E54" s="124" t="s">
        <v>2</v>
      </c>
      <c r="F54" s="125" t="s">
        <v>562</v>
      </c>
      <c r="G54" s="125" t="s">
        <v>563</v>
      </c>
      <c r="H54" s="126" t="s">
        <v>564</v>
      </c>
    </row>
    <row r="55" spans="2:8" ht="52.5" customHeight="1">
      <c r="B55" s="127"/>
      <c r="C55" s="1305" t="s">
        <v>48</v>
      </c>
      <c r="D55" s="1305"/>
      <c r="E55" s="1306"/>
      <c r="F55" s="128">
        <v>2407</v>
      </c>
      <c r="G55" s="128">
        <v>2409</v>
      </c>
      <c r="H55" s="129">
        <v>2656</v>
      </c>
    </row>
    <row r="56" spans="2:8" ht="52.5" customHeight="1">
      <c r="B56" s="130"/>
      <c r="C56" s="1307" t="s">
        <v>49</v>
      </c>
      <c r="D56" s="1307"/>
      <c r="E56" s="1308"/>
      <c r="F56" s="131">
        <v>4250</v>
      </c>
      <c r="G56" s="131">
        <v>2266</v>
      </c>
      <c r="H56" s="132">
        <v>2043</v>
      </c>
    </row>
    <row r="57" spans="2:8" ht="53.25" customHeight="1">
      <c r="B57" s="130"/>
      <c r="C57" s="1309" t="s">
        <v>50</v>
      </c>
      <c r="D57" s="1309"/>
      <c r="E57" s="1310"/>
      <c r="F57" s="133">
        <v>4765</v>
      </c>
      <c r="G57" s="133">
        <v>4536</v>
      </c>
      <c r="H57" s="134">
        <v>5178</v>
      </c>
    </row>
    <row r="58" spans="2:8" ht="45.75" customHeight="1">
      <c r="B58" s="135"/>
      <c r="C58" s="1297" t="s">
        <v>588</v>
      </c>
      <c r="D58" s="1298"/>
      <c r="E58" s="1299"/>
      <c r="F58" s="136">
        <v>1958</v>
      </c>
      <c r="G58" s="136">
        <v>1783</v>
      </c>
      <c r="H58" s="137">
        <v>1783</v>
      </c>
    </row>
    <row r="59" spans="2:8" ht="45.75" customHeight="1">
      <c r="B59" s="135"/>
      <c r="C59" s="1297" t="s">
        <v>589</v>
      </c>
      <c r="D59" s="1298"/>
      <c r="E59" s="1299"/>
      <c r="F59" s="136">
        <v>1510</v>
      </c>
      <c r="G59" s="136">
        <v>1389</v>
      </c>
      <c r="H59" s="137">
        <v>1555</v>
      </c>
    </row>
    <row r="60" spans="2:8" ht="45.75" customHeight="1">
      <c r="B60" s="135"/>
      <c r="C60" s="1297" t="s">
        <v>590</v>
      </c>
      <c r="D60" s="1298"/>
      <c r="E60" s="1299"/>
      <c r="F60" s="136">
        <v>827</v>
      </c>
      <c r="G60" s="136">
        <v>828</v>
      </c>
      <c r="H60" s="137">
        <v>829</v>
      </c>
    </row>
    <row r="61" spans="2:8" ht="45.75" customHeight="1">
      <c r="B61" s="135"/>
      <c r="C61" s="1297" t="s">
        <v>591</v>
      </c>
      <c r="D61" s="1298"/>
      <c r="E61" s="1299"/>
      <c r="F61" s="136">
        <v>20</v>
      </c>
      <c r="G61" s="136">
        <v>40</v>
      </c>
      <c r="H61" s="137">
        <v>456</v>
      </c>
    </row>
    <row r="62" spans="2:8" ht="45.75" customHeight="1" thickBot="1">
      <c r="B62" s="138"/>
      <c r="C62" s="1300" t="s">
        <v>592</v>
      </c>
      <c r="D62" s="1301"/>
      <c r="E62" s="1302"/>
      <c r="F62" s="139">
        <v>135</v>
      </c>
      <c r="G62" s="139">
        <v>138</v>
      </c>
      <c r="H62" s="140">
        <v>126</v>
      </c>
    </row>
    <row r="63" spans="2:8" ht="52.5" customHeight="1" thickBot="1">
      <c r="B63" s="141"/>
      <c r="C63" s="1303" t="s">
        <v>51</v>
      </c>
      <c r="D63" s="1303"/>
      <c r="E63" s="1304"/>
      <c r="F63" s="142">
        <v>11422</v>
      </c>
      <c r="G63" s="142">
        <v>9211</v>
      </c>
      <c r="H63" s="143">
        <v>9877</v>
      </c>
    </row>
    <row r="64" spans="2:8" ht="15" customHeight="1"/>
  </sheetData>
  <sheetProtection algorithmName="SHA-512" hashValue="9CxIlDpTmowdaby7iZAYWgbAboxaV6bpELRrrYJ9KH88PzM5IYjpxJpBs8nVo/iUeIW7Jfj73xo3iOlyORDCEw==" saltValue="wSXreQ5PI3PiJotaWUTt6w==" spinCount="100000" sheet="1" objects="1" scenarios="1"/>
  <mergeCells count="9">
    <mergeCell ref="C61:E61"/>
    <mergeCell ref="C62:E62"/>
    <mergeCell ref="C63:E63"/>
    <mergeCell ref="C55:E55"/>
    <mergeCell ref="C56:E56"/>
    <mergeCell ref="C57:E57"/>
    <mergeCell ref="C58:E58"/>
    <mergeCell ref="C59:E59"/>
    <mergeCell ref="C60:E60"/>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5EE422E-27BE-41A0-BCBC-774C3D23C64C}">
  <sheetPr>
    <tabColor rgb="FFFFFF00"/>
    <pageSetUpPr fitToPage="1"/>
  </sheetPr>
  <dimension ref="A1:WZM160"/>
  <sheetViews>
    <sheetView showGridLines="0" topLeftCell="A28" zoomScaleNormal="100" zoomScaleSheetLayoutView="55" workbookViewId="0">
      <selection activeCell="BB73" sqref="BB73:BO74"/>
    </sheetView>
  </sheetViews>
  <sheetFormatPr defaultColWidth="0" defaultRowHeight="13.5" customHeight="1" zeroHeight="1"/>
  <cols>
    <col min="1" max="1" width="6.375" style="390" customWidth="1"/>
    <col min="2" max="107" width="2.5" style="390" customWidth="1"/>
    <col min="108" max="108" width="6.125" style="398" customWidth="1"/>
    <col min="109" max="109" width="5.875" style="397" customWidth="1"/>
    <col min="110" max="110" width="19.125" style="390" hidden="1"/>
    <col min="111" max="115" width="12.625" style="390" hidden="1"/>
    <col min="116" max="349" width="8.625" style="390" hidden="1"/>
    <col min="350" max="355" width="14.875" style="390" hidden="1"/>
    <col min="356" max="357" width="15.875" style="390" hidden="1"/>
    <col min="358" max="363" width="16.125" style="390" hidden="1"/>
    <col min="364" max="364" width="6.125" style="390" hidden="1"/>
    <col min="365" max="365" width="3" style="390" hidden="1"/>
    <col min="366" max="605" width="8.625" style="390" hidden="1"/>
    <col min="606" max="611" width="14.875" style="390" hidden="1"/>
    <col min="612" max="613" width="15.875" style="390" hidden="1"/>
    <col min="614" max="619" width="16.125" style="390" hidden="1"/>
    <col min="620" max="620" width="6.125" style="390" hidden="1"/>
    <col min="621" max="621" width="3" style="390" hidden="1"/>
    <col min="622" max="861" width="8.625" style="390" hidden="1"/>
    <col min="862" max="867" width="14.875" style="390" hidden="1"/>
    <col min="868" max="869" width="15.875" style="390" hidden="1"/>
    <col min="870" max="875" width="16.125" style="390" hidden="1"/>
    <col min="876" max="876" width="6.125" style="390" hidden="1"/>
    <col min="877" max="877" width="3" style="390" hidden="1"/>
    <col min="878" max="1117" width="8.625" style="390" hidden="1"/>
    <col min="1118" max="1123" width="14.875" style="390" hidden="1"/>
    <col min="1124" max="1125" width="15.875" style="390" hidden="1"/>
    <col min="1126" max="1131" width="16.125" style="390" hidden="1"/>
    <col min="1132" max="1132" width="6.125" style="390" hidden="1"/>
    <col min="1133" max="1133" width="3" style="390" hidden="1"/>
    <col min="1134" max="1373" width="8.625" style="390" hidden="1"/>
    <col min="1374" max="1379" width="14.875" style="390" hidden="1"/>
    <col min="1380" max="1381" width="15.875" style="390" hidden="1"/>
    <col min="1382" max="1387" width="16.125" style="390" hidden="1"/>
    <col min="1388" max="1388" width="6.125" style="390" hidden="1"/>
    <col min="1389" max="1389" width="3" style="390" hidden="1"/>
    <col min="1390" max="1629" width="8.625" style="390" hidden="1"/>
    <col min="1630" max="1635" width="14.875" style="390" hidden="1"/>
    <col min="1636" max="1637" width="15.875" style="390" hidden="1"/>
    <col min="1638" max="1643" width="16.125" style="390" hidden="1"/>
    <col min="1644" max="1644" width="6.125" style="390" hidden="1"/>
    <col min="1645" max="1645" width="3" style="390" hidden="1"/>
    <col min="1646" max="1885" width="8.625" style="390" hidden="1"/>
    <col min="1886" max="1891" width="14.875" style="390" hidden="1"/>
    <col min="1892" max="1893" width="15.875" style="390" hidden="1"/>
    <col min="1894" max="1899" width="16.125" style="390" hidden="1"/>
    <col min="1900" max="1900" width="6.125" style="390" hidden="1"/>
    <col min="1901" max="1901" width="3" style="390" hidden="1"/>
    <col min="1902" max="2141" width="8.625" style="390" hidden="1"/>
    <col min="2142" max="2147" width="14.875" style="390" hidden="1"/>
    <col min="2148" max="2149" width="15.875" style="390" hidden="1"/>
    <col min="2150" max="2155" width="16.125" style="390" hidden="1"/>
    <col min="2156" max="2156" width="6.125" style="390" hidden="1"/>
    <col min="2157" max="2157" width="3" style="390" hidden="1"/>
    <col min="2158" max="2397" width="8.625" style="390" hidden="1"/>
    <col min="2398" max="2403" width="14.875" style="390" hidden="1"/>
    <col min="2404" max="2405" width="15.875" style="390" hidden="1"/>
    <col min="2406" max="2411" width="16.125" style="390" hidden="1"/>
    <col min="2412" max="2412" width="6.125" style="390" hidden="1"/>
    <col min="2413" max="2413" width="3" style="390" hidden="1"/>
    <col min="2414" max="2653" width="8.625" style="390" hidden="1"/>
    <col min="2654" max="2659" width="14.875" style="390" hidden="1"/>
    <col min="2660" max="2661" width="15.875" style="390" hidden="1"/>
    <col min="2662" max="2667" width="16.125" style="390" hidden="1"/>
    <col min="2668" max="2668" width="6.125" style="390" hidden="1"/>
    <col min="2669" max="2669" width="3" style="390" hidden="1"/>
    <col min="2670" max="2909" width="8.625" style="390" hidden="1"/>
    <col min="2910" max="2915" width="14.875" style="390" hidden="1"/>
    <col min="2916" max="2917" width="15.875" style="390" hidden="1"/>
    <col min="2918" max="2923" width="16.125" style="390" hidden="1"/>
    <col min="2924" max="2924" width="6.125" style="390" hidden="1"/>
    <col min="2925" max="2925" width="3" style="390" hidden="1"/>
    <col min="2926" max="3165" width="8.625" style="390" hidden="1"/>
    <col min="3166" max="3171" width="14.875" style="390" hidden="1"/>
    <col min="3172" max="3173" width="15.875" style="390" hidden="1"/>
    <col min="3174" max="3179" width="16.125" style="390" hidden="1"/>
    <col min="3180" max="3180" width="6.125" style="390" hidden="1"/>
    <col min="3181" max="3181" width="3" style="390" hidden="1"/>
    <col min="3182" max="3421" width="8.625" style="390" hidden="1"/>
    <col min="3422" max="3427" width="14.875" style="390" hidden="1"/>
    <col min="3428" max="3429" width="15.875" style="390" hidden="1"/>
    <col min="3430" max="3435" width="16.125" style="390" hidden="1"/>
    <col min="3436" max="3436" width="6.125" style="390" hidden="1"/>
    <col min="3437" max="3437" width="3" style="390" hidden="1"/>
    <col min="3438" max="3677" width="8.625" style="390" hidden="1"/>
    <col min="3678" max="3683" width="14.875" style="390" hidden="1"/>
    <col min="3684" max="3685" width="15.875" style="390" hidden="1"/>
    <col min="3686" max="3691" width="16.125" style="390" hidden="1"/>
    <col min="3692" max="3692" width="6.125" style="390" hidden="1"/>
    <col min="3693" max="3693" width="3" style="390" hidden="1"/>
    <col min="3694" max="3933" width="8.625" style="390" hidden="1"/>
    <col min="3934" max="3939" width="14.875" style="390" hidden="1"/>
    <col min="3940" max="3941" width="15.875" style="390" hidden="1"/>
    <col min="3942" max="3947" width="16.125" style="390" hidden="1"/>
    <col min="3948" max="3948" width="6.125" style="390" hidden="1"/>
    <col min="3949" max="3949" width="3" style="390" hidden="1"/>
    <col min="3950" max="4189" width="8.625" style="390" hidden="1"/>
    <col min="4190" max="4195" width="14.875" style="390" hidden="1"/>
    <col min="4196" max="4197" width="15.875" style="390" hidden="1"/>
    <col min="4198" max="4203" width="16.125" style="390" hidden="1"/>
    <col min="4204" max="4204" width="6.125" style="390" hidden="1"/>
    <col min="4205" max="4205" width="3" style="390" hidden="1"/>
    <col min="4206" max="4445" width="8.625" style="390" hidden="1"/>
    <col min="4446" max="4451" width="14.875" style="390" hidden="1"/>
    <col min="4452" max="4453" width="15.875" style="390" hidden="1"/>
    <col min="4454" max="4459" width="16.125" style="390" hidden="1"/>
    <col min="4460" max="4460" width="6.125" style="390" hidden="1"/>
    <col min="4461" max="4461" width="3" style="390" hidden="1"/>
    <col min="4462" max="4701" width="8.625" style="390" hidden="1"/>
    <col min="4702" max="4707" width="14.875" style="390" hidden="1"/>
    <col min="4708" max="4709" width="15.875" style="390" hidden="1"/>
    <col min="4710" max="4715" width="16.125" style="390" hidden="1"/>
    <col min="4716" max="4716" width="6.125" style="390" hidden="1"/>
    <col min="4717" max="4717" width="3" style="390" hidden="1"/>
    <col min="4718" max="4957" width="8.625" style="390" hidden="1"/>
    <col min="4958" max="4963" width="14.875" style="390" hidden="1"/>
    <col min="4964" max="4965" width="15.875" style="390" hidden="1"/>
    <col min="4966" max="4971" width="16.125" style="390" hidden="1"/>
    <col min="4972" max="4972" width="6.125" style="390" hidden="1"/>
    <col min="4973" max="4973" width="3" style="390" hidden="1"/>
    <col min="4974" max="5213" width="8.625" style="390" hidden="1"/>
    <col min="5214" max="5219" width="14.875" style="390" hidden="1"/>
    <col min="5220" max="5221" width="15.875" style="390" hidden="1"/>
    <col min="5222" max="5227" width="16.125" style="390" hidden="1"/>
    <col min="5228" max="5228" width="6.125" style="390" hidden="1"/>
    <col min="5229" max="5229" width="3" style="390" hidden="1"/>
    <col min="5230" max="5469" width="8.625" style="390" hidden="1"/>
    <col min="5470" max="5475" width="14.875" style="390" hidden="1"/>
    <col min="5476" max="5477" width="15.875" style="390" hidden="1"/>
    <col min="5478" max="5483" width="16.125" style="390" hidden="1"/>
    <col min="5484" max="5484" width="6.125" style="390" hidden="1"/>
    <col min="5485" max="5485" width="3" style="390" hidden="1"/>
    <col min="5486" max="5725" width="8.625" style="390" hidden="1"/>
    <col min="5726" max="5731" width="14.875" style="390" hidden="1"/>
    <col min="5732" max="5733" width="15.875" style="390" hidden="1"/>
    <col min="5734" max="5739" width="16.125" style="390" hidden="1"/>
    <col min="5740" max="5740" width="6.125" style="390" hidden="1"/>
    <col min="5741" max="5741" width="3" style="390" hidden="1"/>
    <col min="5742" max="5981" width="8.625" style="390" hidden="1"/>
    <col min="5982" max="5987" width="14.875" style="390" hidden="1"/>
    <col min="5988" max="5989" width="15.875" style="390" hidden="1"/>
    <col min="5990" max="5995" width="16.125" style="390" hidden="1"/>
    <col min="5996" max="5996" width="6.125" style="390" hidden="1"/>
    <col min="5997" max="5997" width="3" style="390" hidden="1"/>
    <col min="5998" max="6237" width="8.625" style="390" hidden="1"/>
    <col min="6238" max="6243" width="14.875" style="390" hidden="1"/>
    <col min="6244" max="6245" width="15.875" style="390" hidden="1"/>
    <col min="6246" max="6251" width="16.125" style="390" hidden="1"/>
    <col min="6252" max="6252" width="6.125" style="390" hidden="1"/>
    <col min="6253" max="6253" width="3" style="390" hidden="1"/>
    <col min="6254" max="6493" width="8.625" style="390" hidden="1"/>
    <col min="6494" max="6499" width="14.875" style="390" hidden="1"/>
    <col min="6500" max="6501" width="15.875" style="390" hidden="1"/>
    <col min="6502" max="6507" width="16.125" style="390" hidden="1"/>
    <col min="6508" max="6508" width="6.125" style="390" hidden="1"/>
    <col min="6509" max="6509" width="3" style="390" hidden="1"/>
    <col min="6510" max="6749" width="8.625" style="390" hidden="1"/>
    <col min="6750" max="6755" width="14.875" style="390" hidden="1"/>
    <col min="6756" max="6757" width="15.875" style="390" hidden="1"/>
    <col min="6758" max="6763" width="16.125" style="390" hidden="1"/>
    <col min="6764" max="6764" width="6.125" style="390" hidden="1"/>
    <col min="6765" max="6765" width="3" style="390" hidden="1"/>
    <col min="6766" max="7005" width="8.625" style="390" hidden="1"/>
    <col min="7006" max="7011" width="14.875" style="390" hidden="1"/>
    <col min="7012" max="7013" width="15.875" style="390" hidden="1"/>
    <col min="7014" max="7019" width="16.125" style="390" hidden="1"/>
    <col min="7020" max="7020" width="6.125" style="390" hidden="1"/>
    <col min="7021" max="7021" width="3" style="390" hidden="1"/>
    <col min="7022" max="7261" width="8.625" style="390" hidden="1"/>
    <col min="7262" max="7267" width="14.875" style="390" hidden="1"/>
    <col min="7268" max="7269" width="15.875" style="390" hidden="1"/>
    <col min="7270" max="7275" width="16.125" style="390" hidden="1"/>
    <col min="7276" max="7276" width="6.125" style="390" hidden="1"/>
    <col min="7277" max="7277" width="3" style="390" hidden="1"/>
    <col min="7278" max="7517" width="8.625" style="390" hidden="1"/>
    <col min="7518" max="7523" width="14.875" style="390" hidden="1"/>
    <col min="7524" max="7525" width="15.875" style="390" hidden="1"/>
    <col min="7526" max="7531" width="16.125" style="390" hidden="1"/>
    <col min="7532" max="7532" width="6.125" style="390" hidden="1"/>
    <col min="7533" max="7533" width="3" style="390" hidden="1"/>
    <col min="7534" max="7773" width="8.625" style="390" hidden="1"/>
    <col min="7774" max="7779" width="14.875" style="390" hidden="1"/>
    <col min="7780" max="7781" width="15.875" style="390" hidden="1"/>
    <col min="7782" max="7787" width="16.125" style="390" hidden="1"/>
    <col min="7788" max="7788" width="6.125" style="390" hidden="1"/>
    <col min="7789" max="7789" width="3" style="390" hidden="1"/>
    <col min="7790" max="8029" width="8.625" style="390" hidden="1"/>
    <col min="8030" max="8035" width="14.875" style="390" hidden="1"/>
    <col min="8036" max="8037" width="15.875" style="390" hidden="1"/>
    <col min="8038" max="8043" width="16.125" style="390" hidden="1"/>
    <col min="8044" max="8044" width="6.125" style="390" hidden="1"/>
    <col min="8045" max="8045" width="3" style="390" hidden="1"/>
    <col min="8046" max="8285" width="8.625" style="390" hidden="1"/>
    <col min="8286" max="8291" width="14.875" style="390" hidden="1"/>
    <col min="8292" max="8293" width="15.875" style="390" hidden="1"/>
    <col min="8294" max="8299" width="16.125" style="390" hidden="1"/>
    <col min="8300" max="8300" width="6.125" style="390" hidden="1"/>
    <col min="8301" max="8301" width="3" style="390" hidden="1"/>
    <col min="8302" max="8541" width="8.625" style="390" hidden="1"/>
    <col min="8542" max="8547" width="14.875" style="390" hidden="1"/>
    <col min="8548" max="8549" width="15.875" style="390" hidden="1"/>
    <col min="8550" max="8555" width="16.125" style="390" hidden="1"/>
    <col min="8556" max="8556" width="6.125" style="390" hidden="1"/>
    <col min="8557" max="8557" width="3" style="390" hidden="1"/>
    <col min="8558" max="8797" width="8.625" style="390" hidden="1"/>
    <col min="8798" max="8803" width="14.875" style="390" hidden="1"/>
    <col min="8804" max="8805" width="15.875" style="390" hidden="1"/>
    <col min="8806" max="8811" width="16.125" style="390" hidden="1"/>
    <col min="8812" max="8812" width="6.125" style="390" hidden="1"/>
    <col min="8813" max="8813" width="3" style="390" hidden="1"/>
    <col min="8814" max="9053" width="8.625" style="390" hidden="1"/>
    <col min="9054" max="9059" width="14.875" style="390" hidden="1"/>
    <col min="9060" max="9061" width="15.875" style="390" hidden="1"/>
    <col min="9062" max="9067" width="16.125" style="390" hidden="1"/>
    <col min="9068" max="9068" width="6.125" style="390" hidden="1"/>
    <col min="9069" max="9069" width="3" style="390" hidden="1"/>
    <col min="9070" max="9309" width="8.625" style="390" hidden="1"/>
    <col min="9310" max="9315" width="14.875" style="390" hidden="1"/>
    <col min="9316" max="9317" width="15.875" style="390" hidden="1"/>
    <col min="9318" max="9323" width="16.125" style="390" hidden="1"/>
    <col min="9324" max="9324" width="6.125" style="390" hidden="1"/>
    <col min="9325" max="9325" width="3" style="390" hidden="1"/>
    <col min="9326" max="9565" width="8.625" style="390" hidden="1"/>
    <col min="9566" max="9571" width="14.875" style="390" hidden="1"/>
    <col min="9572" max="9573" width="15.875" style="390" hidden="1"/>
    <col min="9574" max="9579" width="16.125" style="390" hidden="1"/>
    <col min="9580" max="9580" width="6.125" style="390" hidden="1"/>
    <col min="9581" max="9581" width="3" style="390" hidden="1"/>
    <col min="9582" max="9821" width="8.625" style="390" hidden="1"/>
    <col min="9822" max="9827" width="14.875" style="390" hidden="1"/>
    <col min="9828" max="9829" width="15.875" style="390" hidden="1"/>
    <col min="9830" max="9835" width="16.125" style="390" hidden="1"/>
    <col min="9836" max="9836" width="6.125" style="390" hidden="1"/>
    <col min="9837" max="9837" width="3" style="390" hidden="1"/>
    <col min="9838" max="10077" width="8.625" style="390" hidden="1"/>
    <col min="10078" max="10083" width="14.875" style="390" hidden="1"/>
    <col min="10084" max="10085" width="15.875" style="390" hidden="1"/>
    <col min="10086" max="10091" width="16.125" style="390" hidden="1"/>
    <col min="10092" max="10092" width="6.125" style="390" hidden="1"/>
    <col min="10093" max="10093" width="3" style="390" hidden="1"/>
    <col min="10094" max="10333" width="8.625" style="390" hidden="1"/>
    <col min="10334" max="10339" width="14.875" style="390" hidden="1"/>
    <col min="10340" max="10341" width="15.875" style="390" hidden="1"/>
    <col min="10342" max="10347" width="16.125" style="390" hidden="1"/>
    <col min="10348" max="10348" width="6.125" style="390" hidden="1"/>
    <col min="10349" max="10349" width="3" style="390" hidden="1"/>
    <col min="10350" max="10589" width="8.625" style="390" hidden="1"/>
    <col min="10590" max="10595" width="14.875" style="390" hidden="1"/>
    <col min="10596" max="10597" width="15.875" style="390" hidden="1"/>
    <col min="10598" max="10603" width="16.125" style="390" hidden="1"/>
    <col min="10604" max="10604" width="6.125" style="390" hidden="1"/>
    <col min="10605" max="10605" width="3" style="390" hidden="1"/>
    <col min="10606" max="10845" width="8.625" style="390" hidden="1"/>
    <col min="10846" max="10851" width="14.875" style="390" hidden="1"/>
    <col min="10852" max="10853" width="15.875" style="390" hidden="1"/>
    <col min="10854" max="10859" width="16.125" style="390" hidden="1"/>
    <col min="10860" max="10860" width="6.125" style="390" hidden="1"/>
    <col min="10861" max="10861" width="3" style="390" hidden="1"/>
    <col min="10862" max="11101" width="8.625" style="390" hidden="1"/>
    <col min="11102" max="11107" width="14.875" style="390" hidden="1"/>
    <col min="11108" max="11109" width="15.875" style="390" hidden="1"/>
    <col min="11110" max="11115" width="16.125" style="390" hidden="1"/>
    <col min="11116" max="11116" width="6.125" style="390" hidden="1"/>
    <col min="11117" max="11117" width="3" style="390" hidden="1"/>
    <col min="11118" max="11357" width="8.625" style="390" hidden="1"/>
    <col min="11358" max="11363" width="14.875" style="390" hidden="1"/>
    <col min="11364" max="11365" width="15.875" style="390" hidden="1"/>
    <col min="11366" max="11371" width="16.125" style="390" hidden="1"/>
    <col min="11372" max="11372" width="6.125" style="390" hidden="1"/>
    <col min="11373" max="11373" width="3" style="390" hidden="1"/>
    <col min="11374" max="11613" width="8.625" style="390" hidden="1"/>
    <col min="11614" max="11619" width="14.875" style="390" hidden="1"/>
    <col min="11620" max="11621" width="15.875" style="390" hidden="1"/>
    <col min="11622" max="11627" width="16.125" style="390" hidden="1"/>
    <col min="11628" max="11628" width="6.125" style="390" hidden="1"/>
    <col min="11629" max="11629" width="3" style="390" hidden="1"/>
    <col min="11630" max="11869" width="8.625" style="390" hidden="1"/>
    <col min="11870" max="11875" width="14.875" style="390" hidden="1"/>
    <col min="11876" max="11877" width="15.875" style="390" hidden="1"/>
    <col min="11878" max="11883" width="16.125" style="390" hidden="1"/>
    <col min="11884" max="11884" width="6.125" style="390" hidden="1"/>
    <col min="11885" max="11885" width="3" style="390" hidden="1"/>
    <col min="11886" max="12125" width="8.625" style="390" hidden="1"/>
    <col min="12126" max="12131" width="14.875" style="390" hidden="1"/>
    <col min="12132" max="12133" width="15.875" style="390" hidden="1"/>
    <col min="12134" max="12139" width="16.125" style="390" hidden="1"/>
    <col min="12140" max="12140" width="6.125" style="390" hidden="1"/>
    <col min="12141" max="12141" width="3" style="390" hidden="1"/>
    <col min="12142" max="12381" width="8.625" style="390" hidden="1"/>
    <col min="12382" max="12387" width="14.875" style="390" hidden="1"/>
    <col min="12388" max="12389" width="15.875" style="390" hidden="1"/>
    <col min="12390" max="12395" width="16.125" style="390" hidden="1"/>
    <col min="12396" max="12396" width="6.125" style="390" hidden="1"/>
    <col min="12397" max="12397" width="3" style="390" hidden="1"/>
    <col min="12398" max="12637" width="8.625" style="390" hidden="1"/>
    <col min="12638" max="12643" width="14.875" style="390" hidden="1"/>
    <col min="12644" max="12645" width="15.875" style="390" hidden="1"/>
    <col min="12646" max="12651" width="16.125" style="390" hidden="1"/>
    <col min="12652" max="12652" width="6.125" style="390" hidden="1"/>
    <col min="12653" max="12653" width="3" style="390" hidden="1"/>
    <col min="12654" max="12893" width="8.625" style="390" hidden="1"/>
    <col min="12894" max="12899" width="14.875" style="390" hidden="1"/>
    <col min="12900" max="12901" width="15.875" style="390" hidden="1"/>
    <col min="12902" max="12907" width="16.125" style="390" hidden="1"/>
    <col min="12908" max="12908" width="6.125" style="390" hidden="1"/>
    <col min="12909" max="12909" width="3" style="390" hidden="1"/>
    <col min="12910" max="13149" width="8.625" style="390" hidden="1"/>
    <col min="13150" max="13155" width="14.875" style="390" hidden="1"/>
    <col min="13156" max="13157" width="15.875" style="390" hidden="1"/>
    <col min="13158" max="13163" width="16.125" style="390" hidden="1"/>
    <col min="13164" max="13164" width="6.125" style="390" hidden="1"/>
    <col min="13165" max="13165" width="3" style="390" hidden="1"/>
    <col min="13166" max="13405" width="8.625" style="390" hidden="1"/>
    <col min="13406" max="13411" width="14.875" style="390" hidden="1"/>
    <col min="13412" max="13413" width="15.875" style="390" hidden="1"/>
    <col min="13414" max="13419" width="16.125" style="390" hidden="1"/>
    <col min="13420" max="13420" width="6.125" style="390" hidden="1"/>
    <col min="13421" max="13421" width="3" style="390" hidden="1"/>
    <col min="13422" max="13661" width="8.625" style="390" hidden="1"/>
    <col min="13662" max="13667" width="14.875" style="390" hidden="1"/>
    <col min="13668" max="13669" width="15.875" style="390" hidden="1"/>
    <col min="13670" max="13675" width="16.125" style="390" hidden="1"/>
    <col min="13676" max="13676" width="6.125" style="390" hidden="1"/>
    <col min="13677" max="13677" width="3" style="390" hidden="1"/>
    <col min="13678" max="13917" width="8.625" style="390" hidden="1"/>
    <col min="13918" max="13923" width="14.875" style="390" hidden="1"/>
    <col min="13924" max="13925" width="15.875" style="390" hidden="1"/>
    <col min="13926" max="13931" width="16.125" style="390" hidden="1"/>
    <col min="13932" max="13932" width="6.125" style="390" hidden="1"/>
    <col min="13933" max="13933" width="3" style="390" hidden="1"/>
    <col min="13934" max="14173" width="8.625" style="390" hidden="1"/>
    <col min="14174" max="14179" width="14.875" style="390" hidden="1"/>
    <col min="14180" max="14181" width="15.875" style="390" hidden="1"/>
    <col min="14182" max="14187" width="16.125" style="390" hidden="1"/>
    <col min="14188" max="14188" width="6.125" style="390" hidden="1"/>
    <col min="14189" max="14189" width="3" style="390" hidden="1"/>
    <col min="14190" max="14429" width="8.625" style="390" hidden="1"/>
    <col min="14430" max="14435" width="14.875" style="390" hidden="1"/>
    <col min="14436" max="14437" width="15.875" style="390" hidden="1"/>
    <col min="14438" max="14443" width="16.125" style="390" hidden="1"/>
    <col min="14444" max="14444" width="6.125" style="390" hidden="1"/>
    <col min="14445" max="14445" width="3" style="390" hidden="1"/>
    <col min="14446" max="14685" width="8.625" style="390" hidden="1"/>
    <col min="14686" max="14691" width="14.875" style="390" hidden="1"/>
    <col min="14692" max="14693" width="15.875" style="390" hidden="1"/>
    <col min="14694" max="14699" width="16.125" style="390" hidden="1"/>
    <col min="14700" max="14700" width="6.125" style="390" hidden="1"/>
    <col min="14701" max="14701" width="3" style="390" hidden="1"/>
    <col min="14702" max="14941" width="8.625" style="390" hidden="1"/>
    <col min="14942" max="14947" width="14.875" style="390" hidden="1"/>
    <col min="14948" max="14949" width="15.875" style="390" hidden="1"/>
    <col min="14950" max="14955" width="16.125" style="390" hidden="1"/>
    <col min="14956" max="14956" width="6.125" style="390" hidden="1"/>
    <col min="14957" max="14957" width="3" style="390" hidden="1"/>
    <col min="14958" max="15197" width="8.625" style="390" hidden="1"/>
    <col min="15198" max="15203" width="14.875" style="390" hidden="1"/>
    <col min="15204" max="15205" width="15.875" style="390" hidden="1"/>
    <col min="15206" max="15211" width="16.125" style="390" hidden="1"/>
    <col min="15212" max="15212" width="6.125" style="390" hidden="1"/>
    <col min="15213" max="15213" width="3" style="390" hidden="1"/>
    <col min="15214" max="15453" width="8.625" style="390" hidden="1"/>
    <col min="15454" max="15459" width="14.875" style="390" hidden="1"/>
    <col min="15460" max="15461" width="15.875" style="390" hidden="1"/>
    <col min="15462" max="15467" width="16.125" style="390" hidden="1"/>
    <col min="15468" max="15468" width="6.125" style="390" hidden="1"/>
    <col min="15469" max="15469" width="3" style="390" hidden="1"/>
    <col min="15470" max="15709" width="8.625" style="390" hidden="1"/>
    <col min="15710" max="15715" width="14.875" style="390" hidden="1"/>
    <col min="15716" max="15717" width="15.875" style="390" hidden="1"/>
    <col min="15718" max="15723" width="16.125" style="390" hidden="1"/>
    <col min="15724" max="15724" width="6.125" style="390" hidden="1"/>
    <col min="15725" max="15725" width="3" style="390" hidden="1"/>
    <col min="15726" max="15965" width="8.625" style="390" hidden="1"/>
    <col min="15966" max="15971" width="14.875" style="390" hidden="1"/>
    <col min="15972" max="15973" width="15.875" style="390" hidden="1"/>
    <col min="15974" max="15979" width="16.125" style="390" hidden="1"/>
    <col min="15980" max="15980" width="6.125" style="390" hidden="1"/>
    <col min="15981" max="15981" width="3" style="390" hidden="1"/>
    <col min="15982" max="16221" width="8.625" style="390" hidden="1"/>
    <col min="16222" max="16227" width="14.875" style="390" hidden="1"/>
    <col min="16228" max="16229" width="15.875" style="390" hidden="1"/>
    <col min="16230" max="16235" width="16.125" style="390" hidden="1"/>
    <col min="16236" max="16236" width="6.125" style="390" hidden="1"/>
    <col min="16237" max="16237" width="3" style="390" hidden="1"/>
    <col min="16238" max="16384" width="8.625" style="390" hidden="1"/>
  </cols>
  <sheetData>
    <row r="1" spans="1:143" ht="42.75" customHeight="1">
      <c r="A1" s="388"/>
      <c r="B1" s="389"/>
      <c r="DD1" s="390"/>
      <c r="DE1" s="390"/>
    </row>
    <row r="2" spans="1:143" ht="25.5" customHeight="1">
      <c r="A2" s="391"/>
      <c r="C2" s="391"/>
      <c r="O2" s="391"/>
      <c r="P2" s="391"/>
      <c r="Q2" s="391"/>
      <c r="R2" s="391"/>
      <c r="S2" s="391"/>
      <c r="T2" s="391"/>
      <c r="U2" s="391"/>
      <c r="V2" s="391"/>
      <c r="W2" s="391"/>
      <c r="X2" s="391"/>
      <c r="Y2" s="391"/>
      <c r="Z2" s="391"/>
      <c r="AA2" s="391"/>
      <c r="AB2" s="391"/>
      <c r="AC2" s="391"/>
      <c r="AD2" s="391"/>
      <c r="AE2" s="391"/>
      <c r="AF2" s="391"/>
      <c r="AG2" s="391"/>
      <c r="AH2" s="391"/>
      <c r="AI2" s="391"/>
      <c r="AU2" s="391"/>
      <c r="BG2" s="391"/>
      <c r="BS2" s="391"/>
      <c r="CE2" s="391"/>
      <c r="CQ2" s="391"/>
      <c r="DD2" s="390"/>
      <c r="DE2" s="390"/>
    </row>
    <row r="3" spans="1:143" ht="25.5" customHeight="1">
      <c r="A3" s="391"/>
      <c r="C3" s="391"/>
      <c r="O3" s="391"/>
      <c r="P3" s="391"/>
      <c r="Q3" s="391"/>
      <c r="R3" s="391"/>
      <c r="S3" s="391"/>
      <c r="T3" s="391"/>
      <c r="U3" s="391"/>
      <c r="V3" s="391"/>
      <c r="W3" s="391"/>
      <c r="X3" s="391"/>
      <c r="Y3" s="391"/>
      <c r="Z3" s="391"/>
      <c r="AA3" s="391"/>
      <c r="AB3" s="391"/>
      <c r="AC3" s="391"/>
      <c r="AD3" s="391"/>
      <c r="AE3" s="391"/>
      <c r="AF3" s="391"/>
      <c r="AG3" s="391"/>
      <c r="AH3" s="391"/>
      <c r="AI3" s="391"/>
      <c r="AU3" s="391"/>
      <c r="BG3" s="391"/>
      <c r="BS3" s="391"/>
      <c r="CE3" s="391"/>
      <c r="CQ3" s="391"/>
      <c r="DD3" s="390"/>
      <c r="DE3" s="390"/>
    </row>
    <row r="4" spans="1:143" s="292" customFormat="1">
      <c r="A4" s="391"/>
      <c r="B4" s="391"/>
      <c r="C4" s="391"/>
      <c r="D4" s="391"/>
      <c r="E4" s="391"/>
      <c r="F4" s="391"/>
      <c r="G4" s="391"/>
      <c r="H4" s="391"/>
      <c r="I4" s="391"/>
      <c r="J4" s="391"/>
      <c r="K4" s="391"/>
      <c r="L4" s="391"/>
      <c r="M4" s="391"/>
      <c r="N4" s="391"/>
      <c r="O4" s="391"/>
      <c r="P4" s="391"/>
      <c r="Q4" s="391"/>
      <c r="R4" s="391"/>
      <c r="S4" s="391"/>
      <c r="T4" s="391"/>
      <c r="U4" s="391"/>
      <c r="V4" s="391"/>
      <c r="W4" s="391"/>
      <c r="X4" s="391"/>
      <c r="Y4" s="391"/>
      <c r="Z4" s="391"/>
      <c r="AA4" s="391"/>
      <c r="AB4" s="391"/>
      <c r="AC4" s="391"/>
      <c r="AD4" s="391"/>
      <c r="AE4" s="391"/>
      <c r="AF4" s="391"/>
      <c r="AG4" s="391"/>
      <c r="AH4" s="391"/>
      <c r="AI4" s="391"/>
      <c r="AJ4" s="391"/>
      <c r="AK4" s="391"/>
      <c r="AL4" s="391"/>
      <c r="AM4" s="391"/>
      <c r="AN4" s="391"/>
      <c r="AO4" s="391"/>
      <c r="AP4" s="391"/>
      <c r="AQ4" s="391"/>
      <c r="AR4" s="391"/>
      <c r="AS4" s="391"/>
      <c r="AT4" s="391"/>
      <c r="AU4" s="391"/>
      <c r="AV4" s="391"/>
      <c r="AW4" s="391"/>
      <c r="AX4" s="391"/>
      <c r="AY4" s="391"/>
      <c r="AZ4" s="391"/>
      <c r="BA4" s="391"/>
      <c r="BB4" s="391"/>
      <c r="BC4" s="391"/>
      <c r="BD4" s="391"/>
      <c r="BE4" s="391"/>
      <c r="BF4" s="391"/>
      <c r="BG4" s="391"/>
      <c r="BH4" s="391"/>
      <c r="BI4" s="391"/>
      <c r="BJ4" s="391"/>
      <c r="BK4" s="391"/>
      <c r="BL4" s="391"/>
      <c r="BM4" s="391"/>
      <c r="BN4" s="391"/>
      <c r="BO4" s="391"/>
      <c r="BP4" s="391"/>
      <c r="BQ4" s="391"/>
      <c r="BR4" s="391"/>
      <c r="BS4" s="391"/>
      <c r="BT4" s="391"/>
      <c r="BU4" s="391"/>
      <c r="BV4" s="391"/>
      <c r="BW4" s="391"/>
      <c r="BX4" s="391"/>
      <c r="BY4" s="391"/>
      <c r="BZ4" s="391"/>
      <c r="CA4" s="391"/>
      <c r="CB4" s="391"/>
      <c r="CC4" s="391"/>
      <c r="CD4" s="391"/>
      <c r="CE4" s="391"/>
      <c r="CF4" s="391"/>
      <c r="CG4" s="391"/>
      <c r="CH4" s="391"/>
      <c r="CI4" s="391"/>
      <c r="CJ4" s="391"/>
      <c r="CK4" s="391"/>
      <c r="CL4" s="391"/>
      <c r="CM4" s="391"/>
      <c r="CN4" s="391"/>
      <c r="CO4" s="391"/>
      <c r="CP4" s="391"/>
      <c r="CQ4" s="391"/>
      <c r="CR4" s="391"/>
      <c r="CS4" s="391"/>
      <c r="CT4" s="391"/>
      <c r="CU4" s="391"/>
      <c r="CV4" s="391"/>
      <c r="CW4" s="391"/>
      <c r="CX4" s="391"/>
      <c r="CY4" s="391"/>
      <c r="CZ4" s="391"/>
      <c r="DA4" s="391"/>
      <c r="DB4" s="391"/>
      <c r="DC4" s="391"/>
      <c r="DD4" s="391"/>
      <c r="DE4" s="391"/>
      <c r="DF4" s="293"/>
      <c r="DG4" s="293"/>
      <c r="DH4" s="293"/>
      <c r="DI4" s="293"/>
      <c r="DJ4" s="293"/>
      <c r="DK4" s="293"/>
      <c r="DL4" s="293"/>
      <c r="DM4" s="293"/>
      <c r="DN4" s="293"/>
      <c r="DO4" s="293"/>
      <c r="DP4" s="293"/>
      <c r="DQ4" s="293"/>
      <c r="DR4" s="293"/>
      <c r="DS4" s="293"/>
      <c r="DT4" s="293"/>
      <c r="DU4" s="293"/>
      <c r="DV4" s="293"/>
      <c r="DW4" s="293"/>
    </row>
    <row r="5" spans="1:143" s="292" customFormat="1">
      <c r="A5" s="391"/>
      <c r="B5" s="391"/>
      <c r="C5" s="391"/>
      <c r="D5" s="391"/>
      <c r="E5" s="391"/>
      <c r="F5" s="391"/>
      <c r="G5" s="391"/>
      <c r="H5" s="391"/>
      <c r="I5" s="391"/>
      <c r="J5" s="391"/>
      <c r="K5" s="391"/>
      <c r="L5" s="391"/>
      <c r="M5" s="391"/>
      <c r="N5" s="391"/>
      <c r="O5" s="391"/>
      <c r="P5" s="391"/>
      <c r="Q5" s="391"/>
      <c r="R5" s="391"/>
      <c r="S5" s="391"/>
      <c r="T5" s="391"/>
      <c r="U5" s="391"/>
      <c r="V5" s="391"/>
      <c r="W5" s="391"/>
      <c r="X5" s="391"/>
      <c r="Y5" s="391"/>
      <c r="Z5" s="391"/>
      <c r="AA5" s="391"/>
      <c r="AB5" s="391"/>
      <c r="AC5" s="391"/>
      <c r="AD5" s="391"/>
      <c r="AE5" s="391"/>
      <c r="AF5" s="391"/>
      <c r="AG5" s="391"/>
      <c r="AH5" s="391"/>
      <c r="AI5" s="391"/>
      <c r="AJ5" s="391"/>
      <c r="AK5" s="391"/>
      <c r="AL5" s="391"/>
      <c r="AM5" s="391"/>
      <c r="AN5" s="391"/>
      <c r="AO5" s="391"/>
      <c r="AP5" s="391"/>
      <c r="AQ5" s="391"/>
      <c r="AR5" s="391"/>
      <c r="AS5" s="391"/>
      <c r="AT5" s="391"/>
      <c r="AU5" s="391"/>
      <c r="AV5" s="391"/>
      <c r="AW5" s="391"/>
      <c r="AX5" s="391"/>
      <c r="AY5" s="391"/>
      <c r="AZ5" s="391"/>
      <c r="BA5" s="391"/>
      <c r="BB5" s="391"/>
      <c r="BC5" s="391"/>
      <c r="BD5" s="391"/>
      <c r="BE5" s="391"/>
      <c r="BF5" s="391"/>
      <c r="BG5" s="391"/>
      <c r="BH5" s="391"/>
      <c r="BI5" s="391"/>
      <c r="BJ5" s="391"/>
      <c r="BK5" s="391"/>
      <c r="BL5" s="391"/>
      <c r="BM5" s="391"/>
      <c r="BN5" s="391"/>
      <c r="BO5" s="391"/>
      <c r="BP5" s="391"/>
      <c r="BQ5" s="391"/>
      <c r="BR5" s="391"/>
      <c r="BS5" s="391"/>
      <c r="BT5" s="391"/>
      <c r="BU5" s="391"/>
      <c r="BV5" s="391"/>
      <c r="BW5" s="391"/>
      <c r="BX5" s="391"/>
      <c r="BY5" s="391"/>
      <c r="BZ5" s="391"/>
      <c r="CA5" s="391"/>
      <c r="CB5" s="391"/>
      <c r="CC5" s="391"/>
      <c r="CD5" s="391"/>
      <c r="CE5" s="391"/>
      <c r="CF5" s="391"/>
      <c r="CG5" s="391"/>
      <c r="CH5" s="391"/>
      <c r="CI5" s="391"/>
      <c r="CJ5" s="391"/>
      <c r="CK5" s="391"/>
      <c r="CL5" s="391"/>
      <c r="CM5" s="391"/>
      <c r="CN5" s="391"/>
      <c r="CO5" s="391"/>
      <c r="CP5" s="391"/>
      <c r="CQ5" s="391"/>
      <c r="CR5" s="391"/>
      <c r="CS5" s="391"/>
      <c r="CT5" s="391"/>
      <c r="CU5" s="391"/>
      <c r="CV5" s="391"/>
      <c r="CW5" s="391"/>
      <c r="CX5" s="391"/>
      <c r="CY5" s="391"/>
      <c r="CZ5" s="391"/>
      <c r="DA5" s="391"/>
      <c r="DB5" s="391"/>
      <c r="DC5" s="391"/>
      <c r="DD5" s="391"/>
      <c r="DE5" s="391"/>
      <c r="DF5" s="293"/>
      <c r="DG5" s="293"/>
      <c r="DH5" s="293"/>
      <c r="DI5" s="293"/>
      <c r="DJ5" s="293"/>
      <c r="DK5" s="293"/>
      <c r="DL5" s="293"/>
      <c r="DM5" s="293"/>
      <c r="DN5" s="293"/>
      <c r="DO5" s="293"/>
      <c r="DP5" s="293"/>
      <c r="DQ5" s="293"/>
      <c r="DR5" s="293"/>
      <c r="DS5" s="293"/>
      <c r="DT5" s="293"/>
      <c r="DU5" s="293"/>
      <c r="DV5" s="293"/>
      <c r="DW5" s="293"/>
    </row>
    <row r="6" spans="1:143" s="292" customFormat="1">
      <c r="A6" s="391"/>
      <c r="B6" s="391"/>
      <c r="C6" s="391"/>
      <c r="D6" s="391"/>
      <c r="E6" s="391"/>
      <c r="F6" s="391"/>
      <c r="G6" s="391"/>
      <c r="H6" s="391"/>
      <c r="I6" s="391"/>
      <c r="J6" s="391"/>
      <c r="K6" s="391"/>
      <c r="L6" s="391"/>
      <c r="M6" s="391"/>
      <c r="N6" s="391"/>
      <c r="O6" s="391"/>
      <c r="P6" s="391"/>
      <c r="Q6" s="391"/>
      <c r="R6" s="391"/>
      <c r="S6" s="391"/>
      <c r="T6" s="391"/>
      <c r="U6" s="391"/>
      <c r="V6" s="391"/>
      <c r="W6" s="391"/>
      <c r="X6" s="391"/>
      <c r="Y6" s="391"/>
      <c r="Z6" s="391"/>
      <c r="AA6" s="391"/>
      <c r="AB6" s="391"/>
      <c r="AC6" s="391"/>
      <c r="AD6" s="391"/>
      <c r="AE6" s="391"/>
      <c r="AF6" s="391"/>
      <c r="AG6" s="391"/>
      <c r="AH6" s="391"/>
      <c r="AI6" s="391"/>
      <c r="AJ6" s="391"/>
      <c r="AK6" s="391"/>
      <c r="AL6" s="391"/>
      <c r="AM6" s="391"/>
      <c r="AN6" s="391"/>
      <c r="AO6" s="391"/>
      <c r="AP6" s="391"/>
      <c r="AQ6" s="391"/>
      <c r="AR6" s="391"/>
      <c r="AS6" s="391"/>
      <c r="AT6" s="391"/>
      <c r="AU6" s="391"/>
      <c r="AV6" s="391"/>
      <c r="AW6" s="391"/>
      <c r="AX6" s="391"/>
      <c r="AY6" s="391"/>
      <c r="AZ6" s="391"/>
      <c r="BA6" s="391"/>
      <c r="BB6" s="391"/>
      <c r="BC6" s="391"/>
      <c r="BD6" s="391"/>
      <c r="BE6" s="391"/>
      <c r="BF6" s="391"/>
      <c r="BG6" s="391"/>
      <c r="BH6" s="391"/>
      <c r="BI6" s="391"/>
      <c r="BJ6" s="391"/>
      <c r="BK6" s="391"/>
      <c r="BL6" s="391"/>
      <c r="BM6" s="391"/>
      <c r="BN6" s="391"/>
      <c r="BO6" s="391"/>
      <c r="BP6" s="391"/>
      <c r="BQ6" s="391"/>
      <c r="BR6" s="391"/>
      <c r="BS6" s="391"/>
      <c r="BT6" s="391"/>
      <c r="BU6" s="391"/>
      <c r="BV6" s="391"/>
      <c r="BW6" s="391"/>
      <c r="BX6" s="391"/>
      <c r="BY6" s="391"/>
      <c r="BZ6" s="391"/>
      <c r="CA6" s="391"/>
      <c r="CB6" s="391"/>
      <c r="CC6" s="391"/>
      <c r="CD6" s="391"/>
      <c r="CE6" s="391"/>
      <c r="CF6" s="391"/>
      <c r="CG6" s="391"/>
      <c r="CH6" s="391"/>
      <c r="CI6" s="391"/>
      <c r="CJ6" s="391"/>
      <c r="CK6" s="391"/>
      <c r="CL6" s="391"/>
      <c r="CM6" s="391"/>
      <c r="CN6" s="391"/>
      <c r="CO6" s="391"/>
      <c r="CP6" s="391"/>
      <c r="CQ6" s="391"/>
      <c r="CR6" s="391"/>
      <c r="CS6" s="391"/>
      <c r="CT6" s="391"/>
      <c r="CU6" s="391"/>
      <c r="CV6" s="391"/>
      <c r="CW6" s="391"/>
      <c r="CX6" s="391"/>
      <c r="CY6" s="391"/>
      <c r="CZ6" s="391"/>
      <c r="DA6" s="391"/>
      <c r="DB6" s="391"/>
      <c r="DC6" s="391"/>
      <c r="DD6" s="391"/>
      <c r="DE6" s="391"/>
      <c r="DF6" s="293"/>
      <c r="DG6" s="293"/>
      <c r="DH6" s="293"/>
      <c r="DI6" s="293"/>
      <c r="DJ6" s="293"/>
      <c r="DK6" s="293"/>
      <c r="DL6" s="293"/>
      <c r="DM6" s="293"/>
      <c r="DN6" s="293"/>
      <c r="DO6" s="293"/>
      <c r="DP6" s="293"/>
      <c r="DQ6" s="293"/>
      <c r="DR6" s="293"/>
      <c r="DS6" s="293"/>
      <c r="DT6" s="293"/>
      <c r="DU6" s="293"/>
      <c r="DV6" s="293"/>
      <c r="DW6" s="293"/>
    </row>
    <row r="7" spans="1:143" s="292" customFormat="1">
      <c r="A7" s="391"/>
      <c r="B7" s="391"/>
      <c r="C7" s="391"/>
      <c r="D7" s="391"/>
      <c r="E7" s="391"/>
      <c r="F7" s="391"/>
      <c r="G7" s="391"/>
      <c r="H7" s="391"/>
      <c r="I7" s="391"/>
      <c r="J7" s="391"/>
      <c r="K7" s="391"/>
      <c r="L7" s="391"/>
      <c r="M7" s="391"/>
      <c r="N7" s="391"/>
      <c r="O7" s="391"/>
      <c r="P7" s="391"/>
      <c r="Q7" s="391"/>
      <c r="R7" s="391"/>
      <c r="S7" s="391"/>
      <c r="T7" s="391"/>
      <c r="U7" s="391"/>
      <c r="V7" s="391"/>
      <c r="W7" s="391"/>
      <c r="X7" s="391"/>
      <c r="Y7" s="391"/>
      <c r="Z7" s="391"/>
      <c r="AA7" s="391"/>
      <c r="AB7" s="391"/>
      <c r="AC7" s="391"/>
      <c r="AD7" s="391"/>
      <c r="AE7" s="391"/>
      <c r="AF7" s="391"/>
      <c r="AG7" s="391"/>
      <c r="AH7" s="391"/>
      <c r="AI7" s="391"/>
      <c r="AJ7" s="391"/>
      <c r="AK7" s="391"/>
      <c r="AL7" s="391"/>
      <c r="AM7" s="391"/>
      <c r="AN7" s="391"/>
      <c r="AO7" s="391"/>
      <c r="AP7" s="391"/>
      <c r="AQ7" s="391"/>
      <c r="AR7" s="391"/>
      <c r="AS7" s="391"/>
      <c r="AT7" s="391"/>
      <c r="AU7" s="391"/>
      <c r="AV7" s="391"/>
      <c r="AW7" s="391"/>
      <c r="AX7" s="391"/>
      <c r="AY7" s="391"/>
      <c r="AZ7" s="391"/>
      <c r="BA7" s="391"/>
      <c r="BB7" s="391"/>
      <c r="BC7" s="391"/>
      <c r="BD7" s="391"/>
      <c r="BE7" s="391"/>
      <c r="BF7" s="391"/>
      <c r="BG7" s="391"/>
      <c r="BH7" s="391"/>
      <c r="BI7" s="391"/>
      <c r="BJ7" s="391"/>
      <c r="BK7" s="391"/>
      <c r="BL7" s="391"/>
      <c r="BM7" s="391"/>
      <c r="BN7" s="391"/>
      <c r="BO7" s="391"/>
      <c r="BP7" s="391"/>
      <c r="BQ7" s="391"/>
      <c r="BR7" s="391"/>
      <c r="BS7" s="391"/>
      <c r="BT7" s="391"/>
      <c r="BU7" s="391"/>
      <c r="BV7" s="391"/>
      <c r="BW7" s="391"/>
      <c r="BX7" s="391"/>
      <c r="BY7" s="391"/>
      <c r="BZ7" s="391"/>
      <c r="CA7" s="391"/>
      <c r="CB7" s="391"/>
      <c r="CC7" s="391"/>
      <c r="CD7" s="391"/>
      <c r="CE7" s="391"/>
      <c r="CF7" s="391"/>
      <c r="CG7" s="391"/>
      <c r="CH7" s="391"/>
      <c r="CI7" s="391"/>
      <c r="CJ7" s="391"/>
      <c r="CK7" s="391"/>
      <c r="CL7" s="391"/>
      <c r="CM7" s="391"/>
      <c r="CN7" s="391"/>
      <c r="CO7" s="391"/>
      <c r="CP7" s="391"/>
      <c r="CQ7" s="391"/>
      <c r="CR7" s="391"/>
      <c r="CS7" s="391"/>
      <c r="CT7" s="391"/>
      <c r="CU7" s="391"/>
      <c r="CV7" s="391"/>
      <c r="CW7" s="391"/>
      <c r="CX7" s="391"/>
      <c r="CY7" s="391"/>
      <c r="CZ7" s="391"/>
      <c r="DA7" s="391"/>
      <c r="DB7" s="391"/>
      <c r="DC7" s="391"/>
      <c r="DD7" s="391"/>
      <c r="DE7" s="391"/>
      <c r="DF7" s="293"/>
      <c r="DG7" s="293"/>
      <c r="DH7" s="293"/>
      <c r="DI7" s="293"/>
      <c r="DJ7" s="293"/>
      <c r="DK7" s="293"/>
      <c r="DL7" s="293"/>
      <c r="DM7" s="293"/>
      <c r="DN7" s="293"/>
      <c r="DO7" s="293"/>
      <c r="DP7" s="293"/>
      <c r="DQ7" s="293"/>
      <c r="DR7" s="293"/>
      <c r="DS7" s="293"/>
      <c r="DT7" s="293"/>
      <c r="DU7" s="293"/>
      <c r="DV7" s="293"/>
      <c r="DW7" s="293"/>
    </row>
    <row r="8" spans="1:143" s="292" customFormat="1">
      <c r="A8" s="391"/>
      <c r="B8" s="391"/>
      <c r="C8" s="391"/>
      <c r="D8" s="391"/>
      <c r="E8" s="391"/>
      <c r="F8" s="391"/>
      <c r="G8" s="391"/>
      <c r="H8" s="391"/>
      <c r="I8" s="391"/>
      <c r="J8" s="391"/>
      <c r="K8" s="391"/>
      <c r="L8" s="391"/>
      <c r="M8" s="391"/>
      <c r="N8" s="391"/>
      <c r="O8" s="391"/>
      <c r="P8" s="391"/>
      <c r="Q8" s="391"/>
      <c r="R8" s="391"/>
      <c r="S8" s="391"/>
      <c r="T8" s="391"/>
      <c r="U8" s="391"/>
      <c r="V8" s="391"/>
      <c r="W8" s="391"/>
      <c r="X8" s="391"/>
      <c r="Y8" s="391"/>
      <c r="Z8" s="391"/>
      <c r="AA8" s="391"/>
      <c r="AB8" s="391"/>
      <c r="AC8" s="391"/>
      <c r="AD8" s="391"/>
      <c r="AE8" s="391"/>
      <c r="AF8" s="391"/>
      <c r="AG8" s="391"/>
      <c r="AH8" s="391"/>
      <c r="AI8" s="391"/>
      <c r="AJ8" s="391"/>
      <c r="AK8" s="391"/>
      <c r="AL8" s="391"/>
      <c r="AM8" s="391"/>
      <c r="AN8" s="391"/>
      <c r="AO8" s="391"/>
      <c r="AP8" s="391"/>
      <c r="AQ8" s="391"/>
      <c r="AR8" s="391"/>
      <c r="AS8" s="391"/>
      <c r="AT8" s="391"/>
      <c r="AU8" s="391"/>
      <c r="AV8" s="391"/>
      <c r="AW8" s="391"/>
      <c r="AX8" s="391"/>
      <c r="AY8" s="391"/>
      <c r="AZ8" s="391"/>
      <c r="BA8" s="391"/>
      <c r="BB8" s="391"/>
      <c r="BC8" s="391"/>
      <c r="BD8" s="391"/>
      <c r="BE8" s="391"/>
      <c r="BF8" s="391"/>
      <c r="BG8" s="391"/>
      <c r="BH8" s="391"/>
      <c r="BI8" s="391"/>
      <c r="BJ8" s="391"/>
      <c r="BK8" s="391"/>
      <c r="BL8" s="391"/>
      <c r="BM8" s="391"/>
      <c r="BN8" s="391"/>
      <c r="BO8" s="391"/>
      <c r="BP8" s="391"/>
      <c r="BQ8" s="391"/>
      <c r="BR8" s="391"/>
      <c r="BS8" s="391"/>
      <c r="BT8" s="391"/>
      <c r="BU8" s="391"/>
      <c r="BV8" s="391"/>
      <c r="BW8" s="391"/>
      <c r="BX8" s="391"/>
      <c r="BY8" s="391"/>
      <c r="BZ8" s="391"/>
      <c r="CA8" s="391"/>
      <c r="CB8" s="391"/>
      <c r="CC8" s="391"/>
      <c r="CD8" s="391"/>
      <c r="CE8" s="391"/>
      <c r="CF8" s="391"/>
      <c r="CG8" s="391"/>
      <c r="CH8" s="391"/>
      <c r="CI8" s="391"/>
      <c r="CJ8" s="391"/>
      <c r="CK8" s="391"/>
      <c r="CL8" s="391"/>
      <c r="CM8" s="391"/>
      <c r="CN8" s="391"/>
      <c r="CO8" s="391"/>
      <c r="CP8" s="391"/>
      <c r="CQ8" s="391"/>
      <c r="CR8" s="391"/>
      <c r="CS8" s="391"/>
      <c r="CT8" s="391"/>
      <c r="CU8" s="391"/>
      <c r="CV8" s="391"/>
      <c r="CW8" s="391"/>
      <c r="CX8" s="391"/>
      <c r="CY8" s="391"/>
      <c r="CZ8" s="391"/>
      <c r="DA8" s="391"/>
      <c r="DB8" s="391"/>
      <c r="DC8" s="391"/>
      <c r="DD8" s="391"/>
      <c r="DE8" s="391"/>
      <c r="DF8" s="293"/>
      <c r="DG8" s="293"/>
      <c r="DH8" s="293"/>
      <c r="DI8" s="293"/>
      <c r="DJ8" s="293"/>
      <c r="DK8" s="293"/>
      <c r="DL8" s="293"/>
      <c r="DM8" s="293"/>
      <c r="DN8" s="293"/>
      <c r="DO8" s="293"/>
      <c r="DP8" s="293"/>
      <c r="DQ8" s="293"/>
      <c r="DR8" s="293"/>
      <c r="DS8" s="293"/>
      <c r="DT8" s="293"/>
      <c r="DU8" s="293"/>
      <c r="DV8" s="293"/>
      <c r="DW8" s="293"/>
    </row>
    <row r="9" spans="1:143" s="292" customFormat="1">
      <c r="A9" s="391"/>
      <c r="B9" s="391"/>
      <c r="C9" s="391"/>
      <c r="D9" s="391"/>
      <c r="E9" s="391"/>
      <c r="F9" s="391"/>
      <c r="G9" s="391"/>
      <c r="H9" s="391"/>
      <c r="I9" s="391"/>
      <c r="J9" s="391"/>
      <c r="K9" s="391"/>
      <c r="L9" s="391"/>
      <c r="M9" s="391"/>
      <c r="N9" s="391"/>
      <c r="O9" s="391"/>
      <c r="P9" s="391"/>
      <c r="Q9" s="391"/>
      <c r="R9" s="391"/>
      <c r="S9" s="391"/>
      <c r="T9" s="391"/>
      <c r="U9" s="391"/>
      <c r="V9" s="391"/>
      <c r="W9" s="391"/>
      <c r="X9" s="391"/>
      <c r="Y9" s="391"/>
      <c r="Z9" s="391"/>
      <c r="AA9" s="391"/>
      <c r="AB9" s="391"/>
      <c r="AC9" s="391"/>
      <c r="AD9" s="391"/>
      <c r="AE9" s="391"/>
      <c r="AF9" s="391"/>
      <c r="AG9" s="391"/>
      <c r="AH9" s="391"/>
      <c r="AI9" s="391"/>
      <c r="AJ9" s="391"/>
      <c r="AK9" s="391"/>
      <c r="AL9" s="391"/>
      <c r="AM9" s="391"/>
      <c r="AN9" s="391"/>
      <c r="AO9" s="391"/>
      <c r="AP9" s="391"/>
      <c r="AQ9" s="391"/>
      <c r="AR9" s="391"/>
      <c r="AS9" s="391"/>
      <c r="AT9" s="391"/>
      <c r="AU9" s="391"/>
      <c r="AV9" s="391"/>
      <c r="AW9" s="391"/>
      <c r="AX9" s="391"/>
      <c r="AY9" s="391"/>
      <c r="AZ9" s="391"/>
      <c r="BA9" s="391"/>
      <c r="BB9" s="391"/>
      <c r="BC9" s="391"/>
      <c r="BD9" s="391"/>
      <c r="BE9" s="391"/>
      <c r="BF9" s="391"/>
      <c r="BG9" s="391"/>
      <c r="BH9" s="391"/>
      <c r="BI9" s="391"/>
      <c r="BJ9" s="391"/>
      <c r="BK9" s="391"/>
      <c r="BL9" s="391"/>
      <c r="BM9" s="391"/>
      <c r="BN9" s="391"/>
      <c r="BO9" s="391"/>
      <c r="BP9" s="391"/>
      <c r="BQ9" s="391"/>
      <c r="BR9" s="391"/>
      <c r="BS9" s="391"/>
      <c r="BT9" s="391"/>
      <c r="BU9" s="391"/>
      <c r="BV9" s="391"/>
      <c r="BW9" s="391"/>
      <c r="BX9" s="391"/>
      <c r="BY9" s="391"/>
      <c r="BZ9" s="391"/>
      <c r="CA9" s="391"/>
      <c r="CB9" s="391"/>
      <c r="CC9" s="391"/>
      <c r="CD9" s="391"/>
      <c r="CE9" s="391"/>
      <c r="CF9" s="391"/>
      <c r="CG9" s="391"/>
      <c r="CH9" s="391"/>
      <c r="CI9" s="391"/>
      <c r="CJ9" s="391"/>
      <c r="CK9" s="391"/>
      <c r="CL9" s="391"/>
      <c r="CM9" s="391"/>
      <c r="CN9" s="391"/>
      <c r="CO9" s="391"/>
      <c r="CP9" s="391"/>
      <c r="CQ9" s="391"/>
      <c r="CR9" s="391"/>
      <c r="CS9" s="391"/>
      <c r="CT9" s="391"/>
      <c r="CU9" s="391"/>
      <c r="CV9" s="391"/>
      <c r="CW9" s="391"/>
      <c r="CX9" s="391"/>
      <c r="CY9" s="391"/>
      <c r="CZ9" s="391"/>
      <c r="DA9" s="391"/>
      <c r="DB9" s="391"/>
      <c r="DC9" s="391"/>
      <c r="DD9" s="391"/>
      <c r="DE9" s="391"/>
      <c r="DF9" s="293"/>
      <c r="DG9" s="293"/>
      <c r="DH9" s="293"/>
      <c r="DI9" s="293"/>
      <c r="DJ9" s="293"/>
      <c r="DK9" s="293"/>
      <c r="DL9" s="293"/>
      <c r="DM9" s="293"/>
      <c r="DN9" s="293"/>
      <c r="DO9" s="293"/>
      <c r="DP9" s="293"/>
      <c r="DQ9" s="293"/>
      <c r="DR9" s="293"/>
      <c r="DS9" s="293"/>
      <c r="DT9" s="293"/>
      <c r="DU9" s="293"/>
      <c r="DV9" s="293"/>
      <c r="DW9" s="293"/>
    </row>
    <row r="10" spans="1:143" s="292" customFormat="1">
      <c r="A10" s="391"/>
      <c r="B10" s="391"/>
      <c r="C10" s="391"/>
      <c r="D10" s="391"/>
      <c r="E10" s="391"/>
      <c r="F10" s="391"/>
      <c r="G10" s="391"/>
      <c r="H10" s="391"/>
      <c r="I10" s="391"/>
      <c r="J10" s="391"/>
      <c r="K10" s="391"/>
      <c r="L10" s="391"/>
      <c r="M10" s="391"/>
      <c r="N10" s="391"/>
      <c r="O10" s="391"/>
      <c r="P10" s="391"/>
      <c r="Q10" s="391"/>
      <c r="R10" s="391"/>
      <c r="S10" s="391"/>
      <c r="T10" s="391"/>
      <c r="U10" s="391"/>
      <c r="V10" s="391"/>
      <c r="W10" s="391"/>
      <c r="X10" s="391"/>
      <c r="Y10" s="391"/>
      <c r="Z10" s="391"/>
      <c r="AA10" s="391"/>
      <c r="AB10" s="391"/>
      <c r="AC10" s="391"/>
      <c r="AD10" s="391"/>
      <c r="AE10" s="391"/>
      <c r="AF10" s="391"/>
      <c r="AG10" s="391"/>
      <c r="AH10" s="391"/>
      <c r="AI10" s="391"/>
      <c r="AJ10" s="391"/>
      <c r="AK10" s="391"/>
      <c r="AL10" s="391"/>
      <c r="AM10" s="391"/>
      <c r="AN10" s="391"/>
      <c r="AO10" s="391"/>
      <c r="AP10" s="391"/>
      <c r="AQ10" s="391"/>
      <c r="AR10" s="391"/>
      <c r="AS10" s="391"/>
      <c r="AT10" s="391"/>
      <c r="AU10" s="391"/>
      <c r="AV10" s="391"/>
      <c r="AW10" s="391"/>
      <c r="AX10" s="391"/>
      <c r="AY10" s="391"/>
      <c r="AZ10" s="391"/>
      <c r="BA10" s="391"/>
      <c r="BB10" s="391"/>
      <c r="BC10" s="391"/>
      <c r="BD10" s="391"/>
      <c r="BE10" s="391"/>
      <c r="BF10" s="391"/>
      <c r="BG10" s="391"/>
      <c r="BH10" s="391"/>
      <c r="BI10" s="391"/>
      <c r="BJ10" s="391"/>
      <c r="BK10" s="391"/>
      <c r="BL10" s="391"/>
      <c r="BM10" s="391"/>
      <c r="BN10" s="391"/>
      <c r="BO10" s="391"/>
      <c r="BP10" s="391"/>
      <c r="BQ10" s="391"/>
      <c r="BR10" s="391"/>
      <c r="BS10" s="391"/>
      <c r="BT10" s="391"/>
      <c r="BU10" s="391"/>
      <c r="BV10" s="391"/>
      <c r="BW10" s="391"/>
      <c r="BX10" s="391"/>
      <c r="BY10" s="391"/>
      <c r="BZ10" s="391"/>
      <c r="CA10" s="391"/>
      <c r="CB10" s="391"/>
      <c r="CC10" s="391"/>
      <c r="CD10" s="391"/>
      <c r="CE10" s="391"/>
      <c r="CF10" s="391"/>
      <c r="CG10" s="391"/>
      <c r="CH10" s="391"/>
      <c r="CI10" s="391"/>
      <c r="CJ10" s="391"/>
      <c r="CK10" s="391"/>
      <c r="CL10" s="391"/>
      <c r="CM10" s="391"/>
      <c r="CN10" s="391"/>
      <c r="CO10" s="391"/>
      <c r="CP10" s="391"/>
      <c r="CQ10" s="391"/>
      <c r="CR10" s="391"/>
      <c r="CS10" s="391"/>
      <c r="CT10" s="391"/>
      <c r="CU10" s="391"/>
      <c r="CV10" s="391"/>
      <c r="CW10" s="391"/>
      <c r="CX10" s="391"/>
      <c r="CY10" s="391"/>
      <c r="CZ10" s="391"/>
      <c r="DA10" s="391"/>
      <c r="DB10" s="391"/>
      <c r="DC10" s="391"/>
      <c r="DD10" s="391"/>
      <c r="DE10" s="391"/>
      <c r="DF10" s="293"/>
      <c r="DG10" s="293"/>
      <c r="DH10" s="293"/>
      <c r="DI10" s="293"/>
      <c r="DJ10" s="293"/>
      <c r="DK10" s="293"/>
      <c r="DL10" s="293"/>
      <c r="DM10" s="293"/>
      <c r="DN10" s="293"/>
      <c r="DO10" s="293"/>
      <c r="DP10" s="293"/>
      <c r="DQ10" s="293"/>
      <c r="DR10" s="293"/>
      <c r="DS10" s="293"/>
      <c r="DT10" s="293"/>
      <c r="DU10" s="293"/>
      <c r="DV10" s="293"/>
      <c r="DW10" s="293"/>
      <c r="EM10" s="292" t="s">
        <v>595</v>
      </c>
    </row>
    <row r="11" spans="1:143" s="292" customFormat="1">
      <c r="A11" s="391"/>
      <c r="B11" s="391"/>
      <c r="C11" s="391"/>
      <c r="D11" s="391"/>
      <c r="E11" s="391"/>
      <c r="F11" s="391"/>
      <c r="G11" s="391"/>
      <c r="H11" s="391"/>
      <c r="I11" s="391"/>
      <c r="J11" s="391"/>
      <c r="K11" s="391"/>
      <c r="L11" s="391"/>
      <c r="M11" s="391"/>
      <c r="N11" s="391"/>
      <c r="O11" s="391"/>
      <c r="P11" s="391"/>
      <c r="Q11" s="391"/>
      <c r="R11" s="391"/>
      <c r="S11" s="391"/>
      <c r="T11" s="391"/>
      <c r="U11" s="391"/>
      <c r="V11" s="391"/>
      <c r="W11" s="391"/>
      <c r="X11" s="391"/>
      <c r="Y11" s="391"/>
      <c r="Z11" s="391"/>
      <c r="AA11" s="391"/>
      <c r="AB11" s="391"/>
      <c r="AC11" s="391"/>
      <c r="AD11" s="391"/>
      <c r="AE11" s="391"/>
      <c r="AF11" s="391"/>
      <c r="AG11" s="391"/>
      <c r="AH11" s="391"/>
      <c r="AI11" s="391"/>
      <c r="AJ11" s="391"/>
      <c r="AK11" s="391"/>
      <c r="AL11" s="391"/>
      <c r="AM11" s="391"/>
      <c r="AN11" s="391"/>
      <c r="AO11" s="391"/>
      <c r="AP11" s="391"/>
      <c r="AQ11" s="391"/>
      <c r="AR11" s="391"/>
      <c r="AS11" s="391"/>
      <c r="AT11" s="391"/>
      <c r="AU11" s="391"/>
      <c r="AV11" s="391"/>
      <c r="AW11" s="391"/>
      <c r="AX11" s="391"/>
      <c r="AY11" s="391"/>
      <c r="AZ11" s="391"/>
      <c r="BA11" s="391"/>
      <c r="BB11" s="391"/>
      <c r="BC11" s="391"/>
      <c r="BD11" s="391"/>
      <c r="BE11" s="391"/>
      <c r="BF11" s="391"/>
      <c r="BG11" s="391"/>
      <c r="BH11" s="391"/>
      <c r="BI11" s="391"/>
      <c r="BJ11" s="391"/>
      <c r="BK11" s="391"/>
      <c r="BL11" s="391"/>
      <c r="BM11" s="391"/>
      <c r="BN11" s="391"/>
      <c r="BO11" s="391"/>
      <c r="BP11" s="391"/>
      <c r="BQ11" s="391"/>
      <c r="BR11" s="391"/>
      <c r="BS11" s="391"/>
      <c r="BT11" s="391"/>
      <c r="BU11" s="391"/>
      <c r="BV11" s="391"/>
      <c r="BW11" s="391"/>
      <c r="BX11" s="391"/>
      <c r="BY11" s="391"/>
      <c r="BZ11" s="391"/>
      <c r="CA11" s="391"/>
      <c r="CB11" s="391"/>
      <c r="CC11" s="391"/>
      <c r="CD11" s="391"/>
      <c r="CE11" s="391"/>
      <c r="CF11" s="391"/>
      <c r="CG11" s="391"/>
      <c r="CH11" s="391"/>
      <c r="CI11" s="391"/>
      <c r="CJ11" s="391"/>
      <c r="CK11" s="391"/>
      <c r="CL11" s="391"/>
      <c r="CM11" s="391"/>
      <c r="CN11" s="391"/>
      <c r="CO11" s="391"/>
      <c r="CP11" s="391"/>
      <c r="CQ11" s="391"/>
      <c r="CR11" s="391"/>
      <c r="CS11" s="391"/>
      <c r="CT11" s="391"/>
      <c r="CU11" s="391"/>
      <c r="CV11" s="391"/>
      <c r="CW11" s="391"/>
      <c r="CX11" s="391"/>
      <c r="CY11" s="391"/>
      <c r="CZ11" s="391"/>
      <c r="DA11" s="391"/>
      <c r="DB11" s="391"/>
      <c r="DC11" s="391"/>
      <c r="DD11" s="391"/>
      <c r="DE11" s="391"/>
      <c r="DF11" s="293"/>
      <c r="DG11" s="293"/>
      <c r="DH11" s="293"/>
      <c r="DI11" s="293"/>
      <c r="DJ11" s="293"/>
      <c r="DK11" s="293"/>
      <c r="DL11" s="293"/>
      <c r="DM11" s="293"/>
      <c r="DN11" s="293"/>
      <c r="DO11" s="293"/>
      <c r="DP11" s="293"/>
      <c r="DQ11" s="293"/>
      <c r="DR11" s="293"/>
      <c r="DS11" s="293"/>
      <c r="DT11" s="293"/>
      <c r="DU11" s="293"/>
      <c r="DV11" s="293"/>
      <c r="DW11" s="293"/>
    </row>
    <row r="12" spans="1:143" s="292" customFormat="1">
      <c r="A12" s="391"/>
      <c r="B12" s="391"/>
      <c r="C12" s="391"/>
      <c r="D12" s="391"/>
      <c r="E12" s="391"/>
      <c r="F12" s="391"/>
      <c r="G12" s="391"/>
      <c r="H12" s="391"/>
      <c r="I12" s="391"/>
      <c r="J12" s="391"/>
      <c r="K12" s="391"/>
      <c r="L12" s="391"/>
      <c r="M12" s="391"/>
      <c r="N12" s="391"/>
      <c r="O12" s="391"/>
      <c r="P12" s="391"/>
      <c r="Q12" s="391"/>
      <c r="R12" s="391"/>
      <c r="S12" s="391"/>
      <c r="T12" s="391"/>
      <c r="U12" s="391"/>
      <c r="V12" s="391"/>
      <c r="W12" s="391"/>
      <c r="X12" s="391"/>
      <c r="Y12" s="391"/>
      <c r="Z12" s="391"/>
      <c r="AA12" s="391"/>
      <c r="AB12" s="391"/>
      <c r="AC12" s="391"/>
      <c r="AD12" s="391"/>
      <c r="AE12" s="391"/>
      <c r="AF12" s="391"/>
      <c r="AG12" s="391"/>
      <c r="AH12" s="391"/>
      <c r="AI12" s="391"/>
      <c r="AJ12" s="391"/>
      <c r="AK12" s="391"/>
      <c r="AL12" s="391"/>
      <c r="AM12" s="391"/>
      <c r="AN12" s="391"/>
      <c r="AO12" s="391"/>
      <c r="AP12" s="391"/>
      <c r="AQ12" s="391"/>
      <c r="AR12" s="391"/>
      <c r="AS12" s="391"/>
      <c r="AT12" s="391"/>
      <c r="AU12" s="391"/>
      <c r="AV12" s="391"/>
      <c r="AW12" s="391"/>
      <c r="AX12" s="391"/>
      <c r="AY12" s="391"/>
      <c r="AZ12" s="391"/>
      <c r="BA12" s="391"/>
      <c r="BB12" s="391"/>
      <c r="BC12" s="391"/>
      <c r="BD12" s="391"/>
      <c r="BE12" s="391"/>
      <c r="BF12" s="391"/>
      <c r="BG12" s="391"/>
      <c r="BH12" s="391"/>
      <c r="BI12" s="391"/>
      <c r="BJ12" s="391"/>
      <c r="BK12" s="391"/>
      <c r="BL12" s="391"/>
      <c r="BM12" s="391"/>
      <c r="BN12" s="391"/>
      <c r="BO12" s="391"/>
      <c r="BP12" s="391"/>
      <c r="BQ12" s="391"/>
      <c r="BR12" s="391"/>
      <c r="BS12" s="391"/>
      <c r="BT12" s="391"/>
      <c r="BU12" s="391"/>
      <c r="BV12" s="391"/>
      <c r="BW12" s="391"/>
      <c r="BX12" s="391"/>
      <c r="BY12" s="391"/>
      <c r="BZ12" s="391"/>
      <c r="CA12" s="391"/>
      <c r="CB12" s="391"/>
      <c r="CC12" s="391"/>
      <c r="CD12" s="391"/>
      <c r="CE12" s="391"/>
      <c r="CF12" s="391"/>
      <c r="CG12" s="391"/>
      <c r="CH12" s="391"/>
      <c r="CI12" s="391"/>
      <c r="CJ12" s="391"/>
      <c r="CK12" s="391"/>
      <c r="CL12" s="391"/>
      <c r="CM12" s="391"/>
      <c r="CN12" s="391"/>
      <c r="CO12" s="391"/>
      <c r="CP12" s="391"/>
      <c r="CQ12" s="391"/>
      <c r="CR12" s="391"/>
      <c r="CS12" s="391"/>
      <c r="CT12" s="391"/>
      <c r="CU12" s="391"/>
      <c r="CV12" s="391"/>
      <c r="CW12" s="391"/>
      <c r="CX12" s="391"/>
      <c r="CY12" s="391"/>
      <c r="CZ12" s="391"/>
      <c r="DA12" s="391"/>
      <c r="DB12" s="391"/>
      <c r="DC12" s="391"/>
      <c r="DD12" s="391"/>
      <c r="DE12" s="391"/>
      <c r="DF12" s="293"/>
      <c r="DG12" s="293"/>
      <c r="DH12" s="293"/>
      <c r="DI12" s="293"/>
      <c r="DJ12" s="293"/>
      <c r="DK12" s="293"/>
      <c r="DL12" s="293"/>
      <c r="DM12" s="293"/>
      <c r="DN12" s="293"/>
      <c r="DO12" s="293"/>
      <c r="DP12" s="293"/>
      <c r="DQ12" s="293"/>
      <c r="DR12" s="293"/>
      <c r="DS12" s="293"/>
      <c r="DT12" s="293"/>
      <c r="DU12" s="293"/>
      <c r="DV12" s="293"/>
      <c r="DW12" s="293"/>
      <c r="EM12" s="292" t="s">
        <v>595</v>
      </c>
    </row>
    <row r="13" spans="1:143" s="292" customFormat="1">
      <c r="A13" s="391"/>
      <c r="B13" s="391"/>
      <c r="C13" s="391"/>
      <c r="D13" s="391"/>
      <c r="E13" s="391"/>
      <c r="F13" s="391"/>
      <c r="G13" s="391"/>
      <c r="H13" s="391"/>
      <c r="I13" s="391"/>
      <c r="J13" s="391"/>
      <c r="K13" s="391"/>
      <c r="L13" s="391"/>
      <c r="M13" s="391"/>
      <c r="N13" s="391"/>
      <c r="O13" s="391"/>
      <c r="P13" s="391"/>
      <c r="Q13" s="391"/>
      <c r="R13" s="391"/>
      <c r="S13" s="391"/>
      <c r="T13" s="391"/>
      <c r="U13" s="391"/>
      <c r="V13" s="391"/>
      <c r="W13" s="391"/>
      <c r="X13" s="391"/>
      <c r="Y13" s="391"/>
      <c r="Z13" s="391"/>
      <c r="AA13" s="391"/>
      <c r="AB13" s="391"/>
      <c r="AC13" s="391"/>
      <c r="AD13" s="391"/>
      <c r="AE13" s="391"/>
      <c r="AF13" s="391"/>
      <c r="AG13" s="391"/>
      <c r="AH13" s="391"/>
      <c r="AI13" s="391"/>
      <c r="AJ13" s="391"/>
      <c r="AK13" s="391"/>
      <c r="AL13" s="391"/>
      <c r="AM13" s="391"/>
      <c r="AN13" s="391"/>
      <c r="AO13" s="391"/>
      <c r="AP13" s="391"/>
      <c r="AQ13" s="391"/>
      <c r="AR13" s="391"/>
      <c r="AS13" s="391"/>
      <c r="AT13" s="391"/>
      <c r="AU13" s="391"/>
      <c r="AV13" s="391"/>
      <c r="AW13" s="391"/>
      <c r="AX13" s="391"/>
      <c r="AY13" s="391"/>
      <c r="AZ13" s="391"/>
      <c r="BA13" s="391"/>
      <c r="BB13" s="391"/>
      <c r="BC13" s="391"/>
      <c r="BD13" s="391"/>
      <c r="BE13" s="391"/>
      <c r="BF13" s="391"/>
      <c r="BG13" s="391"/>
      <c r="BH13" s="391"/>
      <c r="BI13" s="391"/>
      <c r="BJ13" s="391"/>
      <c r="BK13" s="391"/>
      <c r="BL13" s="391"/>
      <c r="BM13" s="391"/>
      <c r="BN13" s="391"/>
      <c r="BO13" s="391"/>
      <c r="BP13" s="391"/>
      <c r="BQ13" s="391"/>
      <c r="BR13" s="391"/>
      <c r="BS13" s="391"/>
      <c r="BT13" s="391"/>
      <c r="BU13" s="391"/>
      <c r="BV13" s="391"/>
      <c r="BW13" s="391"/>
      <c r="BX13" s="391"/>
      <c r="BY13" s="391"/>
      <c r="BZ13" s="391"/>
      <c r="CA13" s="391"/>
      <c r="CB13" s="391"/>
      <c r="CC13" s="391"/>
      <c r="CD13" s="391"/>
      <c r="CE13" s="391"/>
      <c r="CF13" s="391"/>
      <c r="CG13" s="391"/>
      <c r="CH13" s="391"/>
      <c r="CI13" s="391"/>
      <c r="CJ13" s="391"/>
      <c r="CK13" s="391"/>
      <c r="CL13" s="391"/>
      <c r="CM13" s="391"/>
      <c r="CN13" s="391"/>
      <c r="CO13" s="391"/>
      <c r="CP13" s="391"/>
      <c r="CQ13" s="391"/>
      <c r="CR13" s="391"/>
      <c r="CS13" s="391"/>
      <c r="CT13" s="391"/>
      <c r="CU13" s="391"/>
      <c r="CV13" s="391"/>
      <c r="CW13" s="391"/>
      <c r="CX13" s="391"/>
      <c r="CY13" s="391"/>
      <c r="CZ13" s="391"/>
      <c r="DA13" s="391"/>
      <c r="DB13" s="391"/>
      <c r="DC13" s="391"/>
      <c r="DD13" s="391"/>
      <c r="DE13" s="391"/>
      <c r="DF13" s="293"/>
      <c r="DG13" s="293"/>
      <c r="DH13" s="293"/>
      <c r="DI13" s="293"/>
      <c r="DJ13" s="293"/>
      <c r="DK13" s="293"/>
      <c r="DL13" s="293"/>
      <c r="DM13" s="293"/>
      <c r="DN13" s="293"/>
      <c r="DO13" s="293"/>
      <c r="DP13" s="293"/>
      <c r="DQ13" s="293"/>
      <c r="DR13" s="293"/>
      <c r="DS13" s="293"/>
      <c r="DT13" s="293"/>
      <c r="DU13" s="293"/>
      <c r="DV13" s="293"/>
      <c r="DW13" s="293"/>
    </row>
    <row r="14" spans="1:143" s="292" customFormat="1">
      <c r="A14" s="391"/>
      <c r="B14" s="391"/>
      <c r="C14" s="391"/>
      <c r="D14" s="391"/>
      <c r="E14" s="391"/>
      <c r="F14" s="391"/>
      <c r="G14" s="391"/>
      <c r="H14" s="391"/>
      <c r="I14" s="391"/>
      <c r="J14" s="391"/>
      <c r="K14" s="391"/>
      <c r="L14" s="391"/>
      <c r="M14" s="391"/>
      <c r="N14" s="391"/>
      <c r="O14" s="391"/>
      <c r="P14" s="391"/>
      <c r="Q14" s="391"/>
      <c r="R14" s="391"/>
      <c r="S14" s="391"/>
      <c r="T14" s="391"/>
      <c r="U14" s="391"/>
      <c r="V14" s="391"/>
      <c r="W14" s="391"/>
      <c r="X14" s="391"/>
      <c r="Y14" s="391"/>
      <c r="Z14" s="391"/>
      <c r="AA14" s="391"/>
      <c r="AB14" s="391"/>
      <c r="AC14" s="391"/>
      <c r="AD14" s="391"/>
      <c r="AE14" s="391"/>
      <c r="AF14" s="391"/>
      <c r="AG14" s="391"/>
      <c r="AH14" s="391"/>
      <c r="AI14" s="391"/>
      <c r="AJ14" s="391"/>
      <c r="AK14" s="391"/>
      <c r="AL14" s="391"/>
      <c r="AM14" s="391"/>
      <c r="AN14" s="391"/>
      <c r="AO14" s="391"/>
      <c r="AP14" s="391"/>
      <c r="AQ14" s="391"/>
      <c r="AR14" s="391"/>
      <c r="AS14" s="391"/>
      <c r="AT14" s="391"/>
      <c r="AU14" s="391"/>
      <c r="AV14" s="391"/>
      <c r="AW14" s="391"/>
      <c r="AX14" s="391"/>
      <c r="AY14" s="391"/>
      <c r="AZ14" s="391"/>
      <c r="BA14" s="391"/>
      <c r="BB14" s="391"/>
      <c r="BC14" s="391"/>
      <c r="BD14" s="391"/>
      <c r="BE14" s="391"/>
      <c r="BF14" s="391"/>
      <c r="BG14" s="391"/>
      <c r="BH14" s="391"/>
      <c r="BI14" s="391"/>
      <c r="BJ14" s="391"/>
      <c r="BK14" s="391"/>
      <c r="BL14" s="391"/>
      <c r="BM14" s="391"/>
      <c r="BN14" s="391"/>
      <c r="BO14" s="391"/>
      <c r="BP14" s="391"/>
      <c r="BQ14" s="391"/>
      <c r="BR14" s="391"/>
      <c r="BS14" s="391"/>
      <c r="BT14" s="391"/>
      <c r="BU14" s="391"/>
      <c r="BV14" s="391"/>
      <c r="BW14" s="391"/>
      <c r="BX14" s="391"/>
      <c r="BY14" s="391"/>
      <c r="BZ14" s="391"/>
      <c r="CA14" s="391"/>
      <c r="CB14" s="391"/>
      <c r="CC14" s="391"/>
      <c r="CD14" s="391"/>
      <c r="CE14" s="391"/>
      <c r="CF14" s="391"/>
      <c r="CG14" s="391"/>
      <c r="CH14" s="391"/>
      <c r="CI14" s="391"/>
      <c r="CJ14" s="391"/>
      <c r="CK14" s="391"/>
      <c r="CL14" s="391"/>
      <c r="CM14" s="391"/>
      <c r="CN14" s="391"/>
      <c r="CO14" s="391"/>
      <c r="CP14" s="391"/>
      <c r="CQ14" s="391"/>
      <c r="CR14" s="391"/>
      <c r="CS14" s="391"/>
      <c r="CT14" s="391"/>
      <c r="CU14" s="391"/>
      <c r="CV14" s="391"/>
      <c r="CW14" s="391"/>
      <c r="CX14" s="391"/>
      <c r="CY14" s="391"/>
      <c r="CZ14" s="391"/>
      <c r="DA14" s="391"/>
      <c r="DB14" s="391"/>
      <c r="DC14" s="391"/>
      <c r="DD14" s="391"/>
      <c r="DE14" s="391"/>
      <c r="DF14" s="293"/>
      <c r="DG14" s="293"/>
      <c r="DH14" s="293"/>
      <c r="DI14" s="293"/>
      <c r="DJ14" s="293"/>
      <c r="DK14" s="293"/>
      <c r="DL14" s="293"/>
      <c r="DM14" s="293"/>
      <c r="DN14" s="293"/>
      <c r="DO14" s="293"/>
      <c r="DP14" s="293"/>
      <c r="DQ14" s="293"/>
      <c r="DR14" s="293"/>
      <c r="DS14" s="293"/>
      <c r="DT14" s="293"/>
      <c r="DU14" s="293"/>
      <c r="DV14" s="293"/>
      <c r="DW14" s="293"/>
    </row>
    <row r="15" spans="1:143" s="292" customFormat="1">
      <c r="A15" s="390"/>
      <c r="B15" s="391"/>
      <c r="C15" s="391"/>
      <c r="D15" s="391"/>
      <c r="E15" s="391"/>
      <c r="F15" s="391"/>
      <c r="G15" s="391"/>
      <c r="H15" s="391"/>
      <c r="I15" s="391"/>
      <c r="J15" s="391"/>
      <c r="K15" s="391"/>
      <c r="L15" s="391"/>
      <c r="M15" s="391"/>
      <c r="N15" s="391"/>
      <c r="O15" s="391"/>
      <c r="P15" s="391"/>
      <c r="Q15" s="391"/>
      <c r="R15" s="391"/>
      <c r="S15" s="391"/>
      <c r="T15" s="391"/>
      <c r="U15" s="391"/>
      <c r="V15" s="391"/>
      <c r="W15" s="391"/>
      <c r="X15" s="391"/>
      <c r="Y15" s="391"/>
      <c r="Z15" s="391"/>
      <c r="AA15" s="391"/>
      <c r="AB15" s="391"/>
      <c r="AC15" s="391"/>
      <c r="AD15" s="391"/>
      <c r="AE15" s="391"/>
      <c r="AF15" s="391"/>
      <c r="AG15" s="391"/>
      <c r="AH15" s="391"/>
      <c r="AI15" s="391"/>
      <c r="AJ15" s="391"/>
      <c r="AK15" s="391"/>
      <c r="AL15" s="391"/>
      <c r="AM15" s="391"/>
      <c r="AN15" s="391"/>
      <c r="AO15" s="391"/>
      <c r="AP15" s="391"/>
      <c r="AQ15" s="391"/>
      <c r="AR15" s="391"/>
      <c r="AS15" s="391"/>
      <c r="AT15" s="391"/>
      <c r="AU15" s="391"/>
      <c r="AV15" s="391"/>
      <c r="AW15" s="391"/>
      <c r="AX15" s="391"/>
      <c r="AY15" s="391"/>
      <c r="AZ15" s="391"/>
      <c r="BA15" s="391"/>
      <c r="BB15" s="391"/>
      <c r="BC15" s="391"/>
      <c r="BD15" s="391"/>
      <c r="BE15" s="391"/>
      <c r="BF15" s="391"/>
      <c r="BG15" s="391"/>
      <c r="BH15" s="391"/>
      <c r="BI15" s="391"/>
      <c r="BJ15" s="391"/>
      <c r="BK15" s="391"/>
      <c r="BL15" s="391"/>
      <c r="BM15" s="391"/>
      <c r="BN15" s="391"/>
      <c r="BO15" s="391"/>
      <c r="BP15" s="391"/>
      <c r="BQ15" s="391"/>
      <c r="BR15" s="391"/>
      <c r="BS15" s="391"/>
      <c r="BT15" s="391"/>
      <c r="BU15" s="391"/>
      <c r="BV15" s="391"/>
      <c r="BW15" s="391"/>
      <c r="BX15" s="391"/>
      <c r="BY15" s="391"/>
      <c r="BZ15" s="391"/>
      <c r="CA15" s="391"/>
      <c r="CB15" s="391"/>
      <c r="CC15" s="391"/>
      <c r="CD15" s="391"/>
      <c r="CE15" s="391"/>
      <c r="CF15" s="391"/>
      <c r="CG15" s="391"/>
      <c r="CH15" s="391"/>
      <c r="CI15" s="391"/>
      <c r="CJ15" s="391"/>
      <c r="CK15" s="391"/>
      <c r="CL15" s="391"/>
      <c r="CM15" s="391"/>
      <c r="CN15" s="391"/>
      <c r="CO15" s="391"/>
      <c r="CP15" s="391"/>
      <c r="CQ15" s="391"/>
      <c r="CR15" s="391"/>
      <c r="CS15" s="391"/>
      <c r="CT15" s="391"/>
      <c r="CU15" s="391"/>
      <c r="CV15" s="391"/>
      <c r="CW15" s="391"/>
      <c r="CX15" s="391"/>
      <c r="CY15" s="391"/>
      <c r="CZ15" s="391"/>
      <c r="DA15" s="391"/>
      <c r="DB15" s="391"/>
      <c r="DC15" s="391"/>
      <c r="DD15" s="391"/>
      <c r="DE15" s="391"/>
      <c r="DF15" s="293"/>
      <c r="DG15" s="293"/>
      <c r="DH15" s="293"/>
      <c r="DI15" s="293"/>
      <c r="DJ15" s="293"/>
      <c r="DK15" s="293"/>
      <c r="DL15" s="293"/>
      <c r="DM15" s="293"/>
      <c r="DN15" s="293"/>
      <c r="DO15" s="293"/>
      <c r="DP15" s="293"/>
      <c r="DQ15" s="293"/>
      <c r="DR15" s="293"/>
      <c r="DS15" s="293"/>
      <c r="DT15" s="293"/>
      <c r="DU15" s="293"/>
      <c r="DV15" s="293"/>
      <c r="DW15" s="293"/>
    </row>
    <row r="16" spans="1:143" s="292" customFormat="1">
      <c r="A16" s="390"/>
      <c r="B16" s="391"/>
      <c r="C16" s="391"/>
      <c r="D16" s="391"/>
      <c r="E16" s="391"/>
      <c r="F16" s="391"/>
      <c r="G16" s="391"/>
      <c r="H16" s="391"/>
      <c r="I16" s="391"/>
      <c r="J16" s="391"/>
      <c r="K16" s="391"/>
      <c r="L16" s="391"/>
      <c r="M16" s="391"/>
      <c r="N16" s="391"/>
      <c r="O16" s="391"/>
      <c r="P16" s="391"/>
      <c r="Q16" s="391"/>
      <c r="R16" s="391"/>
      <c r="S16" s="391"/>
      <c r="T16" s="391"/>
      <c r="U16" s="391"/>
      <c r="V16" s="391"/>
      <c r="W16" s="391"/>
      <c r="X16" s="391"/>
      <c r="Y16" s="391"/>
      <c r="Z16" s="391"/>
      <c r="AA16" s="391"/>
      <c r="AB16" s="391"/>
      <c r="AC16" s="391"/>
      <c r="AD16" s="391"/>
      <c r="AE16" s="391"/>
      <c r="AF16" s="391"/>
      <c r="AG16" s="391"/>
      <c r="AH16" s="391"/>
      <c r="AI16" s="391"/>
      <c r="AJ16" s="391"/>
      <c r="AK16" s="391"/>
      <c r="AL16" s="391"/>
      <c r="AM16" s="391"/>
      <c r="AN16" s="391"/>
      <c r="AO16" s="391"/>
      <c r="AP16" s="391"/>
      <c r="AQ16" s="391"/>
      <c r="AR16" s="391"/>
      <c r="AS16" s="391"/>
      <c r="AT16" s="391"/>
      <c r="AU16" s="391"/>
      <c r="AV16" s="391"/>
      <c r="AW16" s="391"/>
      <c r="AX16" s="391"/>
      <c r="AY16" s="391"/>
      <c r="AZ16" s="391"/>
      <c r="BA16" s="391"/>
      <c r="BB16" s="391"/>
      <c r="BC16" s="391"/>
      <c r="BD16" s="391"/>
      <c r="BE16" s="391"/>
      <c r="BF16" s="391"/>
      <c r="BG16" s="391"/>
      <c r="BH16" s="391"/>
      <c r="BI16" s="391"/>
      <c r="BJ16" s="391"/>
      <c r="BK16" s="391"/>
      <c r="BL16" s="391"/>
      <c r="BM16" s="391"/>
      <c r="BN16" s="391"/>
      <c r="BO16" s="391"/>
      <c r="BP16" s="391"/>
      <c r="BQ16" s="391"/>
      <c r="BR16" s="391"/>
      <c r="BS16" s="391"/>
      <c r="BT16" s="391"/>
      <c r="BU16" s="391"/>
      <c r="BV16" s="391"/>
      <c r="BW16" s="391"/>
      <c r="BX16" s="391"/>
      <c r="BY16" s="391"/>
      <c r="BZ16" s="391"/>
      <c r="CA16" s="391"/>
      <c r="CB16" s="391"/>
      <c r="CC16" s="391"/>
      <c r="CD16" s="391"/>
      <c r="CE16" s="391"/>
      <c r="CF16" s="391"/>
      <c r="CG16" s="391"/>
      <c r="CH16" s="391"/>
      <c r="CI16" s="391"/>
      <c r="CJ16" s="391"/>
      <c r="CK16" s="391"/>
      <c r="CL16" s="391"/>
      <c r="CM16" s="391"/>
      <c r="CN16" s="391"/>
      <c r="CO16" s="391"/>
      <c r="CP16" s="391"/>
      <c r="CQ16" s="391"/>
      <c r="CR16" s="391"/>
      <c r="CS16" s="391"/>
      <c r="CT16" s="391"/>
      <c r="CU16" s="391"/>
      <c r="CV16" s="391"/>
      <c r="CW16" s="391"/>
      <c r="CX16" s="391"/>
      <c r="CY16" s="391"/>
      <c r="CZ16" s="391"/>
      <c r="DA16" s="391"/>
      <c r="DB16" s="391"/>
      <c r="DC16" s="391"/>
      <c r="DD16" s="391"/>
      <c r="DE16" s="391"/>
      <c r="DF16" s="293"/>
      <c r="DG16" s="293"/>
      <c r="DH16" s="293"/>
      <c r="DI16" s="293"/>
      <c r="DJ16" s="293"/>
      <c r="DK16" s="293"/>
      <c r="DL16" s="293"/>
      <c r="DM16" s="293"/>
      <c r="DN16" s="293"/>
      <c r="DO16" s="293"/>
      <c r="DP16" s="293"/>
      <c r="DQ16" s="293"/>
      <c r="DR16" s="293"/>
      <c r="DS16" s="293"/>
      <c r="DT16" s="293"/>
      <c r="DU16" s="293"/>
      <c r="DV16" s="293"/>
      <c r="DW16" s="293"/>
    </row>
    <row r="17" spans="1:351" s="292" customFormat="1">
      <c r="A17" s="390"/>
      <c r="B17" s="391"/>
      <c r="C17" s="391"/>
      <c r="D17" s="391"/>
      <c r="E17" s="391"/>
      <c r="F17" s="391"/>
      <c r="G17" s="391"/>
      <c r="H17" s="391"/>
      <c r="I17" s="391"/>
      <c r="J17" s="391"/>
      <c r="K17" s="391"/>
      <c r="L17" s="391"/>
      <c r="M17" s="391"/>
      <c r="N17" s="391"/>
      <c r="O17" s="391"/>
      <c r="P17" s="391"/>
      <c r="Q17" s="391"/>
      <c r="R17" s="391"/>
      <c r="S17" s="391"/>
      <c r="T17" s="391"/>
      <c r="U17" s="391"/>
      <c r="V17" s="391"/>
      <c r="W17" s="391"/>
      <c r="X17" s="391"/>
      <c r="Y17" s="391"/>
      <c r="Z17" s="391"/>
      <c r="AA17" s="391"/>
      <c r="AB17" s="391"/>
      <c r="AC17" s="391"/>
      <c r="AD17" s="391"/>
      <c r="AE17" s="391"/>
      <c r="AF17" s="391"/>
      <c r="AG17" s="391"/>
      <c r="AH17" s="391"/>
      <c r="AI17" s="391"/>
      <c r="AJ17" s="391"/>
      <c r="AK17" s="391"/>
      <c r="AL17" s="391"/>
      <c r="AM17" s="391"/>
      <c r="AN17" s="391"/>
      <c r="AO17" s="391"/>
      <c r="AP17" s="391"/>
      <c r="AQ17" s="391"/>
      <c r="AR17" s="391"/>
      <c r="AS17" s="391"/>
      <c r="AT17" s="391"/>
      <c r="AU17" s="391"/>
      <c r="AV17" s="391"/>
      <c r="AW17" s="391"/>
      <c r="AX17" s="391"/>
      <c r="AY17" s="391"/>
      <c r="AZ17" s="391"/>
      <c r="BA17" s="391"/>
      <c r="BB17" s="391"/>
      <c r="BC17" s="391"/>
      <c r="BD17" s="391"/>
      <c r="BE17" s="391"/>
      <c r="BF17" s="391"/>
      <c r="BG17" s="391"/>
      <c r="BH17" s="391"/>
      <c r="BI17" s="391"/>
      <c r="BJ17" s="391"/>
      <c r="BK17" s="391"/>
      <c r="BL17" s="391"/>
      <c r="BM17" s="391"/>
      <c r="BN17" s="391"/>
      <c r="BO17" s="391"/>
      <c r="BP17" s="391"/>
      <c r="BQ17" s="391"/>
      <c r="BR17" s="391"/>
      <c r="BS17" s="391"/>
      <c r="BT17" s="391"/>
      <c r="BU17" s="391"/>
      <c r="BV17" s="391"/>
      <c r="BW17" s="391"/>
      <c r="BX17" s="391"/>
      <c r="BY17" s="391"/>
      <c r="BZ17" s="391"/>
      <c r="CA17" s="391"/>
      <c r="CB17" s="391"/>
      <c r="CC17" s="391"/>
      <c r="CD17" s="391"/>
      <c r="CE17" s="391"/>
      <c r="CF17" s="391"/>
      <c r="CG17" s="391"/>
      <c r="CH17" s="391"/>
      <c r="CI17" s="391"/>
      <c r="CJ17" s="391"/>
      <c r="CK17" s="391"/>
      <c r="CL17" s="391"/>
      <c r="CM17" s="391"/>
      <c r="CN17" s="391"/>
      <c r="CO17" s="391"/>
      <c r="CP17" s="391"/>
      <c r="CQ17" s="391"/>
      <c r="CR17" s="391"/>
      <c r="CS17" s="391"/>
      <c r="CT17" s="391"/>
      <c r="CU17" s="391"/>
      <c r="CV17" s="391"/>
      <c r="CW17" s="391"/>
      <c r="CX17" s="391"/>
      <c r="CY17" s="391"/>
      <c r="CZ17" s="391"/>
      <c r="DA17" s="391"/>
      <c r="DB17" s="391"/>
      <c r="DC17" s="391"/>
      <c r="DD17" s="391"/>
      <c r="DE17" s="391"/>
      <c r="DF17" s="293"/>
      <c r="DG17" s="293"/>
      <c r="DH17" s="293"/>
      <c r="DI17" s="293"/>
      <c r="DJ17" s="293"/>
      <c r="DK17" s="293"/>
      <c r="DL17" s="293"/>
      <c r="DM17" s="293"/>
      <c r="DN17" s="293"/>
      <c r="DO17" s="293"/>
      <c r="DP17" s="293"/>
      <c r="DQ17" s="293"/>
      <c r="DR17" s="293"/>
      <c r="DS17" s="293"/>
      <c r="DT17" s="293"/>
      <c r="DU17" s="293"/>
      <c r="DV17" s="293"/>
      <c r="DW17" s="293"/>
    </row>
    <row r="18" spans="1:351" s="292" customFormat="1">
      <c r="A18" s="390"/>
      <c r="B18" s="391"/>
      <c r="C18" s="391"/>
      <c r="D18" s="391"/>
      <c r="E18" s="391"/>
      <c r="F18" s="391"/>
      <c r="G18" s="391"/>
      <c r="H18" s="391"/>
      <c r="I18" s="391"/>
      <c r="J18" s="391"/>
      <c r="K18" s="391"/>
      <c r="L18" s="391"/>
      <c r="M18" s="391"/>
      <c r="N18" s="391"/>
      <c r="O18" s="391"/>
      <c r="P18" s="391"/>
      <c r="Q18" s="391"/>
      <c r="R18" s="391"/>
      <c r="S18" s="391"/>
      <c r="T18" s="391"/>
      <c r="U18" s="391"/>
      <c r="V18" s="391"/>
      <c r="W18" s="391"/>
      <c r="X18" s="391"/>
      <c r="Y18" s="391"/>
      <c r="Z18" s="391"/>
      <c r="AA18" s="391"/>
      <c r="AB18" s="391"/>
      <c r="AC18" s="391"/>
      <c r="AD18" s="391"/>
      <c r="AE18" s="391"/>
      <c r="AF18" s="391"/>
      <c r="AG18" s="391"/>
      <c r="AH18" s="391"/>
      <c r="AI18" s="391"/>
      <c r="AJ18" s="391"/>
      <c r="AK18" s="391"/>
      <c r="AL18" s="391"/>
      <c r="AM18" s="391"/>
      <c r="AN18" s="391"/>
      <c r="AO18" s="391"/>
      <c r="AP18" s="391"/>
      <c r="AQ18" s="391"/>
      <c r="AR18" s="391"/>
      <c r="AS18" s="391"/>
      <c r="AT18" s="391"/>
      <c r="AU18" s="391"/>
      <c r="AV18" s="391"/>
      <c r="AW18" s="391"/>
      <c r="AX18" s="391"/>
      <c r="AY18" s="391"/>
      <c r="AZ18" s="391"/>
      <c r="BA18" s="391"/>
      <c r="BB18" s="391"/>
      <c r="BC18" s="391"/>
      <c r="BD18" s="391"/>
      <c r="BE18" s="391"/>
      <c r="BF18" s="391"/>
      <c r="BG18" s="391"/>
      <c r="BH18" s="391"/>
      <c r="BI18" s="391"/>
      <c r="BJ18" s="391"/>
      <c r="BK18" s="391"/>
      <c r="BL18" s="391"/>
      <c r="BM18" s="391"/>
      <c r="BN18" s="391"/>
      <c r="BO18" s="391"/>
      <c r="BP18" s="391"/>
      <c r="BQ18" s="391"/>
      <c r="BR18" s="391"/>
      <c r="BS18" s="391"/>
      <c r="BT18" s="391"/>
      <c r="BU18" s="391"/>
      <c r="BV18" s="391"/>
      <c r="BW18" s="391"/>
      <c r="BX18" s="391"/>
      <c r="BY18" s="391"/>
      <c r="BZ18" s="391"/>
      <c r="CA18" s="391"/>
      <c r="CB18" s="391"/>
      <c r="CC18" s="391"/>
      <c r="CD18" s="391"/>
      <c r="CE18" s="391"/>
      <c r="CF18" s="391"/>
      <c r="CG18" s="391"/>
      <c r="CH18" s="391"/>
      <c r="CI18" s="391"/>
      <c r="CJ18" s="391"/>
      <c r="CK18" s="391"/>
      <c r="CL18" s="391"/>
      <c r="CM18" s="391"/>
      <c r="CN18" s="391"/>
      <c r="CO18" s="391"/>
      <c r="CP18" s="391"/>
      <c r="CQ18" s="391"/>
      <c r="CR18" s="391"/>
      <c r="CS18" s="391"/>
      <c r="CT18" s="391"/>
      <c r="CU18" s="391"/>
      <c r="CV18" s="391"/>
      <c r="CW18" s="391"/>
      <c r="CX18" s="391"/>
      <c r="CY18" s="391"/>
      <c r="CZ18" s="391"/>
      <c r="DA18" s="391"/>
      <c r="DB18" s="391"/>
      <c r="DC18" s="391"/>
      <c r="DD18" s="391"/>
      <c r="DE18" s="391"/>
      <c r="DF18" s="293"/>
      <c r="DG18" s="293"/>
      <c r="DH18" s="293"/>
      <c r="DI18" s="293"/>
      <c r="DJ18" s="293"/>
      <c r="DK18" s="293"/>
      <c r="DL18" s="293"/>
      <c r="DM18" s="293"/>
      <c r="DN18" s="293"/>
      <c r="DO18" s="293"/>
      <c r="DP18" s="293"/>
      <c r="DQ18" s="293"/>
      <c r="DR18" s="293"/>
      <c r="DS18" s="293"/>
      <c r="DT18" s="293"/>
      <c r="DU18" s="293"/>
      <c r="DV18" s="293"/>
      <c r="DW18" s="293"/>
    </row>
    <row r="19" spans="1:351">
      <c r="DD19" s="390"/>
      <c r="DE19" s="390"/>
    </row>
    <row r="20" spans="1:351">
      <c r="DD20" s="390"/>
      <c r="DE20" s="390"/>
    </row>
    <row r="21" spans="1:351" ht="17.25">
      <c r="B21" s="392"/>
      <c r="C21" s="393"/>
      <c r="D21" s="393"/>
      <c r="E21" s="393"/>
      <c r="F21" s="393"/>
      <c r="G21" s="393"/>
      <c r="H21" s="393"/>
      <c r="I21" s="393"/>
      <c r="J21" s="393"/>
      <c r="K21" s="393"/>
      <c r="L21" s="393"/>
      <c r="M21" s="393"/>
      <c r="N21" s="394"/>
      <c r="O21" s="393"/>
      <c r="P21" s="393"/>
      <c r="Q21" s="393"/>
      <c r="R21" s="393"/>
      <c r="S21" s="393"/>
      <c r="T21" s="393"/>
      <c r="U21" s="393"/>
      <c r="V21" s="393"/>
      <c r="W21" s="393"/>
      <c r="X21" s="393"/>
      <c r="Y21" s="393"/>
      <c r="Z21" s="393"/>
      <c r="AA21" s="393"/>
      <c r="AB21" s="393"/>
      <c r="AC21" s="393"/>
      <c r="AD21" s="393"/>
      <c r="AE21" s="393"/>
      <c r="AF21" s="393"/>
      <c r="AG21" s="393"/>
      <c r="AH21" s="393"/>
      <c r="AI21" s="393"/>
      <c r="AJ21" s="393"/>
      <c r="AK21" s="393"/>
      <c r="AL21" s="393"/>
      <c r="AM21" s="393"/>
      <c r="AN21" s="393"/>
      <c r="AO21" s="393"/>
      <c r="AP21" s="393"/>
      <c r="AQ21" s="393"/>
      <c r="AR21" s="393"/>
      <c r="AS21" s="393"/>
      <c r="AT21" s="394"/>
      <c r="AU21" s="393"/>
      <c r="AV21" s="393"/>
      <c r="AW21" s="393"/>
      <c r="AX21" s="393"/>
      <c r="AY21" s="393"/>
      <c r="AZ21" s="393"/>
      <c r="BA21" s="393"/>
      <c r="BB21" s="393"/>
      <c r="BC21" s="393"/>
      <c r="BD21" s="393"/>
      <c r="BE21" s="393"/>
      <c r="BF21" s="394"/>
      <c r="BG21" s="393"/>
      <c r="BH21" s="393"/>
      <c r="BI21" s="393"/>
      <c r="BJ21" s="393"/>
      <c r="BK21" s="393"/>
      <c r="BL21" s="393"/>
      <c r="BM21" s="393"/>
      <c r="BN21" s="393"/>
      <c r="BO21" s="393"/>
      <c r="BP21" s="393"/>
      <c r="BQ21" s="393"/>
      <c r="BR21" s="394"/>
      <c r="BS21" s="393"/>
      <c r="BT21" s="393"/>
      <c r="BU21" s="393"/>
      <c r="BV21" s="393"/>
      <c r="BW21" s="393"/>
      <c r="BX21" s="393"/>
      <c r="BY21" s="393"/>
      <c r="BZ21" s="393"/>
      <c r="CA21" s="393"/>
      <c r="CB21" s="393"/>
      <c r="CC21" s="393"/>
      <c r="CD21" s="394"/>
      <c r="CE21" s="393"/>
      <c r="CF21" s="393"/>
      <c r="CG21" s="393"/>
      <c r="CH21" s="393"/>
      <c r="CI21" s="393"/>
      <c r="CJ21" s="393"/>
      <c r="CK21" s="393"/>
      <c r="CL21" s="393"/>
      <c r="CM21" s="393"/>
      <c r="CN21" s="393"/>
      <c r="CO21" s="393"/>
      <c r="CP21" s="394"/>
      <c r="CQ21" s="393"/>
      <c r="CR21" s="393"/>
      <c r="CS21" s="393"/>
      <c r="CT21" s="393"/>
      <c r="CU21" s="393"/>
      <c r="CV21" s="393"/>
      <c r="CW21" s="393"/>
      <c r="CX21" s="393"/>
      <c r="CY21" s="393"/>
      <c r="CZ21" s="393"/>
      <c r="DA21" s="393"/>
      <c r="DB21" s="394"/>
      <c r="DC21" s="393"/>
      <c r="DD21" s="395"/>
      <c r="DE21" s="390"/>
      <c r="MM21" s="396"/>
    </row>
    <row r="22" spans="1:351" ht="17.25">
      <c r="B22" s="397"/>
      <c r="MM22" s="396"/>
    </row>
    <row r="23" spans="1:351">
      <c r="B23" s="397"/>
    </row>
    <row r="24" spans="1:351">
      <c r="B24" s="397"/>
    </row>
    <row r="25" spans="1:351">
      <c r="B25" s="397"/>
    </row>
    <row r="26" spans="1:351">
      <c r="B26" s="397"/>
    </row>
    <row r="27" spans="1:351">
      <c r="B27" s="397"/>
    </row>
    <row r="28" spans="1:351">
      <c r="B28" s="397"/>
    </row>
    <row r="29" spans="1:351">
      <c r="B29" s="397"/>
    </row>
    <row r="30" spans="1:351">
      <c r="B30" s="397"/>
    </row>
    <row r="31" spans="1:351">
      <c r="B31" s="397"/>
    </row>
    <row r="32" spans="1:351">
      <c r="B32" s="397"/>
    </row>
    <row r="33" spans="2:109">
      <c r="B33" s="397"/>
    </row>
    <row r="34" spans="2:109">
      <c r="B34" s="397"/>
    </row>
    <row r="35" spans="2:109">
      <c r="B35" s="397"/>
    </row>
    <row r="36" spans="2:109">
      <c r="B36" s="397"/>
    </row>
    <row r="37" spans="2:109">
      <c r="B37" s="397"/>
    </row>
    <row r="38" spans="2:109">
      <c r="B38" s="397"/>
    </row>
    <row r="39" spans="2:109">
      <c r="B39" s="399"/>
      <c r="C39" s="400"/>
      <c r="D39" s="400"/>
      <c r="E39" s="400"/>
      <c r="F39" s="400"/>
      <c r="G39" s="400"/>
      <c r="H39" s="400"/>
      <c r="I39" s="400"/>
      <c r="J39" s="400"/>
      <c r="K39" s="400"/>
      <c r="L39" s="400"/>
      <c r="M39" s="400"/>
      <c r="N39" s="400"/>
      <c r="O39" s="400"/>
      <c r="P39" s="400"/>
      <c r="Q39" s="400"/>
      <c r="R39" s="400"/>
      <c r="S39" s="400"/>
      <c r="T39" s="400"/>
      <c r="U39" s="400"/>
      <c r="V39" s="400"/>
      <c r="W39" s="400"/>
      <c r="X39" s="400"/>
      <c r="Y39" s="400"/>
      <c r="Z39" s="400"/>
      <c r="AA39" s="400"/>
      <c r="AB39" s="400"/>
      <c r="AC39" s="400"/>
      <c r="AD39" s="400"/>
      <c r="AE39" s="400"/>
      <c r="AF39" s="400"/>
      <c r="AG39" s="400"/>
      <c r="AH39" s="400"/>
      <c r="AI39" s="400"/>
      <c r="AJ39" s="400"/>
      <c r="AK39" s="400"/>
      <c r="AL39" s="400"/>
      <c r="AM39" s="400"/>
      <c r="AN39" s="400"/>
      <c r="AO39" s="400"/>
      <c r="AP39" s="400"/>
      <c r="AQ39" s="400"/>
      <c r="AR39" s="400"/>
      <c r="AS39" s="400"/>
      <c r="AT39" s="400"/>
      <c r="AU39" s="400"/>
      <c r="AV39" s="400"/>
      <c r="AW39" s="400"/>
      <c r="AX39" s="400"/>
      <c r="AY39" s="400"/>
      <c r="AZ39" s="400"/>
      <c r="BA39" s="400"/>
      <c r="BB39" s="400"/>
      <c r="BC39" s="400"/>
      <c r="BD39" s="400"/>
      <c r="BE39" s="400"/>
      <c r="BF39" s="400"/>
      <c r="BG39" s="400"/>
      <c r="BH39" s="400"/>
      <c r="BI39" s="400"/>
      <c r="BJ39" s="400"/>
      <c r="BK39" s="400"/>
      <c r="BL39" s="400"/>
      <c r="BM39" s="400"/>
      <c r="BN39" s="400"/>
      <c r="BO39" s="400"/>
      <c r="BP39" s="400"/>
      <c r="BQ39" s="400"/>
      <c r="BR39" s="400"/>
      <c r="BS39" s="400"/>
      <c r="BT39" s="400"/>
      <c r="BU39" s="400"/>
      <c r="BV39" s="400"/>
      <c r="BW39" s="400"/>
      <c r="BX39" s="400"/>
      <c r="BY39" s="400"/>
      <c r="BZ39" s="400"/>
      <c r="CA39" s="400"/>
      <c r="CB39" s="400"/>
      <c r="CC39" s="400"/>
      <c r="CD39" s="400"/>
      <c r="CE39" s="400"/>
      <c r="CF39" s="400"/>
      <c r="CG39" s="400"/>
      <c r="CH39" s="400"/>
      <c r="CI39" s="400"/>
      <c r="CJ39" s="400"/>
      <c r="CK39" s="400"/>
      <c r="CL39" s="400"/>
      <c r="CM39" s="400"/>
      <c r="CN39" s="400"/>
      <c r="CO39" s="400"/>
      <c r="CP39" s="400"/>
      <c r="CQ39" s="400"/>
      <c r="CR39" s="400"/>
      <c r="CS39" s="400"/>
      <c r="CT39" s="400"/>
      <c r="CU39" s="400"/>
      <c r="CV39" s="400"/>
      <c r="CW39" s="400"/>
      <c r="CX39" s="400"/>
      <c r="CY39" s="400"/>
      <c r="CZ39" s="400"/>
      <c r="DA39" s="400"/>
      <c r="DB39" s="400"/>
      <c r="DC39" s="400"/>
      <c r="DD39" s="401"/>
    </row>
    <row r="40" spans="2:109">
      <c r="B40" s="402"/>
      <c r="DD40" s="402"/>
      <c r="DE40" s="390"/>
    </row>
    <row r="41" spans="2:109" ht="17.25">
      <c r="B41" s="403" t="s">
        <v>596</v>
      </c>
      <c r="C41" s="393"/>
      <c r="D41" s="393"/>
      <c r="E41" s="393"/>
      <c r="F41" s="393"/>
      <c r="G41" s="393"/>
      <c r="H41" s="393"/>
      <c r="I41" s="393"/>
      <c r="J41" s="393"/>
      <c r="K41" s="393"/>
      <c r="L41" s="393"/>
      <c r="M41" s="393"/>
      <c r="N41" s="393"/>
      <c r="O41" s="393"/>
      <c r="P41" s="393"/>
      <c r="Q41" s="393"/>
      <c r="R41" s="393"/>
      <c r="S41" s="393"/>
      <c r="T41" s="393"/>
      <c r="U41" s="393"/>
      <c r="V41" s="393"/>
      <c r="W41" s="393"/>
      <c r="X41" s="393"/>
      <c r="Y41" s="393"/>
      <c r="Z41" s="393"/>
      <c r="AA41" s="393"/>
      <c r="AB41" s="393"/>
      <c r="AC41" s="393"/>
      <c r="AD41" s="393"/>
      <c r="AE41" s="393"/>
      <c r="AF41" s="393"/>
      <c r="AG41" s="393"/>
      <c r="AH41" s="393"/>
      <c r="AI41" s="393"/>
      <c r="AJ41" s="393"/>
      <c r="AK41" s="393"/>
      <c r="AL41" s="393"/>
      <c r="AM41" s="393"/>
      <c r="AN41" s="393"/>
      <c r="AO41" s="393"/>
      <c r="AP41" s="393"/>
      <c r="AQ41" s="393"/>
      <c r="AR41" s="393"/>
      <c r="AS41" s="393"/>
      <c r="AT41" s="393"/>
      <c r="AU41" s="393"/>
      <c r="AV41" s="393"/>
      <c r="AW41" s="393"/>
      <c r="AX41" s="393"/>
      <c r="AY41" s="393"/>
      <c r="AZ41" s="393"/>
      <c r="BA41" s="393"/>
      <c r="BB41" s="393"/>
      <c r="BC41" s="393"/>
      <c r="BD41" s="393"/>
      <c r="BE41" s="393"/>
      <c r="BF41" s="393"/>
      <c r="BG41" s="393"/>
      <c r="BH41" s="393"/>
      <c r="BI41" s="393"/>
      <c r="BJ41" s="393"/>
      <c r="BK41" s="393"/>
      <c r="BL41" s="393"/>
      <c r="BM41" s="393"/>
      <c r="BN41" s="393"/>
      <c r="BO41" s="393"/>
      <c r="BP41" s="393"/>
      <c r="BQ41" s="393"/>
      <c r="BR41" s="393"/>
      <c r="BS41" s="393"/>
      <c r="BT41" s="393"/>
      <c r="BU41" s="393"/>
      <c r="BV41" s="393"/>
      <c r="BW41" s="393"/>
      <c r="BX41" s="393"/>
      <c r="BY41" s="393"/>
      <c r="BZ41" s="393"/>
      <c r="CA41" s="393"/>
      <c r="CB41" s="393"/>
      <c r="CC41" s="393"/>
      <c r="CD41" s="393"/>
      <c r="CE41" s="393"/>
      <c r="CF41" s="393"/>
      <c r="CG41" s="393"/>
      <c r="CH41" s="393"/>
      <c r="CI41" s="393"/>
      <c r="CJ41" s="393"/>
      <c r="CK41" s="393"/>
      <c r="CL41" s="393"/>
      <c r="CM41" s="393"/>
      <c r="CN41" s="393"/>
      <c r="CO41" s="393"/>
      <c r="CP41" s="393"/>
      <c r="CQ41" s="393"/>
      <c r="CR41" s="393"/>
      <c r="CS41" s="393"/>
      <c r="CT41" s="393"/>
      <c r="CU41" s="393"/>
      <c r="CV41" s="393"/>
      <c r="CW41" s="393"/>
      <c r="CX41" s="393"/>
      <c r="CY41" s="393"/>
      <c r="CZ41" s="393"/>
      <c r="DA41" s="393"/>
      <c r="DB41" s="393"/>
      <c r="DC41" s="393"/>
      <c r="DD41" s="395"/>
    </row>
    <row r="42" spans="2:109">
      <c r="B42" s="397"/>
      <c r="G42" s="404"/>
      <c r="I42" s="405"/>
      <c r="J42" s="405"/>
      <c r="K42" s="405"/>
      <c r="AM42" s="404"/>
      <c r="AN42" s="404" t="s">
        <v>597</v>
      </c>
      <c r="AP42" s="405"/>
      <c r="AQ42" s="405"/>
      <c r="AR42" s="405"/>
      <c r="AY42" s="404"/>
      <c r="BA42" s="405"/>
      <c r="BB42" s="405"/>
      <c r="BC42" s="405"/>
      <c r="BK42" s="404"/>
      <c r="BM42" s="405"/>
      <c r="BN42" s="405"/>
      <c r="BO42" s="405"/>
      <c r="BW42" s="404"/>
      <c r="BY42" s="405"/>
      <c r="BZ42" s="405"/>
      <c r="CA42" s="405"/>
      <c r="CI42" s="404"/>
      <c r="CK42" s="405"/>
      <c r="CL42" s="405"/>
      <c r="CM42" s="405"/>
      <c r="CU42" s="404"/>
      <c r="CW42" s="405"/>
      <c r="CX42" s="405"/>
      <c r="CY42" s="405"/>
    </row>
    <row r="43" spans="2:109" ht="13.5" customHeight="1">
      <c r="B43" s="397"/>
      <c r="AN43" s="1311" t="s">
        <v>598</v>
      </c>
      <c r="AO43" s="1312"/>
      <c r="AP43" s="1312"/>
      <c r="AQ43" s="1312"/>
      <c r="AR43" s="1312"/>
      <c r="AS43" s="1312"/>
      <c r="AT43" s="1312"/>
      <c r="AU43" s="1312"/>
      <c r="AV43" s="1312"/>
      <c r="AW43" s="1312"/>
      <c r="AX43" s="1312"/>
      <c r="AY43" s="1312"/>
      <c r="AZ43" s="1312"/>
      <c r="BA43" s="1312"/>
      <c r="BB43" s="1312"/>
      <c r="BC43" s="1312"/>
      <c r="BD43" s="1312"/>
      <c r="BE43" s="1312"/>
      <c r="BF43" s="1312"/>
      <c r="BG43" s="1312"/>
      <c r="BH43" s="1312"/>
      <c r="BI43" s="1312"/>
      <c r="BJ43" s="1312"/>
      <c r="BK43" s="1312"/>
      <c r="BL43" s="1312"/>
      <c r="BM43" s="1312"/>
      <c r="BN43" s="1312"/>
      <c r="BO43" s="1312"/>
      <c r="BP43" s="1312"/>
      <c r="BQ43" s="1312"/>
      <c r="BR43" s="1312"/>
      <c r="BS43" s="1312"/>
      <c r="BT43" s="1312"/>
      <c r="BU43" s="1312"/>
      <c r="BV43" s="1312"/>
      <c r="BW43" s="1312"/>
      <c r="BX43" s="1312"/>
      <c r="BY43" s="1312"/>
      <c r="BZ43" s="1312"/>
      <c r="CA43" s="1312"/>
      <c r="CB43" s="1312"/>
      <c r="CC43" s="1312"/>
      <c r="CD43" s="1312"/>
      <c r="CE43" s="1312"/>
      <c r="CF43" s="1312"/>
      <c r="CG43" s="1312"/>
      <c r="CH43" s="1312"/>
      <c r="CI43" s="1312"/>
      <c r="CJ43" s="1312"/>
      <c r="CK43" s="1312"/>
      <c r="CL43" s="1312"/>
      <c r="CM43" s="1312"/>
      <c r="CN43" s="1312"/>
      <c r="CO43" s="1312"/>
      <c r="CP43" s="1312"/>
      <c r="CQ43" s="1312"/>
      <c r="CR43" s="1312"/>
      <c r="CS43" s="1312"/>
      <c r="CT43" s="1312"/>
      <c r="CU43" s="1312"/>
      <c r="CV43" s="1312"/>
      <c r="CW43" s="1312"/>
      <c r="CX43" s="1312"/>
      <c r="CY43" s="1312"/>
      <c r="CZ43" s="1312"/>
      <c r="DA43" s="1312"/>
      <c r="DB43" s="1312"/>
      <c r="DC43" s="1313"/>
    </row>
    <row r="44" spans="2:109">
      <c r="B44" s="397"/>
      <c r="AN44" s="1314"/>
      <c r="AO44" s="1315"/>
      <c r="AP44" s="1315"/>
      <c r="AQ44" s="1315"/>
      <c r="AR44" s="1315"/>
      <c r="AS44" s="1315"/>
      <c r="AT44" s="1315"/>
      <c r="AU44" s="1315"/>
      <c r="AV44" s="1315"/>
      <c r="AW44" s="1315"/>
      <c r="AX44" s="1315"/>
      <c r="AY44" s="1315"/>
      <c r="AZ44" s="1315"/>
      <c r="BA44" s="1315"/>
      <c r="BB44" s="1315"/>
      <c r="BC44" s="1315"/>
      <c r="BD44" s="1315"/>
      <c r="BE44" s="1315"/>
      <c r="BF44" s="1315"/>
      <c r="BG44" s="1315"/>
      <c r="BH44" s="1315"/>
      <c r="BI44" s="1315"/>
      <c r="BJ44" s="1315"/>
      <c r="BK44" s="1315"/>
      <c r="BL44" s="1315"/>
      <c r="BM44" s="1315"/>
      <c r="BN44" s="1315"/>
      <c r="BO44" s="1315"/>
      <c r="BP44" s="1315"/>
      <c r="BQ44" s="1315"/>
      <c r="BR44" s="1315"/>
      <c r="BS44" s="1315"/>
      <c r="BT44" s="1315"/>
      <c r="BU44" s="1315"/>
      <c r="BV44" s="1315"/>
      <c r="BW44" s="1315"/>
      <c r="BX44" s="1315"/>
      <c r="BY44" s="1315"/>
      <c r="BZ44" s="1315"/>
      <c r="CA44" s="1315"/>
      <c r="CB44" s="1315"/>
      <c r="CC44" s="1315"/>
      <c r="CD44" s="1315"/>
      <c r="CE44" s="1315"/>
      <c r="CF44" s="1315"/>
      <c r="CG44" s="1315"/>
      <c r="CH44" s="1315"/>
      <c r="CI44" s="1315"/>
      <c r="CJ44" s="1315"/>
      <c r="CK44" s="1315"/>
      <c r="CL44" s="1315"/>
      <c r="CM44" s="1315"/>
      <c r="CN44" s="1315"/>
      <c r="CO44" s="1315"/>
      <c r="CP44" s="1315"/>
      <c r="CQ44" s="1315"/>
      <c r="CR44" s="1315"/>
      <c r="CS44" s="1315"/>
      <c r="CT44" s="1315"/>
      <c r="CU44" s="1315"/>
      <c r="CV44" s="1315"/>
      <c r="CW44" s="1315"/>
      <c r="CX44" s="1315"/>
      <c r="CY44" s="1315"/>
      <c r="CZ44" s="1315"/>
      <c r="DA44" s="1315"/>
      <c r="DB44" s="1315"/>
      <c r="DC44" s="1316"/>
    </row>
    <row r="45" spans="2:109">
      <c r="B45" s="397"/>
      <c r="AN45" s="1314"/>
      <c r="AO45" s="1315"/>
      <c r="AP45" s="1315"/>
      <c r="AQ45" s="1315"/>
      <c r="AR45" s="1315"/>
      <c r="AS45" s="1315"/>
      <c r="AT45" s="1315"/>
      <c r="AU45" s="1315"/>
      <c r="AV45" s="1315"/>
      <c r="AW45" s="1315"/>
      <c r="AX45" s="1315"/>
      <c r="AY45" s="1315"/>
      <c r="AZ45" s="1315"/>
      <c r="BA45" s="1315"/>
      <c r="BB45" s="1315"/>
      <c r="BC45" s="1315"/>
      <c r="BD45" s="1315"/>
      <c r="BE45" s="1315"/>
      <c r="BF45" s="1315"/>
      <c r="BG45" s="1315"/>
      <c r="BH45" s="1315"/>
      <c r="BI45" s="1315"/>
      <c r="BJ45" s="1315"/>
      <c r="BK45" s="1315"/>
      <c r="BL45" s="1315"/>
      <c r="BM45" s="1315"/>
      <c r="BN45" s="1315"/>
      <c r="BO45" s="1315"/>
      <c r="BP45" s="1315"/>
      <c r="BQ45" s="1315"/>
      <c r="BR45" s="1315"/>
      <c r="BS45" s="1315"/>
      <c r="BT45" s="1315"/>
      <c r="BU45" s="1315"/>
      <c r="BV45" s="1315"/>
      <c r="BW45" s="1315"/>
      <c r="BX45" s="1315"/>
      <c r="BY45" s="1315"/>
      <c r="BZ45" s="1315"/>
      <c r="CA45" s="1315"/>
      <c r="CB45" s="1315"/>
      <c r="CC45" s="1315"/>
      <c r="CD45" s="1315"/>
      <c r="CE45" s="1315"/>
      <c r="CF45" s="1315"/>
      <c r="CG45" s="1315"/>
      <c r="CH45" s="1315"/>
      <c r="CI45" s="1315"/>
      <c r="CJ45" s="1315"/>
      <c r="CK45" s="1315"/>
      <c r="CL45" s="1315"/>
      <c r="CM45" s="1315"/>
      <c r="CN45" s="1315"/>
      <c r="CO45" s="1315"/>
      <c r="CP45" s="1315"/>
      <c r="CQ45" s="1315"/>
      <c r="CR45" s="1315"/>
      <c r="CS45" s="1315"/>
      <c r="CT45" s="1315"/>
      <c r="CU45" s="1315"/>
      <c r="CV45" s="1315"/>
      <c r="CW45" s="1315"/>
      <c r="CX45" s="1315"/>
      <c r="CY45" s="1315"/>
      <c r="CZ45" s="1315"/>
      <c r="DA45" s="1315"/>
      <c r="DB45" s="1315"/>
      <c r="DC45" s="1316"/>
    </row>
    <row r="46" spans="2:109">
      <c r="B46" s="397"/>
      <c r="AN46" s="1314"/>
      <c r="AO46" s="1315"/>
      <c r="AP46" s="1315"/>
      <c r="AQ46" s="1315"/>
      <c r="AR46" s="1315"/>
      <c r="AS46" s="1315"/>
      <c r="AT46" s="1315"/>
      <c r="AU46" s="1315"/>
      <c r="AV46" s="1315"/>
      <c r="AW46" s="1315"/>
      <c r="AX46" s="1315"/>
      <c r="AY46" s="1315"/>
      <c r="AZ46" s="1315"/>
      <c r="BA46" s="1315"/>
      <c r="BB46" s="1315"/>
      <c r="BC46" s="1315"/>
      <c r="BD46" s="1315"/>
      <c r="BE46" s="1315"/>
      <c r="BF46" s="1315"/>
      <c r="BG46" s="1315"/>
      <c r="BH46" s="1315"/>
      <c r="BI46" s="1315"/>
      <c r="BJ46" s="1315"/>
      <c r="BK46" s="1315"/>
      <c r="BL46" s="1315"/>
      <c r="BM46" s="1315"/>
      <c r="BN46" s="1315"/>
      <c r="BO46" s="1315"/>
      <c r="BP46" s="1315"/>
      <c r="BQ46" s="1315"/>
      <c r="BR46" s="1315"/>
      <c r="BS46" s="1315"/>
      <c r="BT46" s="1315"/>
      <c r="BU46" s="1315"/>
      <c r="BV46" s="1315"/>
      <c r="BW46" s="1315"/>
      <c r="BX46" s="1315"/>
      <c r="BY46" s="1315"/>
      <c r="BZ46" s="1315"/>
      <c r="CA46" s="1315"/>
      <c r="CB46" s="1315"/>
      <c r="CC46" s="1315"/>
      <c r="CD46" s="1315"/>
      <c r="CE46" s="1315"/>
      <c r="CF46" s="1315"/>
      <c r="CG46" s="1315"/>
      <c r="CH46" s="1315"/>
      <c r="CI46" s="1315"/>
      <c r="CJ46" s="1315"/>
      <c r="CK46" s="1315"/>
      <c r="CL46" s="1315"/>
      <c r="CM46" s="1315"/>
      <c r="CN46" s="1315"/>
      <c r="CO46" s="1315"/>
      <c r="CP46" s="1315"/>
      <c r="CQ46" s="1315"/>
      <c r="CR46" s="1315"/>
      <c r="CS46" s="1315"/>
      <c r="CT46" s="1315"/>
      <c r="CU46" s="1315"/>
      <c r="CV46" s="1315"/>
      <c r="CW46" s="1315"/>
      <c r="CX46" s="1315"/>
      <c r="CY46" s="1315"/>
      <c r="CZ46" s="1315"/>
      <c r="DA46" s="1315"/>
      <c r="DB46" s="1315"/>
      <c r="DC46" s="1316"/>
    </row>
    <row r="47" spans="2:109">
      <c r="B47" s="397"/>
      <c r="AN47" s="1317"/>
      <c r="AO47" s="1318"/>
      <c r="AP47" s="1318"/>
      <c r="AQ47" s="1318"/>
      <c r="AR47" s="1318"/>
      <c r="AS47" s="1318"/>
      <c r="AT47" s="1318"/>
      <c r="AU47" s="1318"/>
      <c r="AV47" s="1318"/>
      <c r="AW47" s="1318"/>
      <c r="AX47" s="1318"/>
      <c r="AY47" s="1318"/>
      <c r="AZ47" s="1318"/>
      <c r="BA47" s="1318"/>
      <c r="BB47" s="1318"/>
      <c r="BC47" s="1318"/>
      <c r="BD47" s="1318"/>
      <c r="BE47" s="1318"/>
      <c r="BF47" s="1318"/>
      <c r="BG47" s="1318"/>
      <c r="BH47" s="1318"/>
      <c r="BI47" s="1318"/>
      <c r="BJ47" s="1318"/>
      <c r="BK47" s="1318"/>
      <c r="BL47" s="1318"/>
      <c r="BM47" s="1318"/>
      <c r="BN47" s="1318"/>
      <c r="BO47" s="1318"/>
      <c r="BP47" s="1318"/>
      <c r="BQ47" s="1318"/>
      <c r="BR47" s="1318"/>
      <c r="BS47" s="1318"/>
      <c r="BT47" s="1318"/>
      <c r="BU47" s="1318"/>
      <c r="BV47" s="1318"/>
      <c r="BW47" s="1318"/>
      <c r="BX47" s="1318"/>
      <c r="BY47" s="1318"/>
      <c r="BZ47" s="1318"/>
      <c r="CA47" s="1318"/>
      <c r="CB47" s="1318"/>
      <c r="CC47" s="1318"/>
      <c r="CD47" s="1318"/>
      <c r="CE47" s="1318"/>
      <c r="CF47" s="1318"/>
      <c r="CG47" s="1318"/>
      <c r="CH47" s="1318"/>
      <c r="CI47" s="1318"/>
      <c r="CJ47" s="1318"/>
      <c r="CK47" s="1318"/>
      <c r="CL47" s="1318"/>
      <c r="CM47" s="1318"/>
      <c r="CN47" s="1318"/>
      <c r="CO47" s="1318"/>
      <c r="CP47" s="1318"/>
      <c r="CQ47" s="1318"/>
      <c r="CR47" s="1318"/>
      <c r="CS47" s="1318"/>
      <c r="CT47" s="1318"/>
      <c r="CU47" s="1318"/>
      <c r="CV47" s="1318"/>
      <c r="CW47" s="1318"/>
      <c r="CX47" s="1318"/>
      <c r="CY47" s="1318"/>
      <c r="CZ47" s="1318"/>
      <c r="DA47" s="1318"/>
      <c r="DB47" s="1318"/>
      <c r="DC47" s="1319"/>
    </row>
    <row r="48" spans="2:109">
      <c r="B48" s="397"/>
      <c r="H48" s="406"/>
      <c r="I48" s="406"/>
      <c r="J48" s="406"/>
      <c r="AN48" s="406"/>
      <c r="AO48" s="406"/>
      <c r="AP48" s="406"/>
      <c r="AZ48" s="406"/>
      <c r="BA48" s="406"/>
      <c r="BB48" s="406"/>
      <c r="BL48" s="406"/>
      <c r="BM48" s="406"/>
      <c r="BN48" s="406"/>
      <c r="BX48" s="406"/>
      <c r="BY48" s="406"/>
      <c r="BZ48" s="406"/>
      <c r="CJ48" s="406"/>
      <c r="CK48" s="406"/>
      <c r="CL48" s="406"/>
      <c r="CV48" s="406"/>
      <c r="CW48" s="406"/>
      <c r="CX48" s="406"/>
    </row>
    <row r="49" spans="1:109">
      <c r="B49" s="397"/>
      <c r="AN49" s="390" t="s">
        <v>599</v>
      </c>
    </row>
    <row r="50" spans="1:109">
      <c r="B50" s="397"/>
      <c r="G50" s="1320"/>
      <c r="H50" s="1320"/>
      <c r="I50" s="1320"/>
      <c r="J50" s="1320"/>
      <c r="K50" s="407"/>
      <c r="L50" s="407"/>
      <c r="M50" s="408"/>
      <c r="N50" s="408"/>
      <c r="AN50" s="1321"/>
      <c r="AO50" s="1322"/>
      <c r="AP50" s="1322"/>
      <c r="AQ50" s="1322"/>
      <c r="AR50" s="1322"/>
      <c r="AS50" s="1322"/>
      <c r="AT50" s="1322"/>
      <c r="AU50" s="1322"/>
      <c r="AV50" s="1322"/>
      <c r="AW50" s="1322"/>
      <c r="AX50" s="1322"/>
      <c r="AY50" s="1322"/>
      <c r="AZ50" s="1322"/>
      <c r="BA50" s="1322"/>
      <c r="BB50" s="1322"/>
      <c r="BC50" s="1322"/>
      <c r="BD50" s="1322"/>
      <c r="BE50" s="1322"/>
      <c r="BF50" s="1322"/>
      <c r="BG50" s="1322"/>
      <c r="BH50" s="1322"/>
      <c r="BI50" s="1322"/>
      <c r="BJ50" s="1322"/>
      <c r="BK50" s="1322"/>
      <c r="BL50" s="1322"/>
      <c r="BM50" s="1322"/>
      <c r="BN50" s="1322"/>
      <c r="BO50" s="1323"/>
      <c r="BP50" s="1324" t="s">
        <v>560</v>
      </c>
      <c r="BQ50" s="1324"/>
      <c r="BR50" s="1324"/>
      <c r="BS50" s="1324"/>
      <c r="BT50" s="1324"/>
      <c r="BU50" s="1324"/>
      <c r="BV50" s="1324"/>
      <c r="BW50" s="1324"/>
      <c r="BX50" s="1324" t="s">
        <v>561</v>
      </c>
      <c r="BY50" s="1324"/>
      <c r="BZ50" s="1324"/>
      <c r="CA50" s="1324"/>
      <c r="CB50" s="1324"/>
      <c r="CC50" s="1324"/>
      <c r="CD50" s="1324"/>
      <c r="CE50" s="1324"/>
      <c r="CF50" s="1324" t="s">
        <v>562</v>
      </c>
      <c r="CG50" s="1324"/>
      <c r="CH50" s="1324"/>
      <c r="CI50" s="1324"/>
      <c r="CJ50" s="1324"/>
      <c r="CK50" s="1324"/>
      <c r="CL50" s="1324"/>
      <c r="CM50" s="1324"/>
      <c r="CN50" s="1324" t="s">
        <v>563</v>
      </c>
      <c r="CO50" s="1324"/>
      <c r="CP50" s="1324"/>
      <c r="CQ50" s="1324"/>
      <c r="CR50" s="1324"/>
      <c r="CS50" s="1324"/>
      <c r="CT50" s="1324"/>
      <c r="CU50" s="1324"/>
      <c r="CV50" s="1324" t="s">
        <v>564</v>
      </c>
      <c r="CW50" s="1324"/>
      <c r="CX50" s="1324"/>
      <c r="CY50" s="1324"/>
      <c r="CZ50" s="1324"/>
      <c r="DA50" s="1324"/>
      <c r="DB50" s="1324"/>
      <c r="DC50" s="1324"/>
    </row>
    <row r="51" spans="1:109" ht="13.5" customHeight="1">
      <c r="B51" s="397"/>
      <c r="G51" s="1330"/>
      <c r="H51" s="1330"/>
      <c r="I51" s="1328"/>
      <c r="J51" s="1328"/>
      <c r="K51" s="1326"/>
      <c r="L51" s="1326"/>
      <c r="M51" s="1326"/>
      <c r="N51" s="1326"/>
      <c r="AM51" s="406"/>
      <c r="AN51" s="1327" t="s">
        <v>600</v>
      </c>
      <c r="AO51" s="1327"/>
      <c r="AP51" s="1327"/>
      <c r="AQ51" s="1327"/>
      <c r="AR51" s="1327"/>
      <c r="AS51" s="1327"/>
      <c r="AT51" s="1327"/>
      <c r="AU51" s="1327"/>
      <c r="AV51" s="1327"/>
      <c r="AW51" s="1327"/>
      <c r="AX51" s="1327"/>
      <c r="AY51" s="1327"/>
      <c r="AZ51" s="1327"/>
      <c r="BA51" s="1327"/>
      <c r="BB51" s="1327" t="s">
        <v>601</v>
      </c>
      <c r="BC51" s="1327"/>
      <c r="BD51" s="1327"/>
      <c r="BE51" s="1327"/>
      <c r="BF51" s="1327"/>
      <c r="BG51" s="1327"/>
      <c r="BH51" s="1327"/>
      <c r="BI51" s="1327"/>
      <c r="BJ51" s="1327"/>
      <c r="BK51" s="1327"/>
      <c r="BL51" s="1327"/>
      <c r="BM51" s="1327"/>
      <c r="BN51" s="1327"/>
      <c r="BO51" s="1327"/>
      <c r="BP51" s="1325"/>
      <c r="BQ51" s="1325"/>
      <c r="BR51" s="1325"/>
      <c r="BS51" s="1325"/>
      <c r="BT51" s="1325"/>
      <c r="BU51" s="1325"/>
      <c r="BV51" s="1325"/>
      <c r="BW51" s="1325"/>
      <c r="BX51" s="1325"/>
      <c r="BY51" s="1325"/>
      <c r="BZ51" s="1325"/>
      <c r="CA51" s="1325"/>
      <c r="CB51" s="1325"/>
      <c r="CC51" s="1325"/>
      <c r="CD51" s="1325"/>
      <c r="CE51" s="1325"/>
      <c r="CF51" s="1325"/>
      <c r="CG51" s="1325"/>
      <c r="CH51" s="1325"/>
      <c r="CI51" s="1325"/>
      <c r="CJ51" s="1325"/>
      <c r="CK51" s="1325"/>
      <c r="CL51" s="1325"/>
      <c r="CM51" s="1325"/>
      <c r="CN51" s="1325"/>
      <c r="CO51" s="1325"/>
      <c r="CP51" s="1325"/>
      <c r="CQ51" s="1325"/>
      <c r="CR51" s="1325"/>
      <c r="CS51" s="1325"/>
      <c r="CT51" s="1325"/>
      <c r="CU51" s="1325"/>
      <c r="CV51" s="1325"/>
      <c r="CW51" s="1325"/>
      <c r="CX51" s="1325"/>
      <c r="CY51" s="1325"/>
      <c r="CZ51" s="1325"/>
      <c r="DA51" s="1325"/>
      <c r="DB51" s="1325"/>
      <c r="DC51" s="1325"/>
    </row>
    <row r="52" spans="1:109">
      <c r="B52" s="397"/>
      <c r="G52" s="1330"/>
      <c r="H52" s="1330"/>
      <c r="I52" s="1328"/>
      <c r="J52" s="1328"/>
      <c r="K52" s="1326"/>
      <c r="L52" s="1326"/>
      <c r="M52" s="1326"/>
      <c r="N52" s="1326"/>
      <c r="AM52" s="406"/>
      <c r="AN52" s="1327"/>
      <c r="AO52" s="1327"/>
      <c r="AP52" s="1327"/>
      <c r="AQ52" s="1327"/>
      <c r="AR52" s="1327"/>
      <c r="AS52" s="1327"/>
      <c r="AT52" s="1327"/>
      <c r="AU52" s="1327"/>
      <c r="AV52" s="1327"/>
      <c r="AW52" s="1327"/>
      <c r="AX52" s="1327"/>
      <c r="AY52" s="1327"/>
      <c r="AZ52" s="1327"/>
      <c r="BA52" s="1327"/>
      <c r="BB52" s="1327"/>
      <c r="BC52" s="1327"/>
      <c r="BD52" s="1327"/>
      <c r="BE52" s="1327"/>
      <c r="BF52" s="1327"/>
      <c r="BG52" s="1327"/>
      <c r="BH52" s="1327"/>
      <c r="BI52" s="1327"/>
      <c r="BJ52" s="1327"/>
      <c r="BK52" s="1327"/>
      <c r="BL52" s="1327"/>
      <c r="BM52" s="1327"/>
      <c r="BN52" s="1327"/>
      <c r="BO52" s="1327"/>
      <c r="BP52" s="1325"/>
      <c r="BQ52" s="1325"/>
      <c r="BR52" s="1325"/>
      <c r="BS52" s="1325"/>
      <c r="BT52" s="1325"/>
      <c r="BU52" s="1325"/>
      <c r="BV52" s="1325"/>
      <c r="BW52" s="1325"/>
      <c r="BX52" s="1325"/>
      <c r="BY52" s="1325"/>
      <c r="BZ52" s="1325"/>
      <c r="CA52" s="1325"/>
      <c r="CB52" s="1325"/>
      <c r="CC52" s="1325"/>
      <c r="CD52" s="1325"/>
      <c r="CE52" s="1325"/>
      <c r="CF52" s="1325"/>
      <c r="CG52" s="1325"/>
      <c r="CH52" s="1325"/>
      <c r="CI52" s="1325"/>
      <c r="CJ52" s="1325"/>
      <c r="CK52" s="1325"/>
      <c r="CL52" s="1325"/>
      <c r="CM52" s="1325"/>
      <c r="CN52" s="1325"/>
      <c r="CO52" s="1325"/>
      <c r="CP52" s="1325"/>
      <c r="CQ52" s="1325"/>
      <c r="CR52" s="1325"/>
      <c r="CS52" s="1325"/>
      <c r="CT52" s="1325"/>
      <c r="CU52" s="1325"/>
      <c r="CV52" s="1325"/>
      <c r="CW52" s="1325"/>
      <c r="CX52" s="1325"/>
      <c r="CY52" s="1325"/>
      <c r="CZ52" s="1325"/>
      <c r="DA52" s="1325"/>
      <c r="DB52" s="1325"/>
      <c r="DC52" s="1325"/>
    </row>
    <row r="53" spans="1:109">
      <c r="A53" s="405"/>
      <c r="B53" s="397"/>
      <c r="G53" s="1330"/>
      <c r="H53" s="1330"/>
      <c r="I53" s="1320"/>
      <c r="J53" s="1320"/>
      <c r="K53" s="1326"/>
      <c r="L53" s="1326"/>
      <c r="M53" s="1326"/>
      <c r="N53" s="1326"/>
      <c r="AM53" s="406"/>
      <c r="AN53" s="1327"/>
      <c r="AO53" s="1327"/>
      <c r="AP53" s="1327"/>
      <c r="AQ53" s="1327"/>
      <c r="AR53" s="1327"/>
      <c r="AS53" s="1327"/>
      <c r="AT53" s="1327"/>
      <c r="AU53" s="1327"/>
      <c r="AV53" s="1327"/>
      <c r="AW53" s="1327"/>
      <c r="AX53" s="1327"/>
      <c r="AY53" s="1327"/>
      <c r="AZ53" s="1327"/>
      <c r="BA53" s="1327"/>
      <c r="BB53" s="1327" t="s">
        <v>602</v>
      </c>
      <c r="BC53" s="1327"/>
      <c r="BD53" s="1327"/>
      <c r="BE53" s="1327"/>
      <c r="BF53" s="1327"/>
      <c r="BG53" s="1327"/>
      <c r="BH53" s="1327"/>
      <c r="BI53" s="1327"/>
      <c r="BJ53" s="1327"/>
      <c r="BK53" s="1327"/>
      <c r="BL53" s="1327"/>
      <c r="BM53" s="1327"/>
      <c r="BN53" s="1327"/>
      <c r="BO53" s="1327"/>
      <c r="BP53" s="1325">
        <v>55.5</v>
      </c>
      <c r="BQ53" s="1325"/>
      <c r="BR53" s="1325"/>
      <c r="BS53" s="1325"/>
      <c r="BT53" s="1325"/>
      <c r="BU53" s="1325"/>
      <c r="BV53" s="1325"/>
      <c r="BW53" s="1325"/>
      <c r="BX53" s="1325">
        <v>58.8</v>
      </c>
      <c r="BY53" s="1325"/>
      <c r="BZ53" s="1325"/>
      <c r="CA53" s="1325"/>
      <c r="CB53" s="1325"/>
      <c r="CC53" s="1325"/>
      <c r="CD53" s="1325"/>
      <c r="CE53" s="1325"/>
      <c r="CF53" s="1325">
        <v>60.7</v>
      </c>
      <c r="CG53" s="1325"/>
      <c r="CH53" s="1325"/>
      <c r="CI53" s="1325"/>
      <c r="CJ53" s="1325"/>
      <c r="CK53" s="1325"/>
      <c r="CL53" s="1325"/>
      <c r="CM53" s="1325"/>
      <c r="CN53" s="1325">
        <v>61.5</v>
      </c>
      <c r="CO53" s="1325"/>
      <c r="CP53" s="1325"/>
      <c r="CQ53" s="1325"/>
      <c r="CR53" s="1325"/>
      <c r="CS53" s="1325"/>
      <c r="CT53" s="1325"/>
      <c r="CU53" s="1325"/>
      <c r="CV53" s="1325">
        <v>63.3</v>
      </c>
      <c r="CW53" s="1325"/>
      <c r="CX53" s="1325"/>
      <c r="CY53" s="1325"/>
      <c r="CZ53" s="1325"/>
      <c r="DA53" s="1325"/>
      <c r="DB53" s="1325"/>
      <c r="DC53" s="1325"/>
    </row>
    <row r="54" spans="1:109">
      <c r="A54" s="405"/>
      <c r="B54" s="397"/>
      <c r="G54" s="1330"/>
      <c r="H54" s="1330"/>
      <c r="I54" s="1320"/>
      <c r="J54" s="1320"/>
      <c r="K54" s="1326"/>
      <c r="L54" s="1326"/>
      <c r="M54" s="1326"/>
      <c r="N54" s="1326"/>
      <c r="AM54" s="406"/>
      <c r="AN54" s="1327"/>
      <c r="AO54" s="1327"/>
      <c r="AP54" s="1327"/>
      <c r="AQ54" s="1327"/>
      <c r="AR54" s="1327"/>
      <c r="AS54" s="1327"/>
      <c r="AT54" s="1327"/>
      <c r="AU54" s="1327"/>
      <c r="AV54" s="1327"/>
      <c r="AW54" s="1327"/>
      <c r="AX54" s="1327"/>
      <c r="AY54" s="1327"/>
      <c r="AZ54" s="1327"/>
      <c r="BA54" s="1327"/>
      <c r="BB54" s="1327"/>
      <c r="BC54" s="1327"/>
      <c r="BD54" s="1327"/>
      <c r="BE54" s="1327"/>
      <c r="BF54" s="1327"/>
      <c r="BG54" s="1327"/>
      <c r="BH54" s="1327"/>
      <c r="BI54" s="1327"/>
      <c r="BJ54" s="1327"/>
      <c r="BK54" s="1327"/>
      <c r="BL54" s="1327"/>
      <c r="BM54" s="1327"/>
      <c r="BN54" s="1327"/>
      <c r="BO54" s="1327"/>
      <c r="BP54" s="1325"/>
      <c r="BQ54" s="1325"/>
      <c r="BR54" s="1325"/>
      <c r="BS54" s="1325"/>
      <c r="BT54" s="1325"/>
      <c r="BU54" s="1325"/>
      <c r="BV54" s="1325"/>
      <c r="BW54" s="1325"/>
      <c r="BX54" s="1325"/>
      <c r="BY54" s="1325"/>
      <c r="BZ54" s="1325"/>
      <c r="CA54" s="1325"/>
      <c r="CB54" s="1325"/>
      <c r="CC54" s="1325"/>
      <c r="CD54" s="1325"/>
      <c r="CE54" s="1325"/>
      <c r="CF54" s="1325"/>
      <c r="CG54" s="1325"/>
      <c r="CH54" s="1325"/>
      <c r="CI54" s="1325"/>
      <c r="CJ54" s="1325"/>
      <c r="CK54" s="1325"/>
      <c r="CL54" s="1325"/>
      <c r="CM54" s="1325"/>
      <c r="CN54" s="1325"/>
      <c r="CO54" s="1325"/>
      <c r="CP54" s="1325"/>
      <c r="CQ54" s="1325"/>
      <c r="CR54" s="1325"/>
      <c r="CS54" s="1325"/>
      <c r="CT54" s="1325"/>
      <c r="CU54" s="1325"/>
      <c r="CV54" s="1325"/>
      <c r="CW54" s="1325"/>
      <c r="CX54" s="1325"/>
      <c r="CY54" s="1325"/>
      <c r="CZ54" s="1325"/>
      <c r="DA54" s="1325"/>
      <c r="DB54" s="1325"/>
      <c r="DC54" s="1325"/>
    </row>
    <row r="55" spans="1:109">
      <c r="A55" s="405"/>
      <c r="B55" s="397"/>
      <c r="G55" s="1320"/>
      <c r="H55" s="1320"/>
      <c r="I55" s="1320"/>
      <c r="J55" s="1320"/>
      <c r="K55" s="1326"/>
      <c r="L55" s="1326"/>
      <c r="M55" s="1326"/>
      <c r="N55" s="1326"/>
      <c r="AN55" s="1324" t="s">
        <v>603</v>
      </c>
      <c r="AO55" s="1324"/>
      <c r="AP55" s="1324"/>
      <c r="AQ55" s="1324"/>
      <c r="AR55" s="1324"/>
      <c r="AS55" s="1324"/>
      <c r="AT55" s="1324"/>
      <c r="AU55" s="1324"/>
      <c r="AV55" s="1324"/>
      <c r="AW55" s="1324"/>
      <c r="AX55" s="1324"/>
      <c r="AY55" s="1324"/>
      <c r="AZ55" s="1324"/>
      <c r="BA55" s="1324"/>
      <c r="BB55" s="1327" t="s">
        <v>601</v>
      </c>
      <c r="BC55" s="1327"/>
      <c r="BD55" s="1327"/>
      <c r="BE55" s="1327"/>
      <c r="BF55" s="1327"/>
      <c r="BG55" s="1327"/>
      <c r="BH55" s="1327"/>
      <c r="BI55" s="1327"/>
      <c r="BJ55" s="1327"/>
      <c r="BK55" s="1327"/>
      <c r="BL55" s="1327"/>
      <c r="BM55" s="1327"/>
      <c r="BN55" s="1327"/>
      <c r="BO55" s="1327"/>
      <c r="BP55" s="1325">
        <v>15</v>
      </c>
      <c r="BQ55" s="1325"/>
      <c r="BR55" s="1325"/>
      <c r="BS55" s="1325"/>
      <c r="BT55" s="1325"/>
      <c r="BU55" s="1325"/>
      <c r="BV55" s="1325"/>
      <c r="BW55" s="1325"/>
      <c r="BX55" s="1325">
        <v>12.2</v>
      </c>
      <c r="BY55" s="1325"/>
      <c r="BZ55" s="1325"/>
      <c r="CA55" s="1325"/>
      <c r="CB55" s="1325"/>
      <c r="CC55" s="1325"/>
      <c r="CD55" s="1325"/>
      <c r="CE55" s="1325"/>
      <c r="CF55" s="1325">
        <v>5</v>
      </c>
      <c r="CG55" s="1325"/>
      <c r="CH55" s="1325"/>
      <c r="CI55" s="1325"/>
      <c r="CJ55" s="1325"/>
      <c r="CK55" s="1325"/>
      <c r="CL55" s="1325"/>
      <c r="CM55" s="1325"/>
      <c r="CN55" s="1325">
        <v>5.4</v>
      </c>
      <c r="CO55" s="1325"/>
      <c r="CP55" s="1325"/>
      <c r="CQ55" s="1325"/>
      <c r="CR55" s="1325"/>
      <c r="CS55" s="1325"/>
      <c r="CT55" s="1325"/>
      <c r="CU55" s="1325"/>
      <c r="CV55" s="1325">
        <v>3.9</v>
      </c>
      <c r="CW55" s="1325"/>
      <c r="CX55" s="1325"/>
      <c r="CY55" s="1325"/>
      <c r="CZ55" s="1325"/>
      <c r="DA55" s="1325"/>
      <c r="DB55" s="1325"/>
      <c r="DC55" s="1325"/>
    </row>
    <row r="56" spans="1:109">
      <c r="A56" s="405"/>
      <c r="B56" s="397"/>
      <c r="G56" s="1320"/>
      <c r="H56" s="1320"/>
      <c r="I56" s="1320"/>
      <c r="J56" s="1320"/>
      <c r="K56" s="1326"/>
      <c r="L56" s="1326"/>
      <c r="M56" s="1326"/>
      <c r="N56" s="1326"/>
      <c r="AN56" s="1324"/>
      <c r="AO56" s="1324"/>
      <c r="AP56" s="1324"/>
      <c r="AQ56" s="1324"/>
      <c r="AR56" s="1324"/>
      <c r="AS56" s="1324"/>
      <c r="AT56" s="1324"/>
      <c r="AU56" s="1324"/>
      <c r="AV56" s="1324"/>
      <c r="AW56" s="1324"/>
      <c r="AX56" s="1324"/>
      <c r="AY56" s="1324"/>
      <c r="AZ56" s="1324"/>
      <c r="BA56" s="1324"/>
      <c r="BB56" s="1327"/>
      <c r="BC56" s="1327"/>
      <c r="BD56" s="1327"/>
      <c r="BE56" s="1327"/>
      <c r="BF56" s="1327"/>
      <c r="BG56" s="1327"/>
      <c r="BH56" s="1327"/>
      <c r="BI56" s="1327"/>
      <c r="BJ56" s="1327"/>
      <c r="BK56" s="1327"/>
      <c r="BL56" s="1327"/>
      <c r="BM56" s="1327"/>
      <c r="BN56" s="1327"/>
      <c r="BO56" s="1327"/>
      <c r="BP56" s="1325"/>
      <c r="BQ56" s="1325"/>
      <c r="BR56" s="1325"/>
      <c r="BS56" s="1325"/>
      <c r="BT56" s="1325"/>
      <c r="BU56" s="1325"/>
      <c r="BV56" s="1325"/>
      <c r="BW56" s="1325"/>
      <c r="BX56" s="1325"/>
      <c r="BY56" s="1325"/>
      <c r="BZ56" s="1325"/>
      <c r="CA56" s="1325"/>
      <c r="CB56" s="1325"/>
      <c r="CC56" s="1325"/>
      <c r="CD56" s="1325"/>
      <c r="CE56" s="1325"/>
      <c r="CF56" s="1325"/>
      <c r="CG56" s="1325"/>
      <c r="CH56" s="1325"/>
      <c r="CI56" s="1325"/>
      <c r="CJ56" s="1325"/>
      <c r="CK56" s="1325"/>
      <c r="CL56" s="1325"/>
      <c r="CM56" s="1325"/>
      <c r="CN56" s="1325"/>
      <c r="CO56" s="1325"/>
      <c r="CP56" s="1325"/>
      <c r="CQ56" s="1325"/>
      <c r="CR56" s="1325"/>
      <c r="CS56" s="1325"/>
      <c r="CT56" s="1325"/>
      <c r="CU56" s="1325"/>
      <c r="CV56" s="1325"/>
      <c r="CW56" s="1325"/>
      <c r="CX56" s="1325"/>
      <c r="CY56" s="1325"/>
      <c r="CZ56" s="1325"/>
      <c r="DA56" s="1325"/>
      <c r="DB56" s="1325"/>
      <c r="DC56" s="1325"/>
    </row>
    <row r="57" spans="1:109" s="405" customFormat="1">
      <c r="B57" s="409"/>
      <c r="G57" s="1320"/>
      <c r="H57" s="1320"/>
      <c r="I57" s="1329"/>
      <c r="J57" s="1329"/>
      <c r="K57" s="1326"/>
      <c r="L57" s="1326"/>
      <c r="M57" s="1326"/>
      <c r="N57" s="1326"/>
      <c r="AM57" s="390"/>
      <c r="AN57" s="1324"/>
      <c r="AO57" s="1324"/>
      <c r="AP57" s="1324"/>
      <c r="AQ57" s="1324"/>
      <c r="AR57" s="1324"/>
      <c r="AS57" s="1324"/>
      <c r="AT57" s="1324"/>
      <c r="AU57" s="1324"/>
      <c r="AV57" s="1324"/>
      <c r="AW57" s="1324"/>
      <c r="AX57" s="1324"/>
      <c r="AY57" s="1324"/>
      <c r="AZ57" s="1324"/>
      <c r="BA57" s="1324"/>
      <c r="BB57" s="1327" t="s">
        <v>602</v>
      </c>
      <c r="BC57" s="1327"/>
      <c r="BD57" s="1327"/>
      <c r="BE57" s="1327"/>
      <c r="BF57" s="1327"/>
      <c r="BG57" s="1327"/>
      <c r="BH57" s="1327"/>
      <c r="BI57" s="1327"/>
      <c r="BJ57" s="1327"/>
      <c r="BK57" s="1327"/>
      <c r="BL57" s="1327"/>
      <c r="BM57" s="1327"/>
      <c r="BN57" s="1327"/>
      <c r="BO57" s="1327"/>
      <c r="BP57" s="1325">
        <v>60.1</v>
      </c>
      <c r="BQ57" s="1325"/>
      <c r="BR57" s="1325"/>
      <c r="BS57" s="1325"/>
      <c r="BT57" s="1325"/>
      <c r="BU57" s="1325"/>
      <c r="BV57" s="1325"/>
      <c r="BW57" s="1325"/>
      <c r="BX57" s="1325">
        <v>61.2</v>
      </c>
      <c r="BY57" s="1325"/>
      <c r="BZ57" s="1325"/>
      <c r="CA57" s="1325"/>
      <c r="CB57" s="1325"/>
      <c r="CC57" s="1325"/>
      <c r="CD57" s="1325"/>
      <c r="CE57" s="1325"/>
      <c r="CF57" s="1325">
        <v>61.7</v>
      </c>
      <c r="CG57" s="1325"/>
      <c r="CH57" s="1325"/>
      <c r="CI57" s="1325"/>
      <c r="CJ57" s="1325"/>
      <c r="CK57" s="1325"/>
      <c r="CL57" s="1325"/>
      <c r="CM57" s="1325"/>
      <c r="CN57" s="1325">
        <v>62.6</v>
      </c>
      <c r="CO57" s="1325"/>
      <c r="CP57" s="1325"/>
      <c r="CQ57" s="1325"/>
      <c r="CR57" s="1325"/>
      <c r="CS57" s="1325"/>
      <c r="CT57" s="1325"/>
      <c r="CU57" s="1325"/>
      <c r="CV57" s="1325">
        <v>63.1</v>
      </c>
      <c r="CW57" s="1325"/>
      <c r="CX57" s="1325"/>
      <c r="CY57" s="1325"/>
      <c r="CZ57" s="1325"/>
      <c r="DA57" s="1325"/>
      <c r="DB57" s="1325"/>
      <c r="DC57" s="1325"/>
      <c r="DD57" s="410"/>
      <c r="DE57" s="409"/>
    </row>
    <row r="58" spans="1:109" s="405" customFormat="1">
      <c r="A58" s="390"/>
      <c r="B58" s="409"/>
      <c r="G58" s="1320"/>
      <c r="H58" s="1320"/>
      <c r="I58" s="1329"/>
      <c r="J58" s="1329"/>
      <c r="K58" s="1326"/>
      <c r="L58" s="1326"/>
      <c r="M58" s="1326"/>
      <c r="N58" s="1326"/>
      <c r="AM58" s="390"/>
      <c r="AN58" s="1324"/>
      <c r="AO58" s="1324"/>
      <c r="AP58" s="1324"/>
      <c r="AQ58" s="1324"/>
      <c r="AR58" s="1324"/>
      <c r="AS58" s="1324"/>
      <c r="AT58" s="1324"/>
      <c r="AU58" s="1324"/>
      <c r="AV58" s="1324"/>
      <c r="AW58" s="1324"/>
      <c r="AX58" s="1324"/>
      <c r="AY58" s="1324"/>
      <c r="AZ58" s="1324"/>
      <c r="BA58" s="1324"/>
      <c r="BB58" s="1327"/>
      <c r="BC58" s="1327"/>
      <c r="BD58" s="1327"/>
      <c r="BE58" s="1327"/>
      <c r="BF58" s="1327"/>
      <c r="BG58" s="1327"/>
      <c r="BH58" s="1327"/>
      <c r="BI58" s="1327"/>
      <c r="BJ58" s="1327"/>
      <c r="BK58" s="1327"/>
      <c r="BL58" s="1327"/>
      <c r="BM58" s="1327"/>
      <c r="BN58" s="1327"/>
      <c r="BO58" s="1327"/>
      <c r="BP58" s="1325"/>
      <c r="BQ58" s="1325"/>
      <c r="BR58" s="1325"/>
      <c r="BS58" s="1325"/>
      <c r="BT58" s="1325"/>
      <c r="BU58" s="1325"/>
      <c r="BV58" s="1325"/>
      <c r="BW58" s="1325"/>
      <c r="BX58" s="1325"/>
      <c r="BY58" s="1325"/>
      <c r="BZ58" s="1325"/>
      <c r="CA58" s="1325"/>
      <c r="CB58" s="1325"/>
      <c r="CC58" s="1325"/>
      <c r="CD58" s="1325"/>
      <c r="CE58" s="1325"/>
      <c r="CF58" s="1325"/>
      <c r="CG58" s="1325"/>
      <c r="CH58" s="1325"/>
      <c r="CI58" s="1325"/>
      <c r="CJ58" s="1325"/>
      <c r="CK58" s="1325"/>
      <c r="CL58" s="1325"/>
      <c r="CM58" s="1325"/>
      <c r="CN58" s="1325"/>
      <c r="CO58" s="1325"/>
      <c r="CP58" s="1325"/>
      <c r="CQ58" s="1325"/>
      <c r="CR58" s="1325"/>
      <c r="CS58" s="1325"/>
      <c r="CT58" s="1325"/>
      <c r="CU58" s="1325"/>
      <c r="CV58" s="1325"/>
      <c r="CW58" s="1325"/>
      <c r="CX58" s="1325"/>
      <c r="CY58" s="1325"/>
      <c r="CZ58" s="1325"/>
      <c r="DA58" s="1325"/>
      <c r="DB58" s="1325"/>
      <c r="DC58" s="1325"/>
      <c r="DD58" s="410"/>
      <c r="DE58" s="409"/>
    </row>
    <row r="59" spans="1:109" s="405" customFormat="1">
      <c r="A59" s="390"/>
      <c r="B59" s="409"/>
      <c r="K59" s="411"/>
      <c r="L59" s="411"/>
      <c r="M59" s="411"/>
      <c r="N59" s="411"/>
      <c r="AQ59" s="411"/>
      <c r="AR59" s="411"/>
      <c r="AS59" s="411"/>
      <c r="AT59" s="411"/>
      <c r="BC59" s="411"/>
      <c r="BD59" s="411"/>
      <c r="BE59" s="411"/>
      <c r="BF59" s="411"/>
      <c r="BO59" s="411"/>
      <c r="BP59" s="411"/>
      <c r="BQ59" s="411"/>
      <c r="BR59" s="411"/>
      <c r="CA59" s="411"/>
      <c r="CB59" s="411"/>
      <c r="CC59" s="411"/>
      <c r="CD59" s="411"/>
      <c r="CM59" s="411"/>
      <c r="CN59" s="411"/>
      <c r="CO59" s="411"/>
      <c r="CP59" s="411"/>
      <c r="CY59" s="411"/>
      <c r="CZ59" s="411"/>
      <c r="DA59" s="411"/>
      <c r="DB59" s="411"/>
      <c r="DC59" s="411"/>
      <c r="DD59" s="410"/>
      <c r="DE59" s="409"/>
    </row>
    <row r="60" spans="1:109" s="405" customFormat="1">
      <c r="A60" s="390"/>
      <c r="B60" s="409"/>
      <c r="K60" s="411"/>
      <c r="L60" s="411"/>
      <c r="M60" s="411"/>
      <c r="N60" s="411"/>
      <c r="AQ60" s="411"/>
      <c r="AR60" s="411"/>
      <c r="AS60" s="411"/>
      <c r="AT60" s="411"/>
      <c r="BC60" s="411"/>
      <c r="BD60" s="411"/>
      <c r="BE60" s="411"/>
      <c r="BF60" s="411"/>
      <c r="BO60" s="411"/>
      <c r="BP60" s="411"/>
      <c r="BQ60" s="411"/>
      <c r="BR60" s="411"/>
      <c r="CA60" s="411"/>
      <c r="CB60" s="411"/>
      <c r="CC60" s="411"/>
      <c r="CD60" s="411"/>
      <c r="CM60" s="411"/>
      <c r="CN60" s="411"/>
      <c r="CO60" s="411"/>
      <c r="CP60" s="411"/>
      <c r="CY60" s="411"/>
      <c r="CZ60" s="411"/>
      <c r="DA60" s="411"/>
      <c r="DB60" s="411"/>
      <c r="DC60" s="411"/>
      <c r="DD60" s="410"/>
      <c r="DE60" s="409"/>
    </row>
    <row r="61" spans="1:109" s="405" customFormat="1">
      <c r="A61" s="390"/>
      <c r="B61" s="412"/>
      <c r="C61" s="413"/>
      <c r="D61" s="413"/>
      <c r="E61" s="413"/>
      <c r="F61" s="413"/>
      <c r="G61" s="413"/>
      <c r="H61" s="413"/>
      <c r="I61" s="413"/>
      <c r="J61" s="413"/>
      <c r="K61" s="413"/>
      <c r="L61" s="413"/>
      <c r="M61" s="414"/>
      <c r="N61" s="414"/>
      <c r="O61" s="413"/>
      <c r="P61" s="413"/>
      <c r="Q61" s="413"/>
      <c r="R61" s="413"/>
      <c r="S61" s="413"/>
      <c r="T61" s="413"/>
      <c r="U61" s="413"/>
      <c r="V61" s="413"/>
      <c r="W61" s="413"/>
      <c r="X61" s="413"/>
      <c r="Y61" s="413"/>
      <c r="Z61" s="413"/>
      <c r="AA61" s="413"/>
      <c r="AB61" s="413"/>
      <c r="AC61" s="413"/>
      <c r="AD61" s="413"/>
      <c r="AE61" s="413"/>
      <c r="AF61" s="413"/>
      <c r="AG61" s="413"/>
      <c r="AH61" s="413"/>
      <c r="AI61" s="413"/>
      <c r="AJ61" s="413"/>
      <c r="AK61" s="413"/>
      <c r="AL61" s="413"/>
      <c r="AM61" s="413"/>
      <c r="AN61" s="413"/>
      <c r="AO61" s="413"/>
      <c r="AP61" s="413"/>
      <c r="AQ61" s="413"/>
      <c r="AR61" s="413"/>
      <c r="AS61" s="414"/>
      <c r="AT61" s="414"/>
      <c r="AU61" s="413"/>
      <c r="AV61" s="413"/>
      <c r="AW61" s="413"/>
      <c r="AX61" s="413"/>
      <c r="AY61" s="413"/>
      <c r="AZ61" s="413"/>
      <c r="BA61" s="413"/>
      <c r="BB61" s="413"/>
      <c r="BC61" s="413"/>
      <c r="BD61" s="413"/>
      <c r="BE61" s="414"/>
      <c r="BF61" s="414"/>
      <c r="BG61" s="413"/>
      <c r="BH61" s="413"/>
      <c r="BI61" s="413"/>
      <c r="BJ61" s="413"/>
      <c r="BK61" s="413"/>
      <c r="BL61" s="413"/>
      <c r="BM61" s="413"/>
      <c r="BN61" s="413"/>
      <c r="BO61" s="413"/>
      <c r="BP61" s="413"/>
      <c r="BQ61" s="414"/>
      <c r="BR61" s="414"/>
      <c r="BS61" s="413"/>
      <c r="BT61" s="413"/>
      <c r="BU61" s="413"/>
      <c r="BV61" s="413"/>
      <c r="BW61" s="413"/>
      <c r="BX61" s="413"/>
      <c r="BY61" s="413"/>
      <c r="BZ61" s="413"/>
      <c r="CA61" s="413"/>
      <c r="CB61" s="413"/>
      <c r="CC61" s="414"/>
      <c r="CD61" s="414"/>
      <c r="CE61" s="413"/>
      <c r="CF61" s="413"/>
      <c r="CG61" s="413"/>
      <c r="CH61" s="413"/>
      <c r="CI61" s="413"/>
      <c r="CJ61" s="413"/>
      <c r="CK61" s="413"/>
      <c r="CL61" s="413"/>
      <c r="CM61" s="413"/>
      <c r="CN61" s="413"/>
      <c r="CO61" s="414"/>
      <c r="CP61" s="414"/>
      <c r="CQ61" s="413"/>
      <c r="CR61" s="413"/>
      <c r="CS61" s="413"/>
      <c r="CT61" s="413"/>
      <c r="CU61" s="413"/>
      <c r="CV61" s="413"/>
      <c r="CW61" s="413"/>
      <c r="CX61" s="413"/>
      <c r="CY61" s="413"/>
      <c r="CZ61" s="413"/>
      <c r="DA61" s="414"/>
      <c r="DB61" s="414"/>
      <c r="DC61" s="414"/>
      <c r="DD61" s="415"/>
      <c r="DE61" s="409"/>
    </row>
    <row r="62" spans="1:109">
      <c r="B62" s="402"/>
      <c r="C62" s="402"/>
      <c r="D62" s="402"/>
      <c r="E62" s="402"/>
      <c r="F62" s="402"/>
      <c r="G62" s="402"/>
      <c r="H62" s="402"/>
      <c r="I62" s="402"/>
      <c r="J62" s="402"/>
      <c r="K62" s="402"/>
      <c r="L62" s="402"/>
      <c r="M62" s="402"/>
      <c r="N62" s="402"/>
      <c r="O62" s="402"/>
      <c r="P62" s="402"/>
      <c r="Q62" s="402"/>
      <c r="R62" s="402"/>
      <c r="S62" s="402"/>
      <c r="T62" s="402"/>
      <c r="U62" s="402"/>
      <c r="V62" s="402"/>
      <c r="W62" s="402"/>
      <c r="X62" s="402"/>
      <c r="Y62" s="402"/>
      <c r="Z62" s="402"/>
      <c r="AA62" s="402"/>
      <c r="AB62" s="402"/>
      <c r="AC62" s="402"/>
      <c r="AD62" s="402"/>
      <c r="AE62" s="402"/>
      <c r="AF62" s="402"/>
      <c r="AG62" s="402"/>
      <c r="AH62" s="402"/>
      <c r="AI62" s="402"/>
      <c r="AJ62" s="402"/>
      <c r="AK62" s="402"/>
      <c r="AL62" s="402"/>
      <c r="AM62" s="402"/>
      <c r="AN62" s="402"/>
      <c r="AO62" s="402"/>
      <c r="AP62" s="402"/>
      <c r="AQ62" s="402"/>
      <c r="AR62" s="402"/>
      <c r="AS62" s="402"/>
      <c r="AT62" s="402"/>
      <c r="AU62" s="402"/>
      <c r="AV62" s="402"/>
      <c r="AW62" s="402"/>
      <c r="AX62" s="402"/>
      <c r="AY62" s="402"/>
      <c r="AZ62" s="402"/>
      <c r="BA62" s="402"/>
      <c r="BB62" s="402"/>
      <c r="BC62" s="402"/>
      <c r="BD62" s="402"/>
      <c r="BE62" s="402"/>
      <c r="BF62" s="402"/>
      <c r="BG62" s="402"/>
      <c r="BH62" s="402"/>
      <c r="BI62" s="402"/>
      <c r="BJ62" s="402"/>
      <c r="BK62" s="402"/>
      <c r="BL62" s="402"/>
      <c r="BM62" s="402"/>
      <c r="BN62" s="402"/>
      <c r="BO62" s="402"/>
      <c r="BP62" s="402"/>
      <c r="BQ62" s="402"/>
      <c r="BR62" s="402"/>
      <c r="BS62" s="402"/>
      <c r="BT62" s="402"/>
      <c r="BU62" s="402"/>
      <c r="BV62" s="402"/>
      <c r="BW62" s="402"/>
      <c r="BX62" s="402"/>
      <c r="BY62" s="402"/>
      <c r="BZ62" s="402"/>
      <c r="CA62" s="402"/>
      <c r="CB62" s="402"/>
      <c r="CC62" s="402"/>
      <c r="CD62" s="402"/>
      <c r="CE62" s="402"/>
      <c r="CF62" s="402"/>
      <c r="CG62" s="402"/>
      <c r="CH62" s="402"/>
      <c r="CI62" s="402"/>
      <c r="CJ62" s="402"/>
      <c r="CK62" s="402"/>
      <c r="CL62" s="402"/>
      <c r="CM62" s="402"/>
      <c r="CN62" s="402"/>
      <c r="CO62" s="402"/>
      <c r="CP62" s="402"/>
      <c r="CQ62" s="402"/>
      <c r="CR62" s="402"/>
      <c r="CS62" s="402"/>
      <c r="CT62" s="402"/>
      <c r="CU62" s="402"/>
      <c r="CV62" s="402"/>
      <c r="CW62" s="402"/>
      <c r="CX62" s="402"/>
      <c r="CY62" s="402"/>
      <c r="CZ62" s="402"/>
      <c r="DA62" s="402"/>
      <c r="DB62" s="402"/>
      <c r="DC62" s="402"/>
      <c r="DD62" s="402"/>
      <c r="DE62" s="390"/>
    </row>
    <row r="63" spans="1:109" ht="17.25">
      <c r="B63" s="416" t="s">
        <v>604</v>
      </c>
    </row>
    <row r="64" spans="1:109">
      <c r="B64" s="397"/>
      <c r="G64" s="404"/>
      <c r="I64" s="417"/>
      <c r="J64" s="417"/>
      <c r="K64" s="417"/>
      <c r="L64" s="417"/>
      <c r="M64" s="417"/>
      <c r="N64" s="418"/>
      <c r="AM64" s="404"/>
      <c r="AN64" s="404" t="s">
        <v>597</v>
      </c>
      <c r="AP64" s="405"/>
      <c r="AQ64" s="405"/>
      <c r="AR64" s="405"/>
      <c r="AY64" s="404"/>
      <c r="BA64" s="405"/>
      <c r="BB64" s="405"/>
      <c r="BC64" s="405"/>
      <c r="BK64" s="404"/>
      <c r="BM64" s="405"/>
      <c r="BN64" s="405"/>
      <c r="BO64" s="405"/>
      <c r="BW64" s="404"/>
      <c r="BY64" s="405"/>
      <c r="BZ64" s="405"/>
      <c r="CA64" s="405"/>
      <c r="CI64" s="404"/>
      <c r="CK64" s="405"/>
      <c r="CL64" s="405"/>
      <c r="CM64" s="405"/>
      <c r="CU64" s="404"/>
      <c r="CW64" s="405"/>
      <c r="CX64" s="405"/>
      <c r="CY64" s="405"/>
    </row>
    <row r="65" spans="2:107">
      <c r="B65" s="397"/>
      <c r="AN65" s="1311" t="s">
        <v>606</v>
      </c>
      <c r="AO65" s="1312"/>
      <c r="AP65" s="1312"/>
      <c r="AQ65" s="1312"/>
      <c r="AR65" s="1312"/>
      <c r="AS65" s="1312"/>
      <c r="AT65" s="1312"/>
      <c r="AU65" s="1312"/>
      <c r="AV65" s="1312"/>
      <c r="AW65" s="1312"/>
      <c r="AX65" s="1312"/>
      <c r="AY65" s="1312"/>
      <c r="AZ65" s="1312"/>
      <c r="BA65" s="1312"/>
      <c r="BB65" s="1312"/>
      <c r="BC65" s="1312"/>
      <c r="BD65" s="1312"/>
      <c r="BE65" s="1312"/>
      <c r="BF65" s="1312"/>
      <c r="BG65" s="1312"/>
      <c r="BH65" s="1312"/>
      <c r="BI65" s="1312"/>
      <c r="BJ65" s="1312"/>
      <c r="BK65" s="1312"/>
      <c r="BL65" s="1312"/>
      <c r="BM65" s="1312"/>
      <c r="BN65" s="1312"/>
      <c r="BO65" s="1312"/>
      <c r="BP65" s="1312"/>
      <c r="BQ65" s="1312"/>
      <c r="BR65" s="1312"/>
      <c r="BS65" s="1312"/>
      <c r="BT65" s="1312"/>
      <c r="BU65" s="1312"/>
      <c r="BV65" s="1312"/>
      <c r="BW65" s="1312"/>
      <c r="BX65" s="1312"/>
      <c r="BY65" s="1312"/>
      <c r="BZ65" s="1312"/>
      <c r="CA65" s="1312"/>
      <c r="CB65" s="1312"/>
      <c r="CC65" s="1312"/>
      <c r="CD65" s="1312"/>
      <c r="CE65" s="1312"/>
      <c r="CF65" s="1312"/>
      <c r="CG65" s="1312"/>
      <c r="CH65" s="1312"/>
      <c r="CI65" s="1312"/>
      <c r="CJ65" s="1312"/>
      <c r="CK65" s="1312"/>
      <c r="CL65" s="1312"/>
      <c r="CM65" s="1312"/>
      <c r="CN65" s="1312"/>
      <c r="CO65" s="1312"/>
      <c r="CP65" s="1312"/>
      <c r="CQ65" s="1312"/>
      <c r="CR65" s="1312"/>
      <c r="CS65" s="1312"/>
      <c r="CT65" s="1312"/>
      <c r="CU65" s="1312"/>
      <c r="CV65" s="1312"/>
      <c r="CW65" s="1312"/>
      <c r="CX65" s="1312"/>
      <c r="CY65" s="1312"/>
      <c r="CZ65" s="1312"/>
      <c r="DA65" s="1312"/>
      <c r="DB65" s="1312"/>
      <c r="DC65" s="1313"/>
    </row>
    <row r="66" spans="2:107">
      <c r="B66" s="397"/>
      <c r="AN66" s="1314"/>
      <c r="AO66" s="1315"/>
      <c r="AP66" s="1315"/>
      <c r="AQ66" s="1315"/>
      <c r="AR66" s="1315"/>
      <c r="AS66" s="1315"/>
      <c r="AT66" s="1315"/>
      <c r="AU66" s="1315"/>
      <c r="AV66" s="1315"/>
      <c r="AW66" s="1315"/>
      <c r="AX66" s="1315"/>
      <c r="AY66" s="1315"/>
      <c r="AZ66" s="1315"/>
      <c r="BA66" s="1315"/>
      <c r="BB66" s="1315"/>
      <c r="BC66" s="1315"/>
      <c r="BD66" s="1315"/>
      <c r="BE66" s="1315"/>
      <c r="BF66" s="1315"/>
      <c r="BG66" s="1315"/>
      <c r="BH66" s="1315"/>
      <c r="BI66" s="1315"/>
      <c r="BJ66" s="1315"/>
      <c r="BK66" s="1315"/>
      <c r="BL66" s="1315"/>
      <c r="BM66" s="1315"/>
      <c r="BN66" s="1315"/>
      <c r="BO66" s="1315"/>
      <c r="BP66" s="1315"/>
      <c r="BQ66" s="1315"/>
      <c r="BR66" s="1315"/>
      <c r="BS66" s="1315"/>
      <c r="BT66" s="1315"/>
      <c r="BU66" s="1315"/>
      <c r="BV66" s="1315"/>
      <c r="BW66" s="1315"/>
      <c r="BX66" s="1315"/>
      <c r="BY66" s="1315"/>
      <c r="BZ66" s="1315"/>
      <c r="CA66" s="1315"/>
      <c r="CB66" s="1315"/>
      <c r="CC66" s="1315"/>
      <c r="CD66" s="1315"/>
      <c r="CE66" s="1315"/>
      <c r="CF66" s="1315"/>
      <c r="CG66" s="1315"/>
      <c r="CH66" s="1315"/>
      <c r="CI66" s="1315"/>
      <c r="CJ66" s="1315"/>
      <c r="CK66" s="1315"/>
      <c r="CL66" s="1315"/>
      <c r="CM66" s="1315"/>
      <c r="CN66" s="1315"/>
      <c r="CO66" s="1315"/>
      <c r="CP66" s="1315"/>
      <c r="CQ66" s="1315"/>
      <c r="CR66" s="1315"/>
      <c r="CS66" s="1315"/>
      <c r="CT66" s="1315"/>
      <c r="CU66" s="1315"/>
      <c r="CV66" s="1315"/>
      <c r="CW66" s="1315"/>
      <c r="CX66" s="1315"/>
      <c r="CY66" s="1315"/>
      <c r="CZ66" s="1315"/>
      <c r="DA66" s="1315"/>
      <c r="DB66" s="1315"/>
      <c r="DC66" s="1316"/>
    </row>
    <row r="67" spans="2:107">
      <c r="B67" s="397"/>
      <c r="AN67" s="1314"/>
      <c r="AO67" s="1315"/>
      <c r="AP67" s="1315"/>
      <c r="AQ67" s="1315"/>
      <c r="AR67" s="1315"/>
      <c r="AS67" s="1315"/>
      <c r="AT67" s="1315"/>
      <c r="AU67" s="1315"/>
      <c r="AV67" s="1315"/>
      <c r="AW67" s="1315"/>
      <c r="AX67" s="1315"/>
      <c r="AY67" s="1315"/>
      <c r="AZ67" s="1315"/>
      <c r="BA67" s="1315"/>
      <c r="BB67" s="1315"/>
      <c r="BC67" s="1315"/>
      <c r="BD67" s="1315"/>
      <c r="BE67" s="1315"/>
      <c r="BF67" s="1315"/>
      <c r="BG67" s="1315"/>
      <c r="BH67" s="1315"/>
      <c r="BI67" s="1315"/>
      <c r="BJ67" s="1315"/>
      <c r="BK67" s="1315"/>
      <c r="BL67" s="1315"/>
      <c r="BM67" s="1315"/>
      <c r="BN67" s="1315"/>
      <c r="BO67" s="1315"/>
      <c r="BP67" s="1315"/>
      <c r="BQ67" s="1315"/>
      <c r="BR67" s="1315"/>
      <c r="BS67" s="1315"/>
      <c r="BT67" s="1315"/>
      <c r="BU67" s="1315"/>
      <c r="BV67" s="1315"/>
      <c r="BW67" s="1315"/>
      <c r="BX67" s="1315"/>
      <c r="BY67" s="1315"/>
      <c r="BZ67" s="1315"/>
      <c r="CA67" s="1315"/>
      <c r="CB67" s="1315"/>
      <c r="CC67" s="1315"/>
      <c r="CD67" s="1315"/>
      <c r="CE67" s="1315"/>
      <c r="CF67" s="1315"/>
      <c r="CG67" s="1315"/>
      <c r="CH67" s="1315"/>
      <c r="CI67" s="1315"/>
      <c r="CJ67" s="1315"/>
      <c r="CK67" s="1315"/>
      <c r="CL67" s="1315"/>
      <c r="CM67" s="1315"/>
      <c r="CN67" s="1315"/>
      <c r="CO67" s="1315"/>
      <c r="CP67" s="1315"/>
      <c r="CQ67" s="1315"/>
      <c r="CR67" s="1315"/>
      <c r="CS67" s="1315"/>
      <c r="CT67" s="1315"/>
      <c r="CU67" s="1315"/>
      <c r="CV67" s="1315"/>
      <c r="CW67" s="1315"/>
      <c r="CX67" s="1315"/>
      <c r="CY67" s="1315"/>
      <c r="CZ67" s="1315"/>
      <c r="DA67" s="1315"/>
      <c r="DB67" s="1315"/>
      <c r="DC67" s="1316"/>
    </row>
    <row r="68" spans="2:107">
      <c r="B68" s="397"/>
      <c r="AN68" s="1314"/>
      <c r="AO68" s="1315"/>
      <c r="AP68" s="1315"/>
      <c r="AQ68" s="1315"/>
      <c r="AR68" s="1315"/>
      <c r="AS68" s="1315"/>
      <c r="AT68" s="1315"/>
      <c r="AU68" s="1315"/>
      <c r="AV68" s="1315"/>
      <c r="AW68" s="1315"/>
      <c r="AX68" s="1315"/>
      <c r="AY68" s="1315"/>
      <c r="AZ68" s="1315"/>
      <c r="BA68" s="1315"/>
      <c r="BB68" s="1315"/>
      <c r="BC68" s="1315"/>
      <c r="BD68" s="1315"/>
      <c r="BE68" s="1315"/>
      <c r="BF68" s="1315"/>
      <c r="BG68" s="1315"/>
      <c r="BH68" s="1315"/>
      <c r="BI68" s="1315"/>
      <c r="BJ68" s="1315"/>
      <c r="BK68" s="1315"/>
      <c r="BL68" s="1315"/>
      <c r="BM68" s="1315"/>
      <c r="BN68" s="1315"/>
      <c r="BO68" s="1315"/>
      <c r="BP68" s="1315"/>
      <c r="BQ68" s="1315"/>
      <c r="BR68" s="1315"/>
      <c r="BS68" s="1315"/>
      <c r="BT68" s="1315"/>
      <c r="BU68" s="1315"/>
      <c r="BV68" s="1315"/>
      <c r="BW68" s="1315"/>
      <c r="BX68" s="1315"/>
      <c r="BY68" s="1315"/>
      <c r="BZ68" s="1315"/>
      <c r="CA68" s="1315"/>
      <c r="CB68" s="1315"/>
      <c r="CC68" s="1315"/>
      <c r="CD68" s="1315"/>
      <c r="CE68" s="1315"/>
      <c r="CF68" s="1315"/>
      <c r="CG68" s="1315"/>
      <c r="CH68" s="1315"/>
      <c r="CI68" s="1315"/>
      <c r="CJ68" s="1315"/>
      <c r="CK68" s="1315"/>
      <c r="CL68" s="1315"/>
      <c r="CM68" s="1315"/>
      <c r="CN68" s="1315"/>
      <c r="CO68" s="1315"/>
      <c r="CP68" s="1315"/>
      <c r="CQ68" s="1315"/>
      <c r="CR68" s="1315"/>
      <c r="CS68" s="1315"/>
      <c r="CT68" s="1315"/>
      <c r="CU68" s="1315"/>
      <c r="CV68" s="1315"/>
      <c r="CW68" s="1315"/>
      <c r="CX68" s="1315"/>
      <c r="CY68" s="1315"/>
      <c r="CZ68" s="1315"/>
      <c r="DA68" s="1315"/>
      <c r="DB68" s="1315"/>
      <c r="DC68" s="1316"/>
    </row>
    <row r="69" spans="2:107">
      <c r="B69" s="397"/>
      <c r="AN69" s="1317"/>
      <c r="AO69" s="1318"/>
      <c r="AP69" s="1318"/>
      <c r="AQ69" s="1318"/>
      <c r="AR69" s="1318"/>
      <c r="AS69" s="1318"/>
      <c r="AT69" s="1318"/>
      <c r="AU69" s="1318"/>
      <c r="AV69" s="1318"/>
      <c r="AW69" s="1318"/>
      <c r="AX69" s="1318"/>
      <c r="AY69" s="1318"/>
      <c r="AZ69" s="1318"/>
      <c r="BA69" s="1318"/>
      <c r="BB69" s="1318"/>
      <c r="BC69" s="1318"/>
      <c r="BD69" s="1318"/>
      <c r="BE69" s="1318"/>
      <c r="BF69" s="1318"/>
      <c r="BG69" s="1318"/>
      <c r="BH69" s="1318"/>
      <c r="BI69" s="1318"/>
      <c r="BJ69" s="1318"/>
      <c r="BK69" s="1318"/>
      <c r="BL69" s="1318"/>
      <c r="BM69" s="1318"/>
      <c r="BN69" s="1318"/>
      <c r="BO69" s="1318"/>
      <c r="BP69" s="1318"/>
      <c r="BQ69" s="1318"/>
      <c r="BR69" s="1318"/>
      <c r="BS69" s="1318"/>
      <c r="BT69" s="1318"/>
      <c r="BU69" s="1318"/>
      <c r="BV69" s="1318"/>
      <c r="BW69" s="1318"/>
      <c r="BX69" s="1318"/>
      <c r="BY69" s="1318"/>
      <c r="BZ69" s="1318"/>
      <c r="CA69" s="1318"/>
      <c r="CB69" s="1318"/>
      <c r="CC69" s="1318"/>
      <c r="CD69" s="1318"/>
      <c r="CE69" s="1318"/>
      <c r="CF69" s="1318"/>
      <c r="CG69" s="1318"/>
      <c r="CH69" s="1318"/>
      <c r="CI69" s="1318"/>
      <c r="CJ69" s="1318"/>
      <c r="CK69" s="1318"/>
      <c r="CL69" s="1318"/>
      <c r="CM69" s="1318"/>
      <c r="CN69" s="1318"/>
      <c r="CO69" s="1318"/>
      <c r="CP69" s="1318"/>
      <c r="CQ69" s="1318"/>
      <c r="CR69" s="1318"/>
      <c r="CS69" s="1318"/>
      <c r="CT69" s="1318"/>
      <c r="CU69" s="1318"/>
      <c r="CV69" s="1318"/>
      <c r="CW69" s="1318"/>
      <c r="CX69" s="1318"/>
      <c r="CY69" s="1318"/>
      <c r="CZ69" s="1318"/>
      <c r="DA69" s="1318"/>
      <c r="DB69" s="1318"/>
      <c r="DC69" s="1319"/>
    </row>
    <row r="70" spans="2:107">
      <c r="B70" s="397"/>
      <c r="H70" s="419"/>
      <c r="I70" s="419"/>
      <c r="J70" s="420"/>
      <c r="K70" s="420"/>
      <c r="L70" s="421"/>
      <c r="M70" s="420"/>
      <c r="N70" s="421"/>
      <c r="AN70" s="406"/>
      <c r="AO70" s="406"/>
      <c r="AP70" s="406"/>
      <c r="AZ70" s="406"/>
      <c r="BA70" s="406"/>
      <c r="BB70" s="406"/>
      <c r="BL70" s="406"/>
      <c r="BM70" s="406"/>
      <c r="BN70" s="406"/>
      <c r="BX70" s="406"/>
      <c r="BY70" s="406"/>
      <c r="BZ70" s="406"/>
      <c r="CJ70" s="406"/>
      <c r="CK70" s="406"/>
      <c r="CL70" s="406"/>
      <c r="CV70" s="406"/>
      <c r="CW70" s="406"/>
      <c r="CX70" s="406"/>
    </row>
    <row r="71" spans="2:107">
      <c r="B71" s="397"/>
      <c r="G71" s="422"/>
      <c r="I71" s="423"/>
      <c r="J71" s="420"/>
      <c r="K71" s="420"/>
      <c r="L71" s="421"/>
      <c r="M71" s="420"/>
      <c r="N71" s="421"/>
      <c r="AM71" s="422"/>
      <c r="AN71" s="390" t="s">
        <v>599</v>
      </c>
    </row>
    <row r="72" spans="2:107">
      <c r="B72" s="397"/>
      <c r="G72" s="1320"/>
      <c r="H72" s="1320"/>
      <c r="I72" s="1320"/>
      <c r="J72" s="1320"/>
      <c r="K72" s="407"/>
      <c r="L72" s="407"/>
      <c r="M72" s="408"/>
      <c r="N72" s="408"/>
      <c r="AN72" s="1321"/>
      <c r="AO72" s="1322"/>
      <c r="AP72" s="1322"/>
      <c r="AQ72" s="1322"/>
      <c r="AR72" s="1322"/>
      <c r="AS72" s="1322"/>
      <c r="AT72" s="1322"/>
      <c r="AU72" s="1322"/>
      <c r="AV72" s="1322"/>
      <c r="AW72" s="1322"/>
      <c r="AX72" s="1322"/>
      <c r="AY72" s="1322"/>
      <c r="AZ72" s="1322"/>
      <c r="BA72" s="1322"/>
      <c r="BB72" s="1322"/>
      <c r="BC72" s="1322"/>
      <c r="BD72" s="1322"/>
      <c r="BE72" s="1322"/>
      <c r="BF72" s="1322"/>
      <c r="BG72" s="1322"/>
      <c r="BH72" s="1322"/>
      <c r="BI72" s="1322"/>
      <c r="BJ72" s="1322"/>
      <c r="BK72" s="1322"/>
      <c r="BL72" s="1322"/>
      <c r="BM72" s="1322"/>
      <c r="BN72" s="1322"/>
      <c r="BO72" s="1323"/>
      <c r="BP72" s="1324" t="s">
        <v>560</v>
      </c>
      <c r="BQ72" s="1324"/>
      <c r="BR72" s="1324"/>
      <c r="BS72" s="1324"/>
      <c r="BT72" s="1324"/>
      <c r="BU72" s="1324"/>
      <c r="BV72" s="1324"/>
      <c r="BW72" s="1324"/>
      <c r="BX72" s="1324" t="s">
        <v>561</v>
      </c>
      <c r="BY72" s="1324"/>
      <c r="BZ72" s="1324"/>
      <c r="CA72" s="1324"/>
      <c r="CB72" s="1324"/>
      <c r="CC72" s="1324"/>
      <c r="CD72" s="1324"/>
      <c r="CE72" s="1324"/>
      <c r="CF72" s="1324" t="s">
        <v>562</v>
      </c>
      <c r="CG72" s="1324"/>
      <c r="CH72" s="1324"/>
      <c r="CI72" s="1324"/>
      <c r="CJ72" s="1324"/>
      <c r="CK72" s="1324"/>
      <c r="CL72" s="1324"/>
      <c r="CM72" s="1324"/>
      <c r="CN72" s="1324" t="s">
        <v>563</v>
      </c>
      <c r="CO72" s="1324"/>
      <c r="CP72" s="1324"/>
      <c r="CQ72" s="1324"/>
      <c r="CR72" s="1324"/>
      <c r="CS72" s="1324"/>
      <c r="CT72" s="1324"/>
      <c r="CU72" s="1324"/>
      <c r="CV72" s="1324" t="s">
        <v>564</v>
      </c>
      <c r="CW72" s="1324"/>
      <c r="CX72" s="1324"/>
      <c r="CY72" s="1324"/>
      <c r="CZ72" s="1324"/>
      <c r="DA72" s="1324"/>
      <c r="DB72" s="1324"/>
      <c r="DC72" s="1324"/>
    </row>
    <row r="73" spans="2:107">
      <c r="B73" s="397"/>
      <c r="G73" s="1330"/>
      <c r="H73" s="1330"/>
      <c r="I73" s="1330"/>
      <c r="J73" s="1330"/>
      <c r="K73" s="1331"/>
      <c r="L73" s="1331"/>
      <c r="M73" s="1331"/>
      <c r="N73" s="1331"/>
      <c r="AM73" s="406"/>
      <c r="AN73" s="1327" t="s">
        <v>600</v>
      </c>
      <c r="AO73" s="1327"/>
      <c r="AP73" s="1327"/>
      <c r="AQ73" s="1327"/>
      <c r="AR73" s="1327"/>
      <c r="AS73" s="1327"/>
      <c r="AT73" s="1327"/>
      <c r="AU73" s="1327"/>
      <c r="AV73" s="1327"/>
      <c r="AW73" s="1327"/>
      <c r="AX73" s="1327"/>
      <c r="AY73" s="1327"/>
      <c r="AZ73" s="1327"/>
      <c r="BA73" s="1327"/>
      <c r="BB73" s="1327" t="s">
        <v>601</v>
      </c>
      <c r="BC73" s="1327"/>
      <c r="BD73" s="1327"/>
      <c r="BE73" s="1327"/>
      <c r="BF73" s="1327"/>
      <c r="BG73" s="1327"/>
      <c r="BH73" s="1327"/>
      <c r="BI73" s="1327"/>
      <c r="BJ73" s="1327"/>
      <c r="BK73" s="1327"/>
      <c r="BL73" s="1327"/>
      <c r="BM73" s="1327"/>
      <c r="BN73" s="1327"/>
      <c r="BO73" s="1327"/>
      <c r="BP73" s="1325"/>
      <c r="BQ73" s="1325"/>
      <c r="BR73" s="1325"/>
      <c r="BS73" s="1325"/>
      <c r="BT73" s="1325"/>
      <c r="BU73" s="1325"/>
      <c r="BV73" s="1325"/>
      <c r="BW73" s="1325"/>
      <c r="BX73" s="1325"/>
      <c r="BY73" s="1325"/>
      <c r="BZ73" s="1325"/>
      <c r="CA73" s="1325"/>
      <c r="CB73" s="1325"/>
      <c r="CC73" s="1325"/>
      <c r="CD73" s="1325"/>
      <c r="CE73" s="1325"/>
      <c r="CF73" s="1325"/>
      <c r="CG73" s="1325"/>
      <c r="CH73" s="1325"/>
      <c r="CI73" s="1325"/>
      <c r="CJ73" s="1325"/>
      <c r="CK73" s="1325"/>
      <c r="CL73" s="1325"/>
      <c r="CM73" s="1325"/>
      <c r="CN73" s="1325"/>
      <c r="CO73" s="1325"/>
      <c r="CP73" s="1325"/>
      <c r="CQ73" s="1325"/>
      <c r="CR73" s="1325"/>
      <c r="CS73" s="1325"/>
      <c r="CT73" s="1325"/>
      <c r="CU73" s="1325"/>
      <c r="CV73" s="1325"/>
      <c r="CW73" s="1325"/>
      <c r="CX73" s="1325"/>
      <c r="CY73" s="1325"/>
      <c r="CZ73" s="1325"/>
      <c r="DA73" s="1325"/>
      <c r="DB73" s="1325"/>
      <c r="DC73" s="1325"/>
    </row>
    <row r="74" spans="2:107">
      <c r="B74" s="397"/>
      <c r="G74" s="1330"/>
      <c r="H74" s="1330"/>
      <c r="I74" s="1330"/>
      <c r="J74" s="1330"/>
      <c r="K74" s="1331"/>
      <c r="L74" s="1331"/>
      <c r="M74" s="1331"/>
      <c r="N74" s="1331"/>
      <c r="AM74" s="406"/>
      <c r="AN74" s="1327"/>
      <c r="AO74" s="1327"/>
      <c r="AP74" s="1327"/>
      <c r="AQ74" s="1327"/>
      <c r="AR74" s="1327"/>
      <c r="AS74" s="1327"/>
      <c r="AT74" s="1327"/>
      <c r="AU74" s="1327"/>
      <c r="AV74" s="1327"/>
      <c r="AW74" s="1327"/>
      <c r="AX74" s="1327"/>
      <c r="AY74" s="1327"/>
      <c r="AZ74" s="1327"/>
      <c r="BA74" s="1327"/>
      <c r="BB74" s="1327"/>
      <c r="BC74" s="1327"/>
      <c r="BD74" s="1327"/>
      <c r="BE74" s="1327"/>
      <c r="BF74" s="1327"/>
      <c r="BG74" s="1327"/>
      <c r="BH74" s="1327"/>
      <c r="BI74" s="1327"/>
      <c r="BJ74" s="1327"/>
      <c r="BK74" s="1327"/>
      <c r="BL74" s="1327"/>
      <c r="BM74" s="1327"/>
      <c r="BN74" s="1327"/>
      <c r="BO74" s="1327"/>
      <c r="BP74" s="1325"/>
      <c r="BQ74" s="1325"/>
      <c r="BR74" s="1325"/>
      <c r="BS74" s="1325"/>
      <c r="BT74" s="1325"/>
      <c r="BU74" s="1325"/>
      <c r="BV74" s="1325"/>
      <c r="BW74" s="1325"/>
      <c r="BX74" s="1325"/>
      <c r="BY74" s="1325"/>
      <c r="BZ74" s="1325"/>
      <c r="CA74" s="1325"/>
      <c r="CB74" s="1325"/>
      <c r="CC74" s="1325"/>
      <c r="CD74" s="1325"/>
      <c r="CE74" s="1325"/>
      <c r="CF74" s="1325"/>
      <c r="CG74" s="1325"/>
      <c r="CH74" s="1325"/>
      <c r="CI74" s="1325"/>
      <c r="CJ74" s="1325"/>
      <c r="CK74" s="1325"/>
      <c r="CL74" s="1325"/>
      <c r="CM74" s="1325"/>
      <c r="CN74" s="1325"/>
      <c r="CO74" s="1325"/>
      <c r="CP74" s="1325"/>
      <c r="CQ74" s="1325"/>
      <c r="CR74" s="1325"/>
      <c r="CS74" s="1325"/>
      <c r="CT74" s="1325"/>
      <c r="CU74" s="1325"/>
      <c r="CV74" s="1325"/>
      <c r="CW74" s="1325"/>
      <c r="CX74" s="1325"/>
      <c r="CY74" s="1325"/>
      <c r="CZ74" s="1325"/>
      <c r="DA74" s="1325"/>
      <c r="DB74" s="1325"/>
      <c r="DC74" s="1325"/>
    </row>
    <row r="75" spans="2:107">
      <c r="B75" s="397"/>
      <c r="G75" s="1330"/>
      <c r="H75" s="1330"/>
      <c r="I75" s="1320"/>
      <c r="J75" s="1320"/>
      <c r="K75" s="1326"/>
      <c r="L75" s="1326"/>
      <c r="M75" s="1326"/>
      <c r="N75" s="1326"/>
      <c r="AM75" s="406"/>
      <c r="AN75" s="1327"/>
      <c r="AO75" s="1327"/>
      <c r="AP75" s="1327"/>
      <c r="AQ75" s="1327"/>
      <c r="AR75" s="1327"/>
      <c r="AS75" s="1327"/>
      <c r="AT75" s="1327"/>
      <c r="AU75" s="1327"/>
      <c r="AV75" s="1327"/>
      <c r="AW75" s="1327"/>
      <c r="AX75" s="1327"/>
      <c r="AY75" s="1327"/>
      <c r="AZ75" s="1327"/>
      <c r="BA75" s="1327"/>
      <c r="BB75" s="1327" t="s">
        <v>605</v>
      </c>
      <c r="BC75" s="1327"/>
      <c r="BD75" s="1327"/>
      <c r="BE75" s="1327"/>
      <c r="BF75" s="1327"/>
      <c r="BG75" s="1327"/>
      <c r="BH75" s="1327"/>
      <c r="BI75" s="1327"/>
      <c r="BJ75" s="1327"/>
      <c r="BK75" s="1327"/>
      <c r="BL75" s="1327"/>
      <c r="BM75" s="1327"/>
      <c r="BN75" s="1327"/>
      <c r="BO75" s="1327"/>
      <c r="BP75" s="1325">
        <v>0.2</v>
      </c>
      <c r="BQ75" s="1325"/>
      <c r="BR75" s="1325"/>
      <c r="BS75" s="1325"/>
      <c r="BT75" s="1325"/>
      <c r="BU75" s="1325"/>
      <c r="BV75" s="1325"/>
      <c r="BW75" s="1325"/>
      <c r="BX75" s="1325">
        <v>1.3</v>
      </c>
      <c r="BY75" s="1325"/>
      <c r="BZ75" s="1325"/>
      <c r="CA75" s="1325"/>
      <c r="CB75" s="1325"/>
      <c r="CC75" s="1325"/>
      <c r="CD75" s="1325"/>
      <c r="CE75" s="1325"/>
      <c r="CF75" s="1325">
        <v>2.5</v>
      </c>
      <c r="CG75" s="1325"/>
      <c r="CH75" s="1325"/>
      <c r="CI75" s="1325"/>
      <c r="CJ75" s="1325"/>
      <c r="CK75" s="1325"/>
      <c r="CL75" s="1325"/>
      <c r="CM75" s="1325"/>
      <c r="CN75" s="1325">
        <v>4.5999999999999996</v>
      </c>
      <c r="CO75" s="1325"/>
      <c r="CP75" s="1325"/>
      <c r="CQ75" s="1325"/>
      <c r="CR75" s="1325"/>
      <c r="CS75" s="1325"/>
      <c r="CT75" s="1325"/>
      <c r="CU75" s="1325"/>
      <c r="CV75" s="1325">
        <v>4.5999999999999996</v>
      </c>
      <c r="CW75" s="1325"/>
      <c r="CX75" s="1325"/>
      <c r="CY75" s="1325"/>
      <c r="CZ75" s="1325"/>
      <c r="DA75" s="1325"/>
      <c r="DB75" s="1325"/>
      <c r="DC75" s="1325"/>
    </row>
    <row r="76" spans="2:107">
      <c r="B76" s="397"/>
      <c r="G76" s="1330"/>
      <c r="H76" s="1330"/>
      <c r="I76" s="1320"/>
      <c r="J76" s="1320"/>
      <c r="K76" s="1326"/>
      <c r="L76" s="1326"/>
      <c r="M76" s="1326"/>
      <c r="N76" s="1326"/>
      <c r="AM76" s="406"/>
      <c r="AN76" s="1327"/>
      <c r="AO76" s="1327"/>
      <c r="AP76" s="1327"/>
      <c r="AQ76" s="1327"/>
      <c r="AR76" s="1327"/>
      <c r="AS76" s="1327"/>
      <c r="AT76" s="1327"/>
      <c r="AU76" s="1327"/>
      <c r="AV76" s="1327"/>
      <c r="AW76" s="1327"/>
      <c r="AX76" s="1327"/>
      <c r="AY76" s="1327"/>
      <c r="AZ76" s="1327"/>
      <c r="BA76" s="1327"/>
      <c r="BB76" s="1327"/>
      <c r="BC76" s="1327"/>
      <c r="BD76" s="1327"/>
      <c r="BE76" s="1327"/>
      <c r="BF76" s="1327"/>
      <c r="BG76" s="1327"/>
      <c r="BH76" s="1327"/>
      <c r="BI76" s="1327"/>
      <c r="BJ76" s="1327"/>
      <c r="BK76" s="1327"/>
      <c r="BL76" s="1327"/>
      <c r="BM76" s="1327"/>
      <c r="BN76" s="1327"/>
      <c r="BO76" s="1327"/>
      <c r="BP76" s="1325"/>
      <c r="BQ76" s="1325"/>
      <c r="BR76" s="1325"/>
      <c r="BS76" s="1325"/>
      <c r="BT76" s="1325"/>
      <c r="BU76" s="1325"/>
      <c r="BV76" s="1325"/>
      <c r="BW76" s="1325"/>
      <c r="BX76" s="1325"/>
      <c r="BY76" s="1325"/>
      <c r="BZ76" s="1325"/>
      <c r="CA76" s="1325"/>
      <c r="CB76" s="1325"/>
      <c r="CC76" s="1325"/>
      <c r="CD76" s="1325"/>
      <c r="CE76" s="1325"/>
      <c r="CF76" s="1325"/>
      <c r="CG76" s="1325"/>
      <c r="CH76" s="1325"/>
      <c r="CI76" s="1325"/>
      <c r="CJ76" s="1325"/>
      <c r="CK76" s="1325"/>
      <c r="CL76" s="1325"/>
      <c r="CM76" s="1325"/>
      <c r="CN76" s="1325"/>
      <c r="CO76" s="1325"/>
      <c r="CP76" s="1325"/>
      <c r="CQ76" s="1325"/>
      <c r="CR76" s="1325"/>
      <c r="CS76" s="1325"/>
      <c r="CT76" s="1325"/>
      <c r="CU76" s="1325"/>
      <c r="CV76" s="1325"/>
      <c r="CW76" s="1325"/>
      <c r="CX76" s="1325"/>
      <c r="CY76" s="1325"/>
      <c r="CZ76" s="1325"/>
      <c r="DA76" s="1325"/>
      <c r="DB76" s="1325"/>
      <c r="DC76" s="1325"/>
    </row>
    <row r="77" spans="2:107">
      <c r="B77" s="397"/>
      <c r="G77" s="1320"/>
      <c r="H77" s="1320"/>
      <c r="I77" s="1320"/>
      <c r="J77" s="1320"/>
      <c r="K77" s="1331"/>
      <c r="L77" s="1331"/>
      <c r="M77" s="1331"/>
      <c r="N77" s="1331"/>
      <c r="AN77" s="1324" t="s">
        <v>603</v>
      </c>
      <c r="AO77" s="1324"/>
      <c r="AP77" s="1324"/>
      <c r="AQ77" s="1324"/>
      <c r="AR77" s="1324"/>
      <c r="AS77" s="1324"/>
      <c r="AT77" s="1324"/>
      <c r="AU77" s="1324"/>
      <c r="AV77" s="1324"/>
      <c r="AW77" s="1324"/>
      <c r="AX77" s="1324"/>
      <c r="AY77" s="1324"/>
      <c r="AZ77" s="1324"/>
      <c r="BA77" s="1324"/>
      <c r="BB77" s="1327" t="s">
        <v>601</v>
      </c>
      <c r="BC77" s="1327"/>
      <c r="BD77" s="1327"/>
      <c r="BE77" s="1327"/>
      <c r="BF77" s="1327"/>
      <c r="BG77" s="1327"/>
      <c r="BH77" s="1327"/>
      <c r="BI77" s="1327"/>
      <c r="BJ77" s="1327"/>
      <c r="BK77" s="1327"/>
      <c r="BL77" s="1327"/>
      <c r="BM77" s="1327"/>
      <c r="BN77" s="1327"/>
      <c r="BO77" s="1327"/>
      <c r="BP77" s="1325">
        <v>15</v>
      </c>
      <c r="BQ77" s="1325"/>
      <c r="BR77" s="1325"/>
      <c r="BS77" s="1325"/>
      <c r="BT77" s="1325"/>
      <c r="BU77" s="1325"/>
      <c r="BV77" s="1325"/>
      <c r="BW77" s="1325"/>
      <c r="BX77" s="1325">
        <v>12.2</v>
      </c>
      <c r="BY77" s="1325"/>
      <c r="BZ77" s="1325"/>
      <c r="CA77" s="1325"/>
      <c r="CB77" s="1325"/>
      <c r="CC77" s="1325"/>
      <c r="CD77" s="1325"/>
      <c r="CE77" s="1325"/>
      <c r="CF77" s="1325">
        <v>5</v>
      </c>
      <c r="CG77" s="1325"/>
      <c r="CH77" s="1325"/>
      <c r="CI77" s="1325"/>
      <c r="CJ77" s="1325"/>
      <c r="CK77" s="1325"/>
      <c r="CL77" s="1325"/>
      <c r="CM77" s="1325"/>
      <c r="CN77" s="1325">
        <v>5.4</v>
      </c>
      <c r="CO77" s="1325"/>
      <c r="CP77" s="1325"/>
      <c r="CQ77" s="1325"/>
      <c r="CR77" s="1325"/>
      <c r="CS77" s="1325"/>
      <c r="CT77" s="1325"/>
      <c r="CU77" s="1325"/>
      <c r="CV77" s="1325">
        <v>3.9</v>
      </c>
      <c r="CW77" s="1325"/>
      <c r="CX77" s="1325"/>
      <c r="CY77" s="1325"/>
      <c r="CZ77" s="1325"/>
      <c r="DA77" s="1325"/>
      <c r="DB77" s="1325"/>
      <c r="DC77" s="1325"/>
    </row>
    <row r="78" spans="2:107">
      <c r="B78" s="397"/>
      <c r="G78" s="1320"/>
      <c r="H78" s="1320"/>
      <c r="I78" s="1320"/>
      <c r="J78" s="1320"/>
      <c r="K78" s="1331"/>
      <c r="L78" s="1331"/>
      <c r="M78" s="1331"/>
      <c r="N78" s="1331"/>
      <c r="AN78" s="1324"/>
      <c r="AO78" s="1324"/>
      <c r="AP78" s="1324"/>
      <c r="AQ78" s="1324"/>
      <c r="AR78" s="1324"/>
      <c r="AS78" s="1324"/>
      <c r="AT78" s="1324"/>
      <c r="AU78" s="1324"/>
      <c r="AV78" s="1324"/>
      <c r="AW78" s="1324"/>
      <c r="AX78" s="1324"/>
      <c r="AY78" s="1324"/>
      <c r="AZ78" s="1324"/>
      <c r="BA78" s="1324"/>
      <c r="BB78" s="1327"/>
      <c r="BC78" s="1327"/>
      <c r="BD78" s="1327"/>
      <c r="BE78" s="1327"/>
      <c r="BF78" s="1327"/>
      <c r="BG78" s="1327"/>
      <c r="BH78" s="1327"/>
      <c r="BI78" s="1327"/>
      <c r="BJ78" s="1327"/>
      <c r="BK78" s="1327"/>
      <c r="BL78" s="1327"/>
      <c r="BM78" s="1327"/>
      <c r="BN78" s="1327"/>
      <c r="BO78" s="1327"/>
      <c r="BP78" s="1325"/>
      <c r="BQ78" s="1325"/>
      <c r="BR78" s="1325"/>
      <c r="BS78" s="1325"/>
      <c r="BT78" s="1325"/>
      <c r="BU78" s="1325"/>
      <c r="BV78" s="1325"/>
      <c r="BW78" s="1325"/>
      <c r="BX78" s="1325"/>
      <c r="BY78" s="1325"/>
      <c r="BZ78" s="1325"/>
      <c r="CA78" s="1325"/>
      <c r="CB78" s="1325"/>
      <c r="CC78" s="1325"/>
      <c r="CD78" s="1325"/>
      <c r="CE78" s="1325"/>
      <c r="CF78" s="1325"/>
      <c r="CG78" s="1325"/>
      <c r="CH78" s="1325"/>
      <c r="CI78" s="1325"/>
      <c r="CJ78" s="1325"/>
      <c r="CK78" s="1325"/>
      <c r="CL78" s="1325"/>
      <c r="CM78" s="1325"/>
      <c r="CN78" s="1325"/>
      <c r="CO78" s="1325"/>
      <c r="CP78" s="1325"/>
      <c r="CQ78" s="1325"/>
      <c r="CR78" s="1325"/>
      <c r="CS78" s="1325"/>
      <c r="CT78" s="1325"/>
      <c r="CU78" s="1325"/>
      <c r="CV78" s="1325"/>
      <c r="CW78" s="1325"/>
      <c r="CX78" s="1325"/>
      <c r="CY78" s="1325"/>
      <c r="CZ78" s="1325"/>
      <c r="DA78" s="1325"/>
      <c r="DB78" s="1325"/>
      <c r="DC78" s="1325"/>
    </row>
    <row r="79" spans="2:107">
      <c r="B79" s="397"/>
      <c r="G79" s="1320"/>
      <c r="H79" s="1320"/>
      <c r="I79" s="1329"/>
      <c r="J79" s="1329"/>
      <c r="K79" s="1332"/>
      <c r="L79" s="1332"/>
      <c r="M79" s="1332"/>
      <c r="N79" s="1332"/>
      <c r="AN79" s="1324"/>
      <c r="AO79" s="1324"/>
      <c r="AP79" s="1324"/>
      <c r="AQ79" s="1324"/>
      <c r="AR79" s="1324"/>
      <c r="AS79" s="1324"/>
      <c r="AT79" s="1324"/>
      <c r="AU79" s="1324"/>
      <c r="AV79" s="1324"/>
      <c r="AW79" s="1324"/>
      <c r="AX79" s="1324"/>
      <c r="AY79" s="1324"/>
      <c r="AZ79" s="1324"/>
      <c r="BA79" s="1324"/>
      <c r="BB79" s="1327" t="s">
        <v>605</v>
      </c>
      <c r="BC79" s="1327"/>
      <c r="BD79" s="1327"/>
      <c r="BE79" s="1327"/>
      <c r="BF79" s="1327"/>
      <c r="BG79" s="1327"/>
      <c r="BH79" s="1327"/>
      <c r="BI79" s="1327"/>
      <c r="BJ79" s="1327"/>
      <c r="BK79" s="1327"/>
      <c r="BL79" s="1327"/>
      <c r="BM79" s="1327"/>
      <c r="BN79" s="1327"/>
      <c r="BO79" s="1327"/>
      <c r="BP79" s="1325">
        <v>5</v>
      </c>
      <c r="BQ79" s="1325"/>
      <c r="BR79" s="1325"/>
      <c r="BS79" s="1325"/>
      <c r="BT79" s="1325"/>
      <c r="BU79" s="1325"/>
      <c r="BV79" s="1325"/>
      <c r="BW79" s="1325"/>
      <c r="BX79" s="1325">
        <v>4.8</v>
      </c>
      <c r="BY79" s="1325"/>
      <c r="BZ79" s="1325"/>
      <c r="CA79" s="1325"/>
      <c r="CB79" s="1325"/>
      <c r="CC79" s="1325"/>
      <c r="CD79" s="1325"/>
      <c r="CE79" s="1325"/>
      <c r="CF79" s="1325">
        <v>4.5</v>
      </c>
      <c r="CG79" s="1325"/>
      <c r="CH79" s="1325"/>
      <c r="CI79" s="1325"/>
      <c r="CJ79" s="1325"/>
      <c r="CK79" s="1325"/>
      <c r="CL79" s="1325"/>
      <c r="CM79" s="1325"/>
      <c r="CN79" s="1325">
        <v>4.2</v>
      </c>
      <c r="CO79" s="1325"/>
      <c r="CP79" s="1325"/>
      <c r="CQ79" s="1325"/>
      <c r="CR79" s="1325"/>
      <c r="CS79" s="1325"/>
      <c r="CT79" s="1325"/>
      <c r="CU79" s="1325"/>
      <c r="CV79" s="1325">
        <v>4.2</v>
      </c>
      <c r="CW79" s="1325"/>
      <c r="CX79" s="1325"/>
      <c r="CY79" s="1325"/>
      <c r="CZ79" s="1325"/>
      <c r="DA79" s="1325"/>
      <c r="DB79" s="1325"/>
      <c r="DC79" s="1325"/>
    </row>
    <row r="80" spans="2:107">
      <c r="B80" s="397"/>
      <c r="G80" s="1320"/>
      <c r="H80" s="1320"/>
      <c r="I80" s="1329"/>
      <c r="J80" s="1329"/>
      <c r="K80" s="1332"/>
      <c r="L80" s="1332"/>
      <c r="M80" s="1332"/>
      <c r="N80" s="1332"/>
      <c r="AN80" s="1324"/>
      <c r="AO80" s="1324"/>
      <c r="AP80" s="1324"/>
      <c r="AQ80" s="1324"/>
      <c r="AR80" s="1324"/>
      <c r="AS80" s="1324"/>
      <c r="AT80" s="1324"/>
      <c r="AU80" s="1324"/>
      <c r="AV80" s="1324"/>
      <c r="AW80" s="1324"/>
      <c r="AX80" s="1324"/>
      <c r="AY80" s="1324"/>
      <c r="AZ80" s="1324"/>
      <c r="BA80" s="1324"/>
      <c r="BB80" s="1327"/>
      <c r="BC80" s="1327"/>
      <c r="BD80" s="1327"/>
      <c r="BE80" s="1327"/>
      <c r="BF80" s="1327"/>
      <c r="BG80" s="1327"/>
      <c r="BH80" s="1327"/>
      <c r="BI80" s="1327"/>
      <c r="BJ80" s="1327"/>
      <c r="BK80" s="1327"/>
      <c r="BL80" s="1327"/>
      <c r="BM80" s="1327"/>
      <c r="BN80" s="1327"/>
      <c r="BO80" s="1327"/>
      <c r="BP80" s="1325"/>
      <c r="BQ80" s="1325"/>
      <c r="BR80" s="1325"/>
      <c r="BS80" s="1325"/>
      <c r="BT80" s="1325"/>
      <c r="BU80" s="1325"/>
      <c r="BV80" s="1325"/>
      <c r="BW80" s="1325"/>
      <c r="BX80" s="1325"/>
      <c r="BY80" s="1325"/>
      <c r="BZ80" s="1325"/>
      <c r="CA80" s="1325"/>
      <c r="CB80" s="1325"/>
      <c r="CC80" s="1325"/>
      <c r="CD80" s="1325"/>
      <c r="CE80" s="1325"/>
      <c r="CF80" s="1325"/>
      <c r="CG80" s="1325"/>
      <c r="CH80" s="1325"/>
      <c r="CI80" s="1325"/>
      <c r="CJ80" s="1325"/>
      <c r="CK80" s="1325"/>
      <c r="CL80" s="1325"/>
      <c r="CM80" s="1325"/>
      <c r="CN80" s="1325"/>
      <c r="CO80" s="1325"/>
      <c r="CP80" s="1325"/>
      <c r="CQ80" s="1325"/>
      <c r="CR80" s="1325"/>
      <c r="CS80" s="1325"/>
      <c r="CT80" s="1325"/>
      <c r="CU80" s="1325"/>
      <c r="CV80" s="1325"/>
      <c r="CW80" s="1325"/>
      <c r="CX80" s="1325"/>
      <c r="CY80" s="1325"/>
      <c r="CZ80" s="1325"/>
      <c r="DA80" s="1325"/>
      <c r="DB80" s="1325"/>
      <c r="DC80" s="1325"/>
    </row>
    <row r="81" spans="2:109">
      <c r="B81" s="397"/>
    </row>
    <row r="82" spans="2:109" ht="17.25">
      <c r="B82" s="397"/>
      <c r="K82" s="424"/>
      <c r="L82" s="424"/>
      <c r="M82" s="424"/>
      <c r="N82" s="424"/>
      <c r="AQ82" s="424"/>
      <c r="AR82" s="424"/>
      <c r="AS82" s="424"/>
      <c r="AT82" s="424"/>
      <c r="BC82" s="424"/>
      <c r="BD82" s="424"/>
      <c r="BE82" s="424"/>
      <c r="BF82" s="424"/>
      <c r="BO82" s="424"/>
      <c r="BP82" s="424"/>
      <c r="BQ82" s="424"/>
      <c r="BR82" s="424"/>
      <c r="CA82" s="424"/>
      <c r="CB82" s="424"/>
      <c r="CC82" s="424"/>
      <c r="CD82" s="424"/>
      <c r="CM82" s="424"/>
      <c r="CN82" s="424"/>
      <c r="CO82" s="424"/>
      <c r="CP82" s="424"/>
      <c r="CY82" s="424"/>
      <c r="CZ82" s="424"/>
      <c r="DA82" s="424"/>
      <c r="DB82" s="424"/>
      <c r="DC82" s="424"/>
    </row>
    <row r="83" spans="2:109">
      <c r="B83" s="399"/>
      <c r="C83" s="400"/>
      <c r="D83" s="400"/>
      <c r="E83" s="400"/>
      <c r="F83" s="400"/>
      <c r="G83" s="400"/>
      <c r="H83" s="400"/>
      <c r="I83" s="400"/>
      <c r="J83" s="400"/>
      <c r="K83" s="400"/>
      <c r="L83" s="400"/>
      <c r="M83" s="400"/>
      <c r="N83" s="400"/>
      <c r="O83" s="400"/>
      <c r="P83" s="400"/>
      <c r="Q83" s="400"/>
      <c r="R83" s="400"/>
      <c r="S83" s="400"/>
      <c r="T83" s="400"/>
      <c r="U83" s="400"/>
      <c r="V83" s="400"/>
      <c r="W83" s="400"/>
      <c r="X83" s="400"/>
      <c r="Y83" s="400"/>
      <c r="Z83" s="400"/>
      <c r="AA83" s="400"/>
      <c r="AB83" s="400"/>
      <c r="AC83" s="400"/>
      <c r="AD83" s="400"/>
      <c r="AE83" s="400"/>
      <c r="AF83" s="400"/>
      <c r="AG83" s="400"/>
      <c r="AH83" s="400"/>
      <c r="AI83" s="400"/>
      <c r="AJ83" s="400"/>
      <c r="AK83" s="400"/>
      <c r="AL83" s="400"/>
      <c r="AM83" s="400"/>
      <c r="AN83" s="400"/>
      <c r="AO83" s="400"/>
      <c r="AP83" s="400"/>
      <c r="AQ83" s="400"/>
      <c r="AR83" s="400"/>
      <c r="AS83" s="400"/>
      <c r="AT83" s="400"/>
      <c r="AU83" s="400"/>
      <c r="AV83" s="400"/>
      <c r="AW83" s="400"/>
      <c r="AX83" s="400"/>
      <c r="AY83" s="400"/>
      <c r="AZ83" s="400"/>
      <c r="BA83" s="400"/>
      <c r="BB83" s="400"/>
      <c r="BC83" s="400"/>
      <c r="BD83" s="400"/>
      <c r="BE83" s="400"/>
      <c r="BF83" s="400"/>
      <c r="BG83" s="400"/>
      <c r="BH83" s="400"/>
      <c r="BI83" s="400"/>
      <c r="BJ83" s="400"/>
      <c r="BK83" s="400"/>
      <c r="BL83" s="400"/>
      <c r="BM83" s="400"/>
      <c r="BN83" s="400"/>
      <c r="BO83" s="400"/>
      <c r="BP83" s="400"/>
      <c r="BQ83" s="400"/>
      <c r="BR83" s="400"/>
      <c r="BS83" s="400"/>
      <c r="BT83" s="400"/>
      <c r="BU83" s="400"/>
      <c r="BV83" s="400"/>
      <c r="BW83" s="400"/>
      <c r="BX83" s="400"/>
      <c r="BY83" s="400"/>
      <c r="BZ83" s="400"/>
      <c r="CA83" s="400"/>
      <c r="CB83" s="400"/>
      <c r="CC83" s="400"/>
      <c r="CD83" s="400"/>
      <c r="CE83" s="400"/>
      <c r="CF83" s="400"/>
      <c r="CG83" s="400"/>
      <c r="CH83" s="400"/>
      <c r="CI83" s="400"/>
      <c r="CJ83" s="400"/>
      <c r="CK83" s="400"/>
      <c r="CL83" s="400"/>
      <c r="CM83" s="400"/>
      <c r="CN83" s="400"/>
      <c r="CO83" s="400"/>
      <c r="CP83" s="400"/>
      <c r="CQ83" s="400"/>
      <c r="CR83" s="400"/>
      <c r="CS83" s="400"/>
      <c r="CT83" s="400"/>
      <c r="CU83" s="400"/>
      <c r="CV83" s="400"/>
      <c r="CW83" s="400"/>
      <c r="CX83" s="400"/>
      <c r="CY83" s="400"/>
      <c r="CZ83" s="400"/>
      <c r="DA83" s="400"/>
      <c r="DB83" s="400"/>
      <c r="DC83" s="400"/>
      <c r="DD83" s="401"/>
    </row>
    <row r="84" spans="2:109">
      <c r="DD84" s="390"/>
      <c r="DE84" s="390"/>
    </row>
    <row r="85" spans="2:109">
      <c r="DD85" s="390"/>
      <c r="DE85" s="390"/>
    </row>
    <row r="86" spans="2:109" hidden="1">
      <c r="DD86" s="390"/>
      <c r="DE86" s="390"/>
    </row>
    <row r="87" spans="2:109" hidden="1">
      <c r="K87" s="425"/>
      <c r="AQ87" s="425"/>
      <c r="BC87" s="425"/>
      <c r="BO87" s="425"/>
      <c r="CA87" s="425"/>
      <c r="CM87" s="425"/>
      <c r="CY87" s="425"/>
      <c r="DD87" s="390"/>
      <c r="DE87" s="390"/>
    </row>
    <row r="88" spans="2:109" hidden="1">
      <c r="DD88" s="390"/>
      <c r="DE88" s="390"/>
    </row>
    <row r="89" spans="2:109" hidden="1">
      <c r="DD89" s="390"/>
      <c r="DE89" s="390"/>
    </row>
    <row r="90" spans="2:109" hidden="1">
      <c r="DD90" s="390"/>
      <c r="DE90" s="390"/>
    </row>
    <row r="91" spans="2:109" hidden="1">
      <c r="DD91" s="390"/>
      <c r="DE91" s="390"/>
    </row>
    <row r="92" spans="2:109" ht="13.5" hidden="1" customHeight="1">
      <c r="DD92" s="390"/>
      <c r="DE92" s="390"/>
    </row>
    <row r="93" spans="2:109" ht="13.5" hidden="1" customHeight="1">
      <c r="DD93" s="390"/>
      <c r="DE93" s="390"/>
    </row>
    <row r="94" spans="2:109" ht="13.5" hidden="1" customHeight="1">
      <c r="DD94" s="390"/>
      <c r="DE94" s="390"/>
    </row>
    <row r="95" spans="2:109" ht="13.5" hidden="1" customHeight="1">
      <c r="DD95" s="390"/>
      <c r="DE95" s="390"/>
    </row>
    <row r="96" spans="2:109" ht="13.5" hidden="1" customHeight="1">
      <c r="DD96" s="390"/>
      <c r="DE96" s="390"/>
    </row>
    <row r="97" s="390" customFormat="1" ht="13.5" hidden="1" customHeight="1"/>
    <row r="98" s="390" customFormat="1" ht="13.5" hidden="1" customHeight="1"/>
    <row r="99" s="390" customFormat="1" ht="13.5" hidden="1" customHeight="1"/>
    <row r="100" s="390" customFormat="1" ht="13.5" hidden="1" customHeight="1"/>
    <row r="101" s="390" customFormat="1" ht="13.5" hidden="1" customHeight="1"/>
    <row r="102" s="390" customFormat="1" ht="13.5" hidden="1" customHeight="1"/>
    <row r="103" s="390" customFormat="1" ht="13.5" hidden="1" customHeight="1"/>
    <row r="104" s="390" customFormat="1" ht="13.5" hidden="1" customHeight="1"/>
    <row r="105" s="390" customFormat="1" ht="13.5" hidden="1" customHeight="1"/>
    <row r="106" s="390" customFormat="1" ht="13.5" hidden="1" customHeight="1"/>
    <row r="107" s="390" customFormat="1" ht="13.5" hidden="1" customHeight="1"/>
    <row r="108" s="390" customFormat="1" ht="13.5" hidden="1" customHeight="1"/>
    <row r="109" s="390" customFormat="1" ht="13.5" hidden="1" customHeight="1"/>
    <row r="110" s="390" customFormat="1" ht="13.5" hidden="1" customHeight="1"/>
    <row r="111" s="390" customFormat="1" ht="13.5" hidden="1" customHeight="1"/>
    <row r="112" s="390" customFormat="1" ht="13.5" hidden="1" customHeight="1"/>
    <row r="113" s="390" customFormat="1" ht="13.5" hidden="1" customHeight="1"/>
    <row r="114" s="390" customFormat="1" ht="13.5" hidden="1" customHeight="1"/>
    <row r="115" s="390" customFormat="1" ht="13.5" hidden="1" customHeight="1"/>
    <row r="116" s="390" customFormat="1" ht="13.5" hidden="1" customHeight="1"/>
    <row r="117" s="390" customFormat="1" ht="13.5" hidden="1" customHeight="1"/>
    <row r="118" s="390" customFormat="1" ht="13.5" hidden="1" customHeight="1"/>
    <row r="119" s="390" customFormat="1" ht="13.5" hidden="1" customHeight="1"/>
    <row r="120" s="390" customFormat="1" ht="13.5" hidden="1" customHeight="1"/>
    <row r="121" s="390" customFormat="1" ht="13.5" hidden="1" customHeight="1"/>
    <row r="122" s="390" customFormat="1" ht="13.5" hidden="1" customHeight="1"/>
    <row r="123" s="390" customFormat="1" ht="13.5" hidden="1" customHeight="1"/>
    <row r="124" s="390" customFormat="1" ht="13.5" hidden="1" customHeight="1"/>
    <row r="125" s="390" customFormat="1" ht="13.5" hidden="1" customHeight="1"/>
    <row r="126" s="390" customFormat="1" ht="13.5" hidden="1" customHeight="1"/>
    <row r="127" s="390" customFormat="1" ht="13.5" hidden="1" customHeight="1"/>
    <row r="128" s="390" customFormat="1" ht="13.5" hidden="1" customHeight="1"/>
    <row r="129" s="390" customFormat="1" ht="13.5" hidden="1" customHeight="1"/>
    <row r="130" s="390" customFormat="1" ht="13.5" hidden="1" customHeight="1"/>
    <row r="131" s="390" customFormat="1" ht="13.5" hidden="1" customHeight="1"/>
    <row r="132" s="390" customFormat="1" ht="13.5" hidden="1" customHeight="1"/>
    <row r="133" s="390" customFormat="1" ht="13.5" hidden="1" customHeight="1"/>
    <row r="134" s="390" customFormat="1" ht="13.5" hidden="1" customHeight="1"/>
    <row r="135" s="390" customFormat="1" ht="13.5" hidden="1" customHeight="1"/>
    <row r="136" s="390" customFormat="1" ht="13.5" hidden="1" customHeight="1"/>
    <row r="137" s="390" customFormat="1" ht="13.5" hidden="1" customHeight="1"/>
    <row r="138" s="390" customFormat="1" ht="13.5" hidden="1" customHeight="1"/>
    <row r="139" s="390" customFormat="1" ht="13.5" hidden="1" customHeight="1"/>
    <row r="140" s="390" customFormat="1" ht="13.5" hidden="1" customHeight="1"/>
    <row r="141" s="390" customFormat="1" ht="13.5" hidden="1" customHeight="1"/>
    <row r="142" s="390" customFormat="1" ht="13.5" hidden="1" customHeight="1"/>
    <row r="143" s="390" customFormat="1" ht="13.5" hidden="1" customHeight="1"/>
    <row r="144" s="390" customFormat="1" ht="13.5" hidden="1" customHeight="1"/>
    <row r="145" s="390" customFormat="1" ht="13.5" hidden="1" customHeight="1"/>
    <row r="146" s="390" customFormat="1" ht="13.5" hidden="1" customHeight="1"/>
    <row r="147" s="390" customFormat="1" ht="13.5" hidden="1" customHeight="1"/>
    <row r="148" s="390" customFormat="1" ht="13.5" hidden="1" customHeight="1"/>
    <row r="149" s="390" customFormat="1" ht="13.5" hidden="1" customHeight="1"/>
    <row r="150" s="390" customFormat="1" ht="13.5" hidden="1" customHeight="1"/>
    <row r="151" s="390" customFormat="1" ht="13.5" hidden="1" customHeight="1"/>
    <row r="152" s="390" customFormat="1" ht="13.5" hidden="1" customHeight="1"/>
    <row r="153" s="390" customFormat="1" ht="13.5" hidden="1" customHeight="1"/>
    <row r="154" s="390" customFormat="1" ht="13.5" hidden="1" customHeight="1"/>
    <row r="155" s="390" customFormat="1" ht="13.5" hidden="1" customHeight="1"/>
    <row r="156" s="390" customFormat="1" ht="13.5" hidden="1" customHeight="1"/>
    <row r="157" s="390" customFormat="1" ht="13.5" hidden="1" customHeight="1"/>
    <row r="158" s="390" customFormat="1" ht="13.5" hidden="1" customHeight="1"/>
    <row r="159" s="390" customFormat="1" ht="13.5" hidden="1" customHeight="1"/>
    <row r="160" s="390" customFormat="1" ht="13.5" hidden="1" customHeight="1"/>
  </sheetData>
  <sheetProtection algorithmName="SHA-512" hashValue="AIrksInULMteoEYsSZkaBIyCJtlYpu1cGpfvC4/OEWv2A1JHiBnSPu8O+jDW11P41sZ9kDbWzU8oCpgMZOLWEQ==" saltValue="mhLqli5r2S/uEGp4eVb/NQ==" spinCount="100000" sheet="1" objects="1" scenarios="1" formatCells="0"/>
  <dataConsolidate/>
  <mergeCells count="112">
    <mergeCell ref="G77:H80"/>
    <mergeCell ref="I77:J78"/>
    <mergeCell ref="K77:K78"/>
    <mergeCell ref="L77:L78"/>
    <mergeCell ref="M77:M78"/>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CV73:DC74"/>
    <mergeCell ref="I75:J76"/>
    <mergeCell ref="K75:K76"/>
    <mergeCell ref="L75:L76"/>
    <mergeCell ref="M75:M76"/>
    <mergeCell ref="N75:N76"/>
    <mergeCell ref="BB75:BO76"/>
    <mergeCell ref="BP75:BW76"/>
    <mergeCell ref="BX75:CE76"/>
    <mergeCell ref="CF75:CM76"/>
    <mergeCell ref="CN75:CU76"/>
    <mergeCell ref="CV75:DC76"/>
    <mergeCell ref="AN65:DC69"/>
    <mergeCell ref="BX55:CE56"/>
    <mergeCell ref="CF55:CM56"/>
    <mergeCell ref="CN55:CU56"/>
    <mergeCell ref="CV55:DC5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X73:CE74"/>
    <mergeCell ref="CF73:CM74"/>
    <mergeCell ref="CN73:CU74"/>
    <mergeCell ref="CV53:DC54"/>
    <mergeCell ref="G55:H58"/>
    <mergeCell ref="I55:J56"/>
    <mergeCell ref="K55:K56"/>
    <mergeCell ref="L55:L56"/>
    <mergeCell ref="M55:M56"/>
    <mergeCell ref="N55:N56"/>
    <mergeCell ref="AN55:BA58"/>
    <mergeCell ref="BB55:BO56"/>
    <mergeCell ref="BP55:BW56"/>
    <mergeCell ref="G51:H54"/>
    <mergeCell ref="BP57:BW58"/>
    <mergeCell ref="BX57:CE58"/>
    <mergeCell ref="CF57:CM58"/>
    <mergeCell ref="CN57:CU58"/>
    <mergeCell ref="CV57:DC58"/>
    <mergeCell ref="CN53:CU54"/>
    <mergeCell ref="I51:J52"/>
    <mergeCell ref="K51:K52"/>
    <mergeCell ref="L51:L52"/>
    <mergeCell ref="M51:M52"/>
    <mergeCell ref="N51:N52"/>
    <mergeCell ref="I57:J58"/>
    <mergeCell ref="K57:K58"/>
    <mergeCell ref="L57:L58"/>
    <mergeCell ref="M57:M58"/>
    <mergeCell ref="N57:N58"/>
    <mergeCell ref="BB57:BO58"/>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AN43:DC47"/>
    <mergeCell ref="G50:J50"/>
    <mergeCell ref="AN50:BO50"/>
    <mergeCell ref="BP50:BW50"/>
    <mergeCell ref="BX50:CE50"/>
    <mergeCell ref="CF50:CM50"/>
    <mergeCell ref="CN50:CU50"/>
    <mergeCell ref="CV50:DC50"/>
    <mergeCell ref="CV51:DC52"/>
    <mergeCell ref="CN51:CU52"/>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94CBBF4-8B28-49E6-AD23-7A9F40333467}">
  <sheetPr>
    <tabColor rgb="FFFFFF00"/>
    <pageSetUpPr fitToPage="1"/>
  </sheetPr>
  <dimension ref="A1:DR125"/>
  <sheetViews>
    <sheetView showGridLines="0" zoomScaleNormal="100" zoomScaleSheetLayoutView="70" workbookViewId="0">
      <selection activeCell="BH14" sqref="BH14"/>
    </sheetView>
  </sheetViews>
  <sheetFormatPr defaultColWidth="0" defaultRowHeight="13.5" customHeight="1" zeroHeight="1"/>
  <cols>
    <col min="1" max="34" width="2.5" style="293" customWidth="1"/>
    <col min="35" max="122" width="2.5" style="292" customWidth="1"/>
    <col min="123" max="16384" width="2.5" style="292" hidden="1"/>
  </cols>
  <sheetData>
    <row r="1" spans="1:34" ht="13.5" customHeight="1">
      <c r="A1" s="292"/>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1:34">
      <c r="S2" s="292"/>
      <c r="AH2" s="292"/>
    </row>
    <row r="3" spans="1:34">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1:34"/>
    <row r="5" spans="1:34"/>
    <row r="6" spans="1:34"/>
    <row r="7" spans="1:34"/>
    <row r="8" spans="1:34"/>
    <row r="9" spans="1:34">
      <c r="AH9" s="292"/>
    </row>
    <row r="10" spans="1:34"/>
    <row r="11" spans="1:34"/>
    <row r="12" spans="1:34"/>
    <row r="13" spans="1:34"/>
    <row r="14" spans="1:34"/>
    <row r="15" spans="1:34"/>
    <row r="16" spans="1:34"/>
    <row r="17" spans="12:34">
      <c r="AH17" s="292"/>
    </row>
    <row r="18" spans="12:34"/>
    <row r="19" spans="12:34"/>
    <row r="20" spans="12:34">
      <c r="AH20" s="292"/>
    </row>
    <row r="21" spans="12:34">
      <c r="AH21" s="292"/>
    </row>
    <row r="22" spans="12:34"/>
    <row r="23" spans="12:34"/>
    <row r="24" spans="12:34">
      <c r="Q24" s="292"/>
    </row>
    <row r="25" spans="12:34"/>
    <row r="26" spans="12:34"/>
    <row r="27" spans="12:34"/>
    <row r="28" spans="12:34">
      <c r="O28" s="292"/>
      <c r="T28" s="292"/>
      <c r="AH28" s="292"/>
    </row>
    <row r="29" spans="12:34"/>
    <row r="30" spans="12:34"/>
    <row r="31" spans="12:34">
      <c r="Q31" s="292"/>
    </row>
    <row r="32" spans="12:34">
      <c r="L32" s="292"/>
    </row>
    <row r="33" spans="2:34">
      <c r="C33" s="292"/>
      <c r="E33" s="292"/>
      <c r="G33" s="292"/>
      <c r="I33" s="292"/>
      <c r="X33" s="292"/>
    </row>
    <row r="34" spans="2:34">
      <c r="B34" s="292"/>
      <c r="P34" s="292"/>
      <c r="R34" s="292"/>
      <c r="T34" s="292"/>
    </row>
    <row r="35" spans="2:34">
      <c r="D35" s="292"/>
      <c r="W35" s="292"/>
      <c r="AC35" s="292"/>
      <c r="AD35" s="292"/>
      <c r="AE35" s="292"/>
      <c r="AF35" s="292"/>
      <c r="AG35" s="292"/>
      <c r="AH35" s="292"/>
    </row>
    <row r="36" spans="2:34">
      <c r="H36" s="292"/>
      <c r="J36" s="292"/>
      <c r="K36" s="292"/>
      <c r="M36" s="292"/>
      <c r="Y36" s="292"/>
      <c r="Z36" s="292"/>
      <c r="AA36" s="292"/>
      <c r="AB36" s="292"/>
      <c r="AC36" s="292"/>
      <c r="AD36" s="292"/>
      <c r="AE36" s="292"/>
      <c r="AF36" s="292"/>
      <c r="AG36" s="292"/>
      <c r="AH36" s="292"/>
    </row>
    <row r="37" spans="2:34">
      <c r="AH37" s="292"/>
    </row>
    <row r="38" spans="2:34">
      <c r="AG38" s="292"/>
      <c r="AH38" s="292"/>
    </row>
    <row r="39" spans="2:34"/>
    <row r="40" spans="2:34">
      <c r="X40" s="292"/>
    </row>
    <row r="41" spans="2:34">
      <c r="R41" s="292"/>
    </row>
    <row r="42" spans="2:34">
      <c r="W42" s="292"/>
    </row>
    <row r="43" spans="2:34">
      <c r="Y43" s="292"/>
      <c r="Z43" s="292"/>
      <c r="AA43" s="292"/>
      <c r="AB43" s="292"/>
      <c r="AC43" s="292"/>
      <c r="AD43" s="292"/>
      <c r="AE43" s="292"/>
      <c r="AF43" s="292"/>
      <c r="AG43" s="292"/>
      <c r="AH43" s="292"/>
    </row>
    <row r="44" spans="2:34">
      <c r="AH44" s="292"/>
    </row>
    <row r="45" spans="2:34">
      <c r="X45" s="292"/>
    </row>
    <row r="46" spans="2:34"/>
    <row r="47" spans="2:34"/>
    <row r="48" spans="2:34">
      <c r="W48" s="292"/>
      <c r="Y48" s="292"/>
      <c r="Z48" s="292"/>
      <c r="AA48" s="292"/>
      <c r="AB48" s="292"/>
      <c r="AC48" s="292"/>
      <c r="AD48" s="292"/>
      <c r="AE48" s="292"/>
      <c r="AF48" s="292"/>
      <c r="AG48" s="292"/>
      <c r="AH48" s="292"/>
    </row>
    <row r="49" spans="28:34"/>
    <row r="50" spans="28:34">
      <c r="AE50" s="292"/>
      <c r="AF50" s="292"/>
      <c r="AG50" s="292"/>
      <c r="AH50" s="292"/>
    </row>
    <row r="51" spans="28:34">
      <c r="AC51" s="292"/>
      <c r="AD51" s="292"/>
      <c r="AE51" s="292"/>
      <c r="AF51" s="292"/>
      <c r="AG51" s="292"/>
      <c r="AH51" s="292"/>
    </row>
    <row r="52" spans="28:34"/>
    <row r="53" spans="28:34">
      <c r="AF53" s="292"/>
      <c r="AG53" s="292"/>
      <c r="AH53" s="292"/>
    </row>
    <row r="54" spans="28:34">
      <c r="AH54" s="292"/>
    </row>
    <row r="55" spans="28:34"/>
    <row r="56" spans="28:34">
      <c r="AB56" s="292"/>
      <c r="AC56" s="292"/>
      <c r="AD56" s="292"/>
      <c r="AE56" s="292"/>
      <c r="AF56" s="292"/>
      <c r="AG56" s="292"/>
      <c r="AH56" s="292"/>
    </row>
    <row r="57" spans="28:34">
      <c r="AH57" s="292"/>
    </row>
    <row r="58" spans="28:34">
      <c r="AH58" s="292"/>
    </row>
    <row r="59" spans="28:34"/>
    <row r="60" spans="28:34"/>
    <row r="61" spans="28:34"/>
    <row r="62" spans="28:34"/>
    <row r="63" spans="28:34">
      <c r="AH63" s="292"/>
    </row>
    <row r="64" spans="28:34">
      <c r="AG64" s="292"/>
      <c r="AH64" s="292"/>
    </row>
    <row r="65" spans="28:34"/>
    <row r="66" spans="28:34"/>
    <row r="67" spans="28:34"/>
    <row r="68" spans="28:34">
      <c r="AB68" s="292"/>
      <c r="AC68" s="292"/>
      <c r="AD68" s="292"/>
      <c r="AE68" s="292"/>
      <c r="AF68" s="292"/>
      <c r="AG68" s="292"/>
      <c r="AH68" s="292"/>
    </row>
    <row r="69" spans="28:34">
      <c r="AF69" s="292"/>
      <c r="AG69" s="292"/>
      <c r="AH69" s="292"/>
    </row>
    <row r="70" spans="28:34"/>
    <row r="71" spans="28:34"/>
    <row r="72" spans="28:34"/>
    <row r="73" spans="28:34"/>
    <row r="74" spans="28:34"/>
    <row r="75" spans="28:34">
      <c r="AH75" s="292"/>
    </row>
    <row r="76" spans="28:34">
      <c r="AF76" s="292"/>
      <c r="AG76" s="292"/>
      <c r="AH76" s="292"/>
    </row>
    <row r="77" spans="28:34">
      <c r="AG77" s="292"/>
      <c r="AH77" s="292"/>
    </row>
    <row r="78" spans="28:34"/>
    <row r="79" spans="28:34"/>
    <row r="80" spans="28:34"/>
    <row r="81" spans="25:34"/>
    <row r="82" spans="25:34">
      <c r="Y82" s="292"/>
    </row>
    <row r="83" spans="25:34">
      <c r="Y83" s="292"/>
      <c r="Z83" s="292"/>
      <c r="AA83" s="292"/>
      <c r="AB83" s="292"/>
      <c r="AC83" s="292"/>
      <c r="AD83" s="292"/>
      <c r="AE83" s="292"/>
      <c r="AF83" s="292"/>
      <c r="AG83" s="292"/>
      <c r="AH83" s="292"/>
    </row>
    <row r="84" spans="25:34"/>
    <row r="85" spans="25:34"/>
    <row r="86" spans="25:34"/>
    <row r="87" spans="25:34"/>
    <row r="88" spans="25:34">
      <c r="AH88" s="292"/>
    </row>
    <row r="89" spans="25:34"/>
    <row r="90" spans="25:34"/>
    <row r="91" spans="25:34"/>
    <row r="92" spans="25:34" ht="13.5" customHeight="1"/>
    <row r="93" spans="25:34" ht="13.5" customHeight="1"/>
    <row r="94" spans="25:34" ht="13.5" customHeight="1">
      <c r="AF94" s="292"/>
      <c r="AG94" s="292"/>
      <c r="AH94" s="292"/>
    </row>
    <row r="95" spans="25:34" ht="13.5" customHeight="1">
      <c r="AH95" s="292"/>
    </row>
    <row r="96" spans="25:34" ht="13.5" customHeight="1"/>
    <row r="97" spans="33:34" ht="13.5" customHeight="1"/>
    <row r="98" spans="33:34" ht="13.5" customHeight="1"/>
    <row r="99" spans="33:34" ht="13.5" customHeight="1"/>
    <row r="100" spans="33:34" ht="13.5" customHeight="1"/>
    <row r="101" spans="33:34" ht="13.5" customHeight="1">
      <c r="AH101" s="292"/>
    </row>
    <row r="102" spans="33:34" ht="13.5" customHeight="1"/>
    <row r="103" spans="33:34" ht="13.5" customHeight="1"/>
    <row r="104" spans="33:34" ht="13.5" customHeight="1">
      <c r="AG104" s="292"/>
      <c r="AH104" s="29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2"/>
    </row>
    <row r="117" spans="34:122" ht="13.5" customHeight="1"/>
    <row r="118" spans="34:122" ht="13.5" customHeight="1"/>
    <row r="119" spans="34:122" ht="13.5" customHeight="1"/>
    <row r="120" spans="34:122" ht="13.5" customHeight="1">
      <c r="AH120" s="292"/>
    </row>
    <row r="121" spans="34:122" ht="13.5" customHeight="1">
      <c r="AH121" s="292"/>
    </row>
    <row r="122" spans="34:122" ht="13.5" customHeight="1"/>
    <row r="123" spans="34:122" ht="13.5" customHeight="1"/>
    <row r="124" spans="34:122" ht="13.5" customHeight="1"/>
    <row r="125" spans="34:122" ht="13.5" customHeight="1">
      <c r="DR125" s="292" t="s">
        <v>507</v>
      </c>
    </row>
  </sheetData>
  <sheetProtection algorithmName="SHA-512" hashValue="Q351LX+DnJ+TrPxT/y70LUtC8ltYfn3+7FzR3LOkq1dQZD1iNJXX8ekWQX5uzYU5OqV9/f8mXx6gpQBJEh/qTA==" saltValue="PVer25oHksQtQ60Q4DjOS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61C91CE-EDF5-470F-AA3D-2A8E20F75E2F}">
  <sheetPr>
    <tabColor rgb="FFFFFF00"/>
    <pageSetUpPr fitToPage="1"/>
  </sheetPr>
  <dimension ref="A1:DR125"/>
  <sheetViews>
    <sheetView showGridLines="0" topLeftCell="A37" zoomScaleNormal="100" zoomScaleSheetLayoutView="55" workbookViewId="0">
      <selection activeCell="BH14" sqref="BH14"/>
    </sheetView>
  </sheetViews>
  <sheetFormatPr defaultColWidth="0" defaultRowHeight="13.5" customHeight="1" zeroHeight="1"/>
  <cols>
    <col min="1" max="34" width="2.5" style="293" customWidth="1"/>
    <col min="35" max="122" width="2.5" style="292" customWidth="1"/>
    <col min="123" max="16384" width="2.5" style="292" hidden="1"/>
  </cols>
  <sheetData>
    <row r="1" spans="2:34" ht="13.5" customHeight="1">
      <c r="B1" s="292"/>
      <c r="C1" s="292"/>
      <c r="D1" s="292"/>
      <c r="E1" s="292"/>
      <c r="F1" s="292"/>
      <c r="G1" s="292"/>
      <c r="H1" s="292"/>
      <c r="I1" s="292"/>
      <c r="J1" s="292"/>
      <c r="K1" s="292"/>
      <c r="L1" s="292"/>
      <c r="M1" s="292"/>
      <c r="N1" s="292"/>
      <c r="O1" s="292"/>
      <c r="P1" s="292"/>
      <c r="Q1" s="292"/>
      <c r="R1" s="292"/>
      <c r="S1" s="292"/>
      <c r="T1" s="292"/>
      <c r="U1" s="292"/>
      <c r="V1" s="292"/>
      <c r="W1" s="292"/>
      <c r="X1" s="292"/>
      <c r="Y1" s="292"/>
      <c r="Z1" s="292"/>
      <c r="AA1" s="292"/>
      <c r="AB1" s="292"/>
      <c r="AC1" s="292"/>
      <c r="AD1" s="292"/>
      <c r="AE1" s="292"/>
      <c r="AF1" s="292"/>
      <c r="AG1" s="292"/>
      <c r="AH1" s="292"/>
    </row>
    <row r="2" spans="2:34">
      <c r="S2" s="292"/>
      <c r="AH2" s="292"/>
    </row>
    <row r="3" spans="2:34">
      <c r="C3" s="292"/>
      <c r="D3" s="292"/>
      <c r="E3" s="292"/>
      <c r="F3" s="292"/>
      <c r="G3" s="292"/>
      <c r="H3" s="292"/>
      <c r="I3" s="292"/>
      <c r="J3" s="292"/>
      <c r="K3" s="292"/>
      <c r="L3" s="292"/>
      <c r="M3" s="292"/>
      <c r="N3" s="292"/>
      <c r="O3" s="292"/>
      <c r="P3" s="292"/>
      <c r="Q3" s="292"/>
      <c r="R3" s="292"/>
      <c r="S3" s="292"/>
      <c r="U3" s="292"/>
      <c r="V3" s="292"/>
      <c r="W3" s="292"/>
      <c r="X3" s="292"/>
      <c r="Y3" s="292"/>
      <c r="Z3" s="292"/>
      <c r="AA3" s="292"/>
      <c r="AB3" s="292"/>
      <c r="AC3" s="292"/>
      <c r="AD3" s="292"/>
      <c r="AE3" s="292"/>
      <c r="AF3" s="292"/>
      <c r="AG3" s="292"/>
      <c r="AH3" s="292"/>
    </row>
    <row r="4" spans="2:34"/>
    <row r="5" spans="2:34"/>
    <row r="6" spans="2:34"/>
    <row r="7" spans="2:34"/>
    <row r="8" spans="2:34"/>
    <row r="9" spans="2:34">
      <c r="AH9" s="292"/>
    </row>
    <row r="10" spans="2:34"/>
    <row r="11" spans="2:34"/>
    <row r="12" spans="2:34"/>
    <row r="13" spans="2:34"/>
    <row r="14" spans="2:34"/>
    <row r="15" spans="2:34"/>
    <row r="16" spans="2:34"/>
    <row r="17" spans="12:34">
      <c r="AH17" s="292"/>
    </row>
    <row r="18" spans="12:34"/>
    <row r="19" spans="12:34"/>
    <row r="20" spans="12:34">
      <c r="AH20" s="292"/>
    </row>
    <row r="21" spans="12:34">
      <c r="AH21" s="292"/>
    </row>
    <row r="22" spans="12:34"/>
    <row r="23" spans="12:34"/>
    <row r="24" spans="12:34">
      <c r="Q24" s="292"/>
    </row>
    <row r="25" spans="12:34"/>
    <row r="26" spans="12:34"/>
    <row r="27" spans="12:34"/>
    <row r="28" spans="12:34">
      <c r="O28" s="292"/>
      <c r="T28" s="292"/>
      <c r="AH28" s="292"/>
    </row>
    <row r="29" spans="12:34"/>
    <row r="30" spans="12:34"/>
    <row r="31" spans="12:34">
      <c r="Q31" s="292"/>
    </row>
    <row r="32" spans="12:34">
      <c r="L32" s="292"/>
    </row>
    <row r="33" spans="2:34">
      <c r="C33" s="292"/>
      <c r="E33" s="292"/>
      <c r="G33" s="292"/>
      <c r="I33" s="292"/>
      <c r="X33" s="292"/>
    </row>
    <row r="34" spans="2:34">
      <c r="B34" s="292"/>
      <c r="P34" s="292"/>
      <c r="R34" s="292"/>
      <c r="T34" s="292"/>
    </row>
    <row r="35" spans="2:34">
      <c r="D35" s="292"/>
      <c r="W35" s="292"/>
      <c r="AC35" s="292"/>
      <c r="AD35" s="292"/>
      <c r="AE35" s="292"/>
      <c r="AF35" s="292"/>
      <c r="AG35" s="292"/>
      <c r="AH35" s="292"/>
    </row>
    <row r="36" spans="2:34">
      <c r="H36" s="292"/>
      <c r="J36" s="292"/>
      <c r="K36" s="292"/>
      <c r="M36" s="292"/>
      <c r="Y36" s="292"/>
      <c r="Z36" s="292"/>
      <c r="AA36" s="292"/>
      <c r="AB36" s="292"/>
      <c r="AC36" s="292"/>
      <c r="AD36" s="292"/>
      <c r="AE36" s="292"/>
      <c r="AF36" s="292"/>
      <c r="AG36" s="292"/>
      <c r="AH36" s="292"/>
    </row>
    <row r="37" spans="2:34">
      <c r="AH37" s="292"/>
    </row>
    <row r="38" spans="2:34">
      <c r="AG38" s="292"/>
      <c r="AH38" s="292"/>
    </row>
    <row r="39" spans="2:34"/>
    <row r="40" spans="2:34">
      <c r="X40" s="292"/>
    </row>
    <row r="41" spans="2:34">
      <c r="R41" s="292"/>
    </row>
    <row r="42" spans="2:34">
      <c r="W42" s="292"/>
    </row>
    <row r="43" spans="2:34">
      <c r="Y43" s="292"/>
      <c r="Z43" s="292"/>
      <c r="AA43" s="292"/>
      <c r="AB43" s="292"/>
      <c r="AC43" s="292"/>
      <c r="AD43" s="292"/>
      <c r="AE43" s="292"/>
      <c r="AF43" s="292"/>
      <c r="AG43" s="292"/>
      <c r="AH43" s="292"/>
    </row>
    <row r="44" spans="2:34">
      <c r="AH44" s="292"/>
    </row>
    <row r="45" spans="2:34">
      <c r="X45" s="292"/>
    </row>
    <row r="46" spans="2:34"/>
    <row r="47" spans="2:34"/>
    <row r="48" spans="2:34">
      <c r="W48" s="292"/>
      <c r="Y48" s="292"/>
      <c r="Z48" s="292"/>
      <c r="AA48" s="292"/>
      <c r="AB48" s="292"/>
      <c r="AC48" s="292"/>
      <c r="AD48" s="292"/>
      <c r="AE48" s="292"/>
      <c r="AF48" s="292"/>
      <c r="AG48" s="292"/>
      <c r="AH48" s="292"/>
    </row>
    <row r="49" spans="28:34"/>
    <row r="50" spans="28:34">
      <c r="AE50" s="292"/>
      <c r="AF50" s="292"/>
      <c r="AG50" s="292"/>
      <c r="AH50" s="292"/>
    </row>
    <row r="51" spans="28:34">
      <c r="AC51" s="292"/>
      <c r="AD51" s="292"/>
      <c r="AE51" s="292"/>
      <c r="AF51" s="292"/>
      <c r="AG51" s="292"/>
      <c r="AH51" s="292"/>
    </row>
    <row r="52" spans="28:34"/>
    <row r="53" spans="28:34">
      <c r="AF53" s="292"/>
      <c r="AG53" s="292"/>
      <c r="AH53" s="292"/>
    </row>
    <row r="54" spans="28:34">
      <c r="AH54" s="292"/>
    </row>
    <row r="55" spans="28:34"/>
    <row r="56" spans="28:34">
      <c r="AB56" s="292"/>
      <c r="AC56" s="292"/>
      <c r="AD56" s="292"/>
      <c r="AE56" s="292"/>
      <c r="AF56" s="292"/>
      <c r="AG56" s="292"/>
      <c r="AH56" s="292"/>
    </row>
    <row r="57" spans="28:34">
      <c r="AH57" s="292"/>
    </row>
    <row r="58" spans="28:34">
      <c r="AH58" s="292"/>
    </row>
    <row r="59" spans="28:34">
      <c r="AG59" s="292"/>
      <c r="AH59" s="292"/>
    </row>
    <row r="60" spans="28:34"/>
    <row r="61" spans="28:34"/>
    <row r="62" spans="28:34"/>
    <row r="63" spans="28:34">
      <c r="AH63" s="292"/>
    </row>
    <row r="64" spans="28:34">
      <c r="AG64" s="292"/>
      <c r="AH64" s="292"/>
    </row>
    <row r="65" spans="28:34"/>
    <row r="66" spans="28:34"/>
    <row r="67" spans="28:34"/>
    <row r="68" spans="28:34">
      <c r="AB68" s="292"/>
      <c r="AC68" s="292"/>
      <c r="AD68" s="292"/>
      <c r="AE68" s="292"/>
      <c r="AF68" s="292"/>
      <c r="AG68" s="292"/>
      <c r="AH68" s="292"/>
    </row>
    <row r="69" spans="28:34">
      <c r="AF69" s="292"/>
      <c r="AG69" s="292"/>
      <c r="AH69" s="292"/>
    </row>
    <row r="70" spans="28:34"/>
    <row r="71" spans="28:34"/>
    <row r="72" spans="28:34"/>
    <row r="73" spans="28:34"/>
    <row r="74" spans="28:34"/>
    <row r="75" spans="28:34">
      <c r="AH75" s="292"/>
    </row>
    <row r="76" spans="28:34">
      <c r="AF76" s="292"/>
      <c r="AG76" s="292"/>
      <c r="AH76" s="292"/>
    </row>
    <row r="77" spans="28:34">
      <c r="AG77" s="292"/>
      <c r="AH77" s="292"/>
    </row>
    <row r="78" spans="28:34"/>
    <row r="79" spans="28:34"/>
    <row r="80" spans="28:34"/>
    <row r="81" spans="25:34"/>
    <row r="82" spans="25:34">
      <c r="Y82" s="292"/>
    </row>
    <row r="83" spans="25:34">
      <c r="Y83" s="292"/>
      <c r="Z83" s="292"/>
      <c r="AA83" s="292"/>
      <c r="AB83" s="292"/>
      <c r="AC83" s="292"/>
      <c r="AD83" s="292"/>
      <c r="AE83" s="292"/>
      <c r="AF83" s="292"/>
      <c r="AG83" s="292"/>
      <c r="AH83" s="292"/>
    </row>
    <row r="84" spans="25:34"/>
    <row r="85" spans="25:34"/>
    <row r="86" spans="25:34"/>
    <row r="87" spans="25:34"/>
    <row r="88" spans="25:34">
      <c r="AH88" s="292"/>
    </row>
    <row r="89" spans="25:34"/>
    <row r="90" spans="25:34"/>
    <row r="91" spans="25:34"/>
    <row r="92" spans="25:34" ht="13.5" customHeight="1"/>
    <row r="93" spans="25:34" ht="13.5" customHeight="1"/>
    <row r="94" spans="25:34" ht="13.5" customHeight="1">
      <c r="AF94" s="292"/>
      <c r="AG94" s="292"/>
      <c r="AH94" s="292"/>
    </row>
    <row r="95" spans="25:34" ht="13.5" customHeight="1">
      <c r="AH95" s="292"/>
    </row>
    <row r="96" spans="25:34" ht="13.5" customHeight="1"/>
    <row r="97" spans="33:34" ht="13.5" customHeight="1"/>
    <row r="98" spans="33:34" ht="13.5" customHeight="1"/>
    <row r="99" spans="33:34" ht="13.5" customHeight="1"/>
    <row r="100" spans="33:34" ht="13.5" customHeight="1"/>
    <row r="101" spans="33:34" ht="13.5" customHeight="1">
      <c r="AH101" s="292"/>
    </row>
    <row r="102" spans="33:34" ht="13.5" customHeight="1"/>
    <row r="103" spans="33:34" ht="13.5" customHeight="1"/>
    <row r="104" spans="33:34" ht="13.5" customHeight="1">
      <c r="AG104" s="292"/>
      <c r="AH104" s="292"/>
    </row>
    <row r="105" spans="33:34" ht="13.5" customHeight="1"/>
    <row r="106" spans="33:34" ht="13.5" customHeight="1"/>
    <row r="107" spans="33:34" ht="13.5" customHeight="1"/>
    <row r="108" spans="33:34" ht="13.5" customHeight="1"/>
    <row r="109" spans="33:34" ht="13.5" customHeight="1"/>
    <row r="110" spans="33:34" ht="13.5" customHeight="1"/>
    <row r="111" spans="33:34" ht="13.5" customHeight="1"/>
    <row r="112" spans="33:34" ht="13.5" customHeight="1"/>
    <row r="113" spans="34:122" ht="13.5" customHeight="1"/>
    <row r="114" spans="34:122" ht="13.5" customHeight="1"/>
    <row r="115" spans="34:122" ht="13.5" customHeight="1"/>
    <row r="116" spans="34:122" ht="13.5" customHeight="1">
      <c r="AH116" s="292"/>
    </row>
    <row r="117" spans="34:122" ht="13.5" customHeight="1"/>
    <row r="118" spans="34:122" ht="13.5" customHeight="1"/>
    <row r="119" spans="34:122" ht="13.5" customHeight="1"/>
    <row r="120" spans="34:122" ht="13.5" customHeight="1">
      <c r="AH120" s="292"/>
    </row>
    <row r="121" spans="34:122" ht="13.5" customHeight="1">
      <c r="AH121" s="292"/>
    </row>
    <row r="122" spans="34:122" ht="13.5" customHeight="1"/>
    <row r="123" spans="34:122" ht="13.5" customHeight="1"/>
    <row r="124" spans="34:122" ht="13.5" customHeight="1"/>
    <row r="125" spans="34:122" ht="13.5" customHeight="1">
      <c r="DR125" s="292" t="s">
        <v>507</v>
      </c>
    </row>
  </sheetData>
  <sheetProtection algorithmName="SHA-512" hashValue="6a0QAH1u1OhkNkXDLIQPla1sxlnoxDLZ/OphIVGm2nSRv8r4RVGE/+qPJ0fF6AmbTK05vE/DZdPi5NsBmsjxow==" saltValue="z3Rj+UtzJiKVOiOAAoeR7Q=="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cols>
    <col min="1" max="1" width="45.875" style="150" customWidth="1"/>
    <col min="2" max="8" width="13.375" style="150" customWidth="1"/>
    <col min="9" max="16384" width="11.125" style="150"/>
  </cols>
  <sheetData>
    <row r="1" spans="1:8">
      <c r="A1" s="144"/>
      <c r="B1" s="145"/>
      <c r="C1" s="146"/>
      <c r="D1" s="147"/>
      <c r="E1" s="148"/>
      <c r="F1" s="148"/>
      <c r="G1" s="148"/>
      <c r="H1" s="149"/>
    </row>
    <row r="2" spans="1:8">
      <c r="A2" s="151"/>
      <c r="B2" s="152"/>
      <c r="C2" s="153"/>
      <c r="D2" s="154" t="s">
        <v>52</v>
      </c>
      <c r="E2" s="155"/>
      <c r="F2" s="156" t="s">
        <v>557</v>
      </c>
      <c r="G2" s="157"/>
      <c r="H2" s="158"/>
    </row>
    <row r="3" spans="1:8">
      <c r="A3" s="154" t="s">
        <v>550</v>
      </c>
      <c r="B3" s="159"/>
      <c r="C3" s="160"/>
      <c r="D3" s="161">
        <v>40316</v>
      </c>
      <c r="E3" s="162"/>
      <c r="F3" s="163">
        <v>40879</v>
      </c>
      <c r="G3" s="164"/>
      <c r="H3" s="165"/>
    </row>
    <row r="4" spans="1:8">
      <c r="A4" s="166"/>
      <c r="B4" s="167"/>
      <c r="C4" s="168"/>
      <c r="D4" s="169">
        <v>32976</v>
      </c>
      <c r="E4" s="170"/>
      <c r="F4" s="171">
        <v>24087</v>
      </c>
      <c r="G4" s="172"/>
      <c r="H4" s="173"/>
    </row>
    <row r="5" spans="1:8">
      <c r="A5" s="154" t="s">
        <v>552</v>
      </c>
      <c r="B5" s="159"/>
      <c r="C5" s="160"/>
      <c r="D5" s="161">
        <v>27191</v>
      </c>
      <c r="E5" s="162"/>
      <c r="F5" s="163">
        <v>42651</v>
      </c>
      <c r="G5" s="164"/>
      <c r="H5" s="165"/>
    </row>
    <row r="6" spans="1:8">
      <c r="A6" s="166"/>
      <c r="B6" s="167"/>
      <c r="C6" s="168"/>
      <c r="D6" s="169">
        <v>13283</v>
      </c>
      <c r="E6" s="170"/>
      <c r="F6" s="171">
        <v>22675</v>
      </c>
      <c r="G6" s="172"/>
      <c r="H6" s="173"/>
    </row>
    <row r="7" spans="1:8">
      <c r="A7" s="154" t="s">
        <v>553</v>
      </c>
      <c r="B7" s="159"/>
      <c r="C7" s="160"/>
      <c r="D7" s="161">
        <v>19011</v>
      </c>
      <c r="E7" s="162"/>
      <c r="F7" s="163">
        <v>43226</v>
      </c>
      <c r="G7" s="164"/>
      <c r="H7" s="165"/>
    </row>
    <row r="8" spans="1:8">
      <c r="A8" s="166"/>
      <c r="B8" s="167"/>
      <c r="C8" s="168"/>
      <c r="D8" s="169">
        <v>14177</v>
      </c>
      <c r="E8" s="170"/>
      <c r="F8" s="171">
        <v>22622</v>
      </c>
      <c r="G8" s="172"/>
      <c r="H8" s="173"/>
    </row>
    <row r="9" spans="1:8">
      <c r="A9" s="154" t="s">
        <v>554</v>
      </c>
      <c r="B9" s="159"/>
      <c r="C9" s="160"/>
      <c r="D9" s="161">
        <v>35888</v>
      </c>
      <c r="E9" s="162"/>
      <c r="F9" s="163">
        <v>42836</v>
      </c>
      <c r="G9" s="164"/>
      <c r="H9" s="165"/>
    </row>
    <row r="10" spans="1:8">
      <c r="A10" s="166"/>
      <c r="B10" s="167"/>
      <c r="C10" s="168"/>
      <c r="D10" s="169">
        <v>18304</v>
      </c>
      <c r="E10" s="170"/>
      <c r="F10" s="171">
        <v>22936</v>
      </c>
      <c r="G10" s="172"/>
      <c r="H10" s="173"/>
    </row>
    <row r="11" spans="1:8">
      <c r="A11" s="154" t="s">
        <v>555</v>
      </c>
      <c r="B11" s="159"/>
      <c r="C11" s="160"/>
      <c r="D11" s="161">
        <v>19081</v>
      </c>
      <c r="E11" s="162"/>
      <c r="F11" s="163">
        <v>44161</v>
      </c>
      <c r="G11" s="164"/>
      <c r="H11" s="165"/>
    </row>
    <row r="12" spans="1:8">
      <c r="A12" s="166"/>
      <c r="B12" s="167"/>
      <c r="C12" s="174"/>
      <c r="D12" s="169">
        <v>11869</v>
      </c>
      <c r="E12" s="170"/>
      <c r="F12" s="171">
        <v>23644</v>
      </c>
      <c r="G12" s="172"/>
      <c r="H12" s="173"/>
    </row>
    <row r="13" spans="1:8">
      <c r="A13" s="154"/>
      <c r="B13" s="159"/>
      <c r="C13" s="175"/>
      <c r="D13" s="176">
        <v>28297</v>
      </c>
      <c r="E13" s="177"/>
      <c r="F13" s="178">
        <v>42751</v>
      </c>
      <c r="G13" s="179"/>
      <c r="H13" s="165"/>
    </row>
    <row r="14" spans="1:8">
      <c r="A14" s="166"/>
      <c r="B14" s="167"/>
      <c r="C14" s="168"/>
      <c r="D14" s="169">
        <v>18122</v>
      </c>
      <c r="E14" s="170"/>
      <c r="F14" s="171">
        <v>23193</v>
      </c>
      <c r="G14" s="172"/>
      <c r="H14" s="173"/>
    </row>
    <row r="17" spans="1:11">
      <c r="A17" s="150" t="s">
        <v>53</v>
      </c>
    </row>
    <row r="18" spans="1:11">
      <c r="A18" s="180"/>
      <c r="B18" s="180" t="str">
        <f>実質収支比率等に係る経年分析!F$46</f>
        <v>H28</v>
      </c>
      <c r="C18" s="180" t="str">
        <f>実質収支比率等に係る経年分析!G$46</f>
        <v>H29</v>
      </c>
      <c r="D18" s="180" t="str">
        <f>実質収支比率等に係る経年分析!H$46</f>
        <v>H30</v>
      </c>
      <c r="E18" s="180" t="str">
        <f>実質収支比率等に係る経年分析!I$46</f>
        <v>R01</v>
      </c>
      <c r="F18" s="180" t="str">
        <f>実質収支比率等に係る経年分析!J$46</f>
        <v>R02</v>
      </c>
    </row>
    <row r="19" spans="1:11">
      <c r="A19" s="180" t="s">
        <v>54</v>
      </c>
      <c r="B19" s="180">
        <f>ROUND(VALUE(SUBSTITUTE(実質収支比率等に係る経年分析!F$48,"▲","-")),2)</f>
        <v>3.05</v>
      </c>
      <c r="C19" s="180">
        <f>ROUND(VALUE(SUBSTITUTE(実質収支比率等に係る経年分析!G$48,"▲","-")),2)</f>
        <v>4.0199999999999996</v>
      </c>
      <c r="D19" s="180">
        <f>ROUND(VALUE(SUBSTITUTE(実質収支比率等に係る経年分析!H$48,"▲","-")),2)</f>
        <v>4.99</v>
      </c>
      <c r="E19" s="180">
        <f>ROUND(VALUE(SUBSTITUTE(実質収支比率等に係る経年分析!I$48,"▲","-")),2)</f>
        <v>6.5</v>
      </c>
      <c r="F19" s="180">
        <f>ROUND(VALUE(SUBSTITUTE(実質収支比率等に係る経年分析!J$48,"▲","-")),2)</f>
        <v>7.65</v>
      </c>
    </row>
    <row r="20" spans="1:11">
      <c r="A20" s="180" t="s">
        <v>55</v>
      </c>
      <c r="B20" s="180">
        <f>ROUND(VALUE(SUBSTITUTE(実質収支比率等に係る経年分析!F$47,"▲","-")),2)</f>
        <v>10.75</v>
      </c>
      <c r="C20" s="180">
        <f>ROUND(VALUE(SUBSTITUTE(実質収支比率等に係る経年分析!G$47,"▲","-")),2)</f>
        <v>10.68</v>
      </c>
      <c r="D20" s="180">
        <f>ROUND(VALUE(SUBSTITUTE(実質収支比率等に係る経年分析!H$47,"▲","-")),2)</f>
        <v>10.62</v>
      </c>
      <c r="E20" s="180">
        <f>ROUND(VALUE(SUBSTITUTE(実質収支比率等に係る経年分析!I$47,"▲","-")),2)</f>
        <v>10.59</v>
      </c>
      <c r="F20" s="180">
        <f>ROUND(VALUE(SUBSTITUTE(実質収支比率等に係る経年分析!J$47,"▲","-")),2)</f>
        <v>11.21</v>
      </c>
    </row>
    <row r="21" spans="1:11">
      <c r="A21" s="180" t="s">
        <v>56</v>
      </c>
      <c r="B21" s="180">
        <f>IF(ISNUMBER(VALUE(SUBSTITUTE(実質収支比率等に係る経年分析!F$49,"▲","-"))),ROUND(VALUE(SUBSTITUTE(実質収支比率等に係る経年分析!F$49,"▲","-")),2),NA())</f>
        <v>-1.04</v>
      </c>
      <c r="C21" s="180">
        <f>IF(ISNUMBER(VALUE(SUBSTITUTE(実質収支比率等に係る経年分析!G$49,"▲","-"))),ROUND(VALUE(SUBSTITUTE(実質収支比率等に係る経年分析!G$49,"▲","-")),2),NA())</f>
        <v>2.5499999999999998</v>
      </c>
      <c r="D21" s="180">
        <f>IF(ISNUMBER(VALUE(SUBSTITUTE(実質収支比率等に係る経年分析!H$49,"▲","-"))),ROUND(VALUE(SUBSTITUTE(実質収支比率等に係る経年分析!H$49,"▲","-")),2),NA())</f>
        <v>1</v>
      </c>
      <c r="E21" s="180">
        <f>IF(ISNUMBER(VALUE(SUBSTITUTE(実質収支比率等に係る経年分析!I$49,"▲","-"))),ROUND(VALUE(SUBSTITUTE(実質収支比率等に係る経年分析!I$49,"▲","-")),2),NA())</f>
        <v>1.53</v>
      </c>
      <c r="F21" s="180">
        <f>IF(ISNUMBER(VALUE(SUBSTITUTE(実質収支比率等に係る経年分析!J$49,"▲","-"))),ROUND(VALUE(SUBSTITUTE(実質収支比率等に係る経年分析!J$49,"▲","-")),2),NA())</f>
        <v>2.4500000000000002</v>
      </c>
    </row>
    <row r="24" spans="1:11">
      <c r="A24" s="150" t="s">
        <v>57</v>
      </c>
    </row>
    <row r="25" spans="1:11">
      <c r="A25" s="181"/>
      <c r="B25" s="181" t="str">
        <f>連結実質赤字比率に係る赤字・黒字の構成分析!F$33</f>
        <v>H28</v>
      </c>
      <c r="C25" s="181"/>
      <c r="D25" s="181" t="str">
        <f>連結実質赤字比率に係る赤字・黒字の構成分析!G$33</f>
        <v>H29</v>
      </c>
      <c r="E25" s="181"/>
      <c r="F25" s="181" t="str">
        <f>連結実質赤字比率に係る赤字・黒字の構成分析!H$33</f>
        <v>H30</v>
      </c>
      <c r="G25" s="181"/>
      <c r="H25" s="181" t="str">
        <f>連結実質赤字比率に係る赤字・黒字の構成分析!I$33</f>
        <v>R01</v>
      </c>
      <c r="I25" s="181"/>
      <c r="J25" s="181" t="str">
        <f>連結実質赤字比率に係る赤字・黒字の構成分析!J$33</f>
        <v>R02</v>
      </c>
      <c r="K25" s="181"/>
    </row>
    <row r="26" spans="1:11">
      <c r="A26" s="181"/>
      <c r="B26" s="181" t="s">
        <v>58</v>
      </c>
      <c r="C26" s="181" t="s">
        <v>59</v>
      </c>
      <c r="D26" s="181" t="s">
        <v>58</v>
      </c>
      <c r="E26" s="181" t="s">
        <v>59</v>
      </c>
      <c r="F26" s="181" t="s">
        <v>58</v>
      </c>
      <c r="G26" s="181" t="s">
        <v>59</v>
      </c>
      <c r="H26" s="181" t="s">
        <v>58</v>
      </c>
      <c r="I26" s="181" t="s">
        <v>59</v>
      </c>
      <c r="J26" s="181" t="s">
        <v>58</v>
      </c>
      <c r="K26" s="181" t="s">
        <v>59</v>
      </c>
    </row>
    <row r="27" spans="1:11">
      <c r="A27" s="181" t="str">
        <f>IF(連結実質赤字比率に係る赤字・黒字の構成分析!C$43="",NA(),連結実質赤字比率に係る赤字・黒字の構成分析!C$43)</f>
        <v>その他会計（黒字）</v>
      </c>
      <c r="B27" s="181" t="e">
        <f>IF(ROUND(VALUE(SUBSTITUTE(連結実質赤字比率に係る赤字・黒字の構成分析!F$43,"▲", "-")), 2) &lt; 0, ABS(ROUND(VALUE(SUBSTITUTE(連結実質赤字比率に係る赤字・黒字の構成分析!F$43,"▲", "-")), 2)), NA())</f>
        <v>#N/A</v>
      </c>
      <c r="C27" s="181">
        <f>IF(ROUND(VALUE(SUBSTITUTE(連結実質赤字比率に係る赤字・黒字の構成分析!F$43,"▲", "-")), 2) &gt;= 0, ABS(ROUND(VALUE(SUBSTITUTE(連結実質赤字比率に係る赤字・黒字の構成分析!F$43,"▲", "-")), 2)), NA())</f>
        <v>0</v>
      </c>
      <c r="D27" s="181" t="e">
        <f>IF(ROUND(VALUE(SUBSTITUTE(連結実質赤字比率に係る赤字・黒字の構成分析!G$43,"▲", "-")), 2) &lt; 0, ABS(ROUND(VALUE(SUBSTITUTE(連結実質赤字比率に係る赤字・黒字の構成分析!G$43,"▲", "-")), 2)), NA())</f>
        <v>#N/A</v>
      </c>
      <c r="E27" s="181">
        <f>IF(ROUND(VALUE(SUBSTITUTE(連結実質赤字比率に係る赤字・黒字の構成分析!G$43,"▲", "-")), 2) &gt;= 0, ABS(ROUND(VALUE(SUBSTITUTE(連結実質赤字比率に係る赤字・黒字の構成分析!G$43,"▲", "-")), 2)), NA())</f>
        <v>0</v>
      </c>
      <c r="F27" s="181" t="e">
        <f>IF(ROUND(VALUE(SUBSTITUTE(連結実質赤字比率に係る赤字・黒字の構成分析!H$43,"▲", "-")), 2) &lt; 0, ABS(ROUND(VALUE(SUBSTITUTE(連結実質赤字比率に係る赤字・黒字の構成分析!H$43,"▲", "-")), 2)), NA())</f>
        <v>#N/A</v>
      </c>
      <c r="G27" s="181">
        <f>IF(ROUND(VALUE(SUBSTITUTE(連結実質赤字比率に係る赤字・黒字の構成分析!H$43,"▲", "-")), 2) &gt;= 0, ABS(ROUND(VALUE(SUBSTITUTE(連結実質赤字比率に係る赤字・黒字の構成分析!H$43,"▲", "-")), 2)), NA())</f>
        <v>0</v>
      </c>
      <c r="H27" s="181" t="e">
        <f>IF(ROUND(VALUE(SUBSTITUTE(連結実質赤字比率に係る赤字・黒字の構成分析!I$43,"▲", "-")), 2) &lt; 0, ABS(ROUND(VALUE(SUBSTITUTE(連結実質赤字比率に係る赤字・黒字の構成分析!I$43,"▲", "-")), 2)), NA())</f>
        <v>#N/A</v>
      </c>
      <c r="I27" s="181">
        <f>IF(ROUND(VALUE(SUBSTITUTE(連結実質赤字比率に係る赤字・黒字の構成分析!I$43,"▲", "-")), 2) &gt;= 0, ABS(ROUND(VALUE(SUBSTITUTE(連結実質赤字比率に係る赤字・黒字の構成分析!I$43,"▲", "-")), 2)), NA())</f>
        <v>0.4</v>
      </c>
      <c r="J27" s="181" t="e">
        <f>IF(ROUND(VALUE(SUBSTITUTE(連結実質赤字比率に係る赤字・黒字の構成分析!J$43,"▲", "-")), 2) &lt; 0, ABS(ROUND(VALUE(SUBSTITUTE(連結実質赤字比率に係る赤字・黒字の構成分析!J$43,"▲", "-")), 2)), NA())</f>
        <v>#VALUE!</v>
      </c>
      <c r="K27" s="181" t="e">
        <f>IF(ROUND(VALUE(SUBSTITUTE(連結実質赤字比率に係る赤字・黒字の構成分析!J$43,"▲", "-")), 2) &gt;= 0, ABS(ROUND(VALUE(SUBSTITUTE(連結実質赤字比率に係る赤字・黒字の構成分析!J$43,"▲", "-")), 2)), NA())</f>
        <v>#VALUE!</v>
      </c>
    </row>
    <row r="28" spans="1:11">
      <c r="A28" s="181" t="str">
        <f>IF(連結実質赤字比率に係る赤字・黒字の構成分析!C$42="",NA(),連結実質赤字比率に係る赤字・黒字の構成分析!C$42)</f>
        <v>その他会計（赤字）</v>
      </c>
      <c r="B28" s="181" t="e">
        <f>IF(ROUND(VALUE(SUBSTITUTE(連結実質赤字比率に係る赤字・黒字の構成分析!F$42,"▲", "-")), 2) &lt; 0, ABS(ROUND(VALUE(SUBSTITUTE(連結実質赤字比率に係る赤字・黒字の構成分析!F$42,"▲", "-")), 2)), NA())</f>
        <v>#VALUE!</v>
      </c>
      <c r="C28" s="181" t="e">
        <f>IF(ROUND(VALUE(SUBSTITUTE(連結実質赤字比率に係る赤字・黒字の構成分析!F$42,"▲", "-")), 2) &gt;= 0, ABS(ROUND(VALUE(SUBSTITUTE(連結実質赤字比率に係る赤字・黒字の構成分析!F$42,"▲", "-")), 2)), NA())</f>
        <v>#VALUE!</v>
      </c>
      <c r="D28" s="181" t="e">
        <f>IF(ROUND(VALUE(SUBSTITUTE(連結実質赤字比率に係る赤字・黒字の構成分析!G$42,"▲", "-")), 2) &lt; 0, ABS(ROUND(VALUE(SUBSTITUTE(連結実質赤字比率に係る赤字・黒字の構成分析!G$42,"▲", "-")), 2)), NA())</f>
        <v>#VALUE!</v>
      </c>
      <c r="E28" s="181" t="e">
        <f>IF(ROUND(VALUE(SUBSTITUTE(連結実質赤字比率に係る赤字・黒字の構成分析!G$42,"▲", "-")), 2) &gt;= 0, ABS(ROUND(VALUE(SUBSTITUTE(連結実質赤字比率に係る赤字・黒字の構成分析!G$42,"▲", "-")), 2)), NA())</f>
        <v>#VALUE!</v>
      </c>
      <c r="F28" s="181" t="e">
        <f>IF(ROUND(VALUE(SUBSTITUTE(連結実質赤字比率に係る赤字・黒字の構成分析!H$42,"▲", "-")), 2) &lt; 0, ABS(ROUND(VALUE(SUBSTITUTE(連結実質赤字比率に係る赤字・黒字の構成分析!H$42,"▲", "-")), 2)), NA())</f>
        <v>#VALUE!</v>
      </c>
      <c r="G28" s="181" t="e">
        <f>IF(ROUND(VALUE(SUBSTITUTE(連結実質赤字比率に係る赤字・黒字の構成分析!H$42,"▲", "-")), 2) &gt;= 0, ABS(ROUND(VALUE(SUBSTITUTE(連結実質赤字比率に係る赤字・黒字の構成分析!H$42,"▲", "-")), 2)), NA())</f>
        <v>#VALUE!</v>
      </c>
      <c r="H28" s="181" t="e">
        <f>IF(ROUND(VALUE(SUBSTITUTE(連結実質赤字比率に係る赤字・黒字の構成分析!I$42,"▲", "-")), 2) &lt; 0, ABS(ROUND(VALUE(SUBSTITUTE(連結実質赤字比率に係る赤字・黒字の構成分析!I$42,"▲", "-")), 2)), NA())</f>
        <v>#VALUE!</v>
      </c>
      <c r="I28" s="181" t="e">
        <f>IF(ROUND(VALUE(SUBSTITUTE(連結実質赤字比率に係る赤字・黒字の構成分析!I$42,"▲", "-")), 2) &gt;= 0, ABS(ROUND(VALUE(SUBSTITUTE(連結実質赤字比率に係る赤字・黒字の構成分析!I$42,"▲", "-")), 2)), NA())</f>
        <v>#VALUE!</v>
      </c>
      <c r="J28" s="181" t="e">
        <f>IF(ROUND(VALUE(SUBSTITUTE(連結実質赤字比率に係る赤字・黒字の構成分析!J$42,"▲", "-")), 2) &lt; 0, ABS(ROUND(VALUE(SUBSTITUTE(連結実質赤字比率に係る赤字・黒字の構成分析!J$42,"▲", "-")), 2)), NA())</f>
        <v>#VALUE!</v>
      </c>
      <c r="K28" s="181" t="e">
        <f>IF(ROUND(VALUE(SUBSTITUTE(連結実質赤字比率に係る赤字・黒字の構成分析!J$42,"▲", "-")), 2) &gt;= 0, ABS(ROUND(VALUE(SUBSTITUTE(連結実質赤字比率に係る赤字・黒字の構成分析!J$42,"▲", "-")), 2)), NA())</f>
        <v>#VALUE!</v>
      </c>
    </row>
    <row r="29" spans="1:11">
      <c r="A29" s="181" t="str">
        <f>IF(連結実質赤字比率に係る赤字・黒字の構成分析!C$41="",NA(),連結実質赤字比率に係る赤字・黒字の構成分析!C$41)</f>
        <v>国民健康保険特別会計</v>
      </c>
      <c r="B29" s="181" t="e">
        <f>IF(ROUND(VALUE(SUBSTITUTE(連結実質赤字比率に係る赤字・黒字の構成分析!F$41,"▲", "-")), 2) &lt; 0, ABS(ROUND(VALUE(SUBSTITUTE(連結実質赤字比率に係る赤字・黒字の構成分析!F$41,"▲", "-")), 2)), NA())</f>
        <v>#N/A</v>
      </c>
      <c r="C29" s="181">
        <f>IF(ROUND(VALUE(SUBSTITUTE(連結実質赤字比率に係る赤字・黒字の構成分析!F$41,"▲", "-")), 2) &gt;= 0, ABS(ROUND(VALUE(SUBSTITUTE(連結実質赤字比率に係る赤字・黒字の構成分析!F$41,"▲", "-")), 2)), NA())</f>
        <v>1.06</v>
      </c>
      <c r="D29" s="181" t="e">
        <f>IF(ROUND(VALUE(SUBSTITUTE(連結実質赤字比率に係る赤字・黒字の構成分析!G$41,"▲", "-")), 2) &lt; 0, ABS(ROUND(VALUE(SUBSTITUTE(連結実質赤字比率に係る赤字・黒字の構成分析!G$41,"▲", "-")), 2)), NA())</f>
        <v>#N/A</v>
      </c>
      <c r="E29" s="181">
        <f>IF(ROUND(VALUE(SUBSTITUTE(連結実質赤字比率に係る赤字・黒字の構成分析!G$41,"▲", "-")), 2) &gt;= 0, ABS(ROUND(VALUE(SUBSTITUTE(連結実質赤字比率に係る赤字・黒字の構成分析!G$41,"▲", "-")), 2)), NA())</f>
        <v>1.75</v>
      </c>
      <c r="F29" s="181" t="e">
        <f>IF(ROUND(VALUE(SUBSTITUTE(連結実質赤字比率に係る赤字・黒字の構成分析!H$41,"▲", "-")), 2) &lt; 0, ABS(ROUND(VALUE(SUBSTITUTE(連結実質赤字比率に係る赤字・黒字の構成分析!H$41,"▲", "-")), 2)), NA())</f>
        <v>#N/A</v>
      </c>
      <c r="G29" s="181">
        <f>IF(ROUND(VALUE(SUBSTITUTE(連結実質赤字比率に係る赤字・黒字の構成分析!H$41,"▲", "-")), 2) &gt;= 0, ABS(ROUND(VALUE(SUBSTITUTE(連結実質赤字比率に係る赤字・黒字の構成分析!H$41,"▲", "-")), 2)), NA())</f>
        <v>0</v>
      </c>
      <c r="H29" s="181" t="e">
        <f>IF(ROUND(VALUE(SUBSTITUTE(連結実質赤字比率に係る赤字・黒字の構成分析!I$41,"▲", "-")), 2) &lt; 0, ABS(ROUND(VALUE(SUBSTITUTE(連結実質赤字比率に係る赤字・黒字の構成分析!I$41,"▲", "-")), 2)), NA())</f>
        <v>#N/A</v>
      </c>
      <c r="I29" s="181">
        <f>IF(ROUND(VALUE(SUBSTITUTE(連結実質赤字比率に係る赤字・黒字の構成分析!I$41,"▲", "-")), 2) &gt;= 0, ABS(ROUND(VALUE(SUBSTITUTE(連結実質赤字比率に係る赤字・黒字の構成分析!I$41,"▲", "-")), 2)), NA())</f>
        <v>0</v>
      </c>
      <c r="J29" s="181" t="e">
        <f>IF(ROUND(VALUE(SUBSTITUTE(連結実質赤字比率に係る赤字・黒字の構成分析!J$41,"▲", "-")), 2) &lt; 0, ABS(ROUND(VALUE(SUBSTITUTE(連結実質赤字比率に係る赤字・黒字の構成分析!J$41,"▲", "-")), 2)), NA())</f>
        <v>#N/A</v>
      </c>
      <c r="K29" s="181">
        <f>IF(ROUND(VALUE(SUBSTITUTE(連結実質赤字比率に係る赤字・黒字の構成分析!J$41,"▲", "-")), 2) &gt;= 0, ABS(ROUND(VALUE(SUBSTITUTE(連結実質赤字比率に係る赤字・黒字の構成分析!J$41,"▲", "-")), 2)), NA())</f>
        <v>0</v>
      </c>
    </row>
    <row r="30" spans="1:11">
      <c r="A30" s="181" t="str">
        <f>IF(連結実質赤字比率に係る赤字・黒字の構成分析!C$40="",NA(),連結実質赤字比率に係る赤字・黒字の構成分析!C$40)</f>
        <v>公共施設整備基金特別会計</v>
      </c>
      <c r="B30" s="181" t="e">
        <f>IF(ROUND(VALUE(SUBSTITUTE(連結実質赤字比率に係る赤字・黒字の構成分析!F$40,"▲", "-")), 2) &lt; 0, ABS(ROUND(VALUE(SUBSTITUTE(連結実質赤字比率に係る赤字・黒字の構成分析!F$40,"▲", "-")), 2)), NA())</f>
        <v>#N/A</v>
      </c>
      <c r="C30" s="181">
        <f>IF(ROUND(VALUE(SUBSTITUTE(連結実質赤字比率に係る赤字・黒字の構成分析!F$40,"▲", "-")), 2) &gt;= 0, ABS(ROUND(VALUE(SUBSTITUTE(連結実質赤字比率に係る赤字・黒字の構成分析!F$40,"▲", "-")), 2)), NA())</f>
        <v>0</v>
      </c>
      <c r="D30" s="181" t="e">
        <f>IF(ROUND(VALUE(SUBSTITUTE(連結実質赤字比率に係る赤字・黒字の構成分析!G$40,"▲", "-")), 2) &lt; 0, ABS(ROUND(VALUE(SUBSTITUTE(連結実質赤字比率に係る赤字・黒字の構成分析!G$40,"▲", "-")), 2)), NA())</f>
        <v>#N/A</v>
      </c>
      <c r="E30" s="181">
        <f>IF(ROUND(VALUE(SUBSTITUTE(連結実質赤字比率に係る赤字・黒字の構成分析!G$40,"▲", "-")), 2) &gt;= 0, ABS(ROUND(VALUE(SUBSTITUTE(連結実質赤字比率に係る赤字・黒字の構成分析!G$40,"▲", "-")), 2)), NA())</f>
        <v>0</v>
      </c>
      <c r="F30" s="181" t="e">
        <f>IF(ROUND(VALUE(SUBSTITUTE(連結実質赤字比率に係る赤字・黒字の構成分析!H$40,"▲", "-")), 2) &lt; 0, ABS(ROUND(VALUE(SUBSTITUTE(連結実質赤字比率に係る赤字・黒字の構成分析!H$40,"▲", "-")), 2)), NA())</f>
        <v>#N/A</v>
      </c>
      <c r="G30" s="181">
        <f>IF(ROUND(VALUE(SUBSTITUTE(連結実質赤字比率に係る赤字・黒字の構成分析!H$40,"▲", "-")), 2) &gt;= 0, ABS(ROUND(VALUE(SUBSTITUTE(連結実質赤字比率に係る赤字・黒字の構成分析!H$40,"▲", "-")), 2)), NA())</f>
        <v>0</v>
      </c>
      <c r="H30" s="181" t="e">
        <f>IF(ROUND(VALUE(SUBSTITUTE(連結実質赤字比率に係る赤字・黒字の構成分析!I$40,"▲", "-")), 2) &lt; 0, ABS(ROUND(VALUE(SUBSTITUTE(連結実質赤字比率に係る赤字・黒字の構成分析!I$40,"▲", "-")), 2)), NA())</f>
        <v>#N/A</v>
      </c>
      <c r="I30" s="181">
        <f>IF(ROUND(VALUE(SUBSTITUTE(連結実質赤字比率に係る赤字・黒字の構成分析!I$40,"▲", "-")), 2) &gt;= 0, ABS(ROUND(VALUE(SUBSTITUTE(連結実質赤字比率に係る赤字・黒字の構成分析!I$40,"▲", "-")), 2)), NA())</f>
        <v>0</v>
      </c>
      <c r="J30" s="181" t="e">
        <f>IF(ROUND(VALUE(SUBSTITUTE(連結実質赤字比率に係る赤字・黒字の構成分析!J$40,"▲", "-")), 2) &lt; 0, ABS(ROUND(VALUE(SUBSTITUTE(連結実質赤字比率に係る赤字・黒字の構成分析!J$40,"▲", "-")), 2)), NA())</f>
        <v>#N/A</v>
      </c>
      <c r="K30" s="181">
        <f>IF(ROUND(VALUE(SUBSTITUTE(連結実質赤字比率に係る赤字・黒字の構成分析!J$40,"▲", "-")), 2) &gt;= 0, ABS(ROUND(VALUE(SUBSTITUTE(連結実質赤字比率に係る赤字・黒字の構成分析!J$40,"▲", "-")), 2)), NA())</f>
        <v>0</v>
      </c>
    </row>
    <row r="31" spans="1:11">
      <c r="A31" s="181" t="str">
        <f>IF(連結実質赤字比率に係る赤字・黒字の構成分析!C$39="",NA(),連結実質赤字比率に係る赤字・黒字の構成分析!C$39)</f>
        <v>後期高齢者医療特別会計</v>
      </c>
      <c r="B31" s="181" t="e">
        <f>IF(ROUND(VALUE(SUBSTITUTE(連結実質赤字比率に係る赤字・黒字の構成分析!F$39,"▲", "-")), 2) &lt; 0, ABS(ROUND(VALUE(SUBSTITUTE(連結実質赤字比率に係る赤字・黒字の構成分析!F$39,"▲", "-")), 2)), NA())</f>
        <v>#N/A</v>
      </c>
      <c r="C31" s="181">
        <f>IF(ROUND(VALUE(SUBSTITUTE(連結実質赤字比率に係る赤字・黒字の構成分析!F$39,"▲", "-")), 2) &gt;= 0, ABS(ROUND(VALUE(SUBSTITUTE(連結実質赤字比率に係る赤字・黒字の構成分析!F$39,"▲", "-")), 2)), NA())</f>
        <v>0.01</v>
      </c>
      <c r="D31" s="181" t="e">
        <f>IF(ROUND(VALUE(SUBSTITUTE(連結実質赤字比率に係る赤字・黒字の構成分析!G$39,"▲", "-")), 2) &lt; 0, ABS(ROUND(VALUE(SUBSTITUTE(連結実質赤字比率に係る赤字・黒字の構成分析!G$39,"▲", "-")), 2)), NA())</f>
        <v>#N/A</v>
      </c>
      <c r="E31" s="181">
        <f>IF(ROUND(VALUE(SUBSTITUTE(連結実質赤字比率に係る赤字・黒字の構成分析!G$39,"▲", "-")), 2) &gt;= 0, ABS(ROUND(VALUE(SUBSTITUTE(連結実質赤字比率に係る赤字・黒字の構成分析!G$39,"▲", "-")), 2)), NA())</f>
        <v>0.02</v>
      </c>
      <c r="F31" s="181" t="e">
        <f>IF(ROUND(VALUE(SUBSTITUTE(連結実質赤字比率に係る赤字・黒字の構成分析!H$39,"▲", "-")), 2) &lt; 0, ABS(ROUND(VALUE(SUBSTITUTE(連結実質赤字比率に係る赤字・黒字の構成分析!H$39,"▲", "-")), 2)), NA())</f>
        <v>#N/A</v>
      </c>
      <c r="G31" s="181">
        <f>IF(ROUND(VALUE(SUBSTITUTE(連結実質赤字比率に係る赤字・黒字の構成分析!H$39,"▲", "-")), 2) &gt;= 0, ABS(ROUND(VALUE(SUBSTITUTE(連結実質赤字比率に係る赤字・黒字の構成分析!H$39,"▲", "-")), 2)), NA())</f>
        <v>0.03</v>
      </c>
      <c r="H31" s="181" t="e">
        <f>IF(ROUND(VALUE(SUBSTITUTE(連結実質赤字比率に係る赤字・黒字の構成分析!I$39,"▲", "-")), 2) &lt; 0, ABS(ROUND(VALUE(SUBSTITUTE(連結実質赤字比率に係る赤字・黒字の構成分析!I$39,"▲", "-")), 2)), NA())</f>
        <v>#N/A</v>
      </c>
      <c r="I31" s="181">
        <f>IF(ROUND(VALUE(SUBSTITUTE(連結実質赤字比率に係る赤字・黒字の構成分析!I$39,"▲", "-")), 2) &gt;= 0, ABS(ROUND(VALUE(SUBSTITUTE(連結実質赤字比率に係る赤字・黒字の構成分析!I$39,"▲", "-")), 2)), NA())</f>
        <v>0.02</v>
      </c>
      <c r="J31" s="181" t="e">
        <f>IF(ROUND(VALUE(SUBSTITUTE(連結実質赤字比率に係る赤字・黒字の構成分析!J$39,"▲", "-")), 2) &lt; 0, ABS(ROUND(VALUE(SUBSTITUTE(連結実質赤字比率に係る赤字・黒字の構成分析!J$39,"▲", "-")), 2)), NA())</f>
        <v>#N/A</v>
      </c>
      <c r="K31" s="181">
        <f>IF(ROUND(VALUE(SUBSTITUTE(連結実質赤字比率に係る赤字・黒字の構成分析!J$39,"▲", "-")), 2) &gt;= 0, ABS(ROUND(VALUE(SUBSTITUTE(連結実質赤字比率に係る赤字・黒字の構成分析!J$39,"▲", "-")), 2)), NA())</f>
        <v>0.01</v>
      </c>
    </row>
    <row r="32" spans="1:11">
      <c r="A32" s="181" t="str">
        <f>IF(連結実質赤字比率に係る赤字・黒字の構成分析!C$38="",NA(),連結実質赤字比率に係る赤字・黒字の構成分析!C$38)</f>
        <v>下水道事業会計</v>
      </c>
      <c r="B32" s="181" t="e">
        <f>IF(ROUND(VALUE(SUBSTITUTE(連結実質赤字比率に係る赤字・黒字の構成分析!F$38,"▲", "-")), 2) &lt; 0, ABS(ROUND(VALUE(SUBSTITUTE(連結実質赤字比率に係る赤字・黒字の構成分析!F$38,"▲", "-")), 2)), NA())</f>
        <v>#VALUE!</v>
      </c>
      <c r="C32" s="181" t="e">
        <f>IF(ROUND(VALUE(SUBSTITUTE(連結実質赤字比率に係る赤字・黒字の構成分析!F$38,"▲", "-")), 2) &gt;= 0, ABS(ROUND(VALUE(SUBSTITUTE(連結実質赤字比率に係る赤字・黒字の構成分析!F$38,"▲", "-")), 2)), NA())</f>
        <v>#VALUE!</v>
      </c>
      <c r="D32" s="181" t="e">
        <f>IF(ROUND(VALUE(SUBSTITUTE(連結実質赤字比率に係る赤字・黒字の構成分析!G$38,"▲", "-")), 2) &lt; 0, ABS(ROUND(VALUE(SUBSTITUTE(連結実質赤字比率に係る赤字・黒字の構成分析!G$38,"▲", "-")), 2)), NA())</f>
        <v>#VALUE!</v>
      </c>
      <c r="E32" s="181" t="e">
        <f>IF(ROUND(VALUE(SUBSTITUTE(連結実質赤字比率に係る赤字・黒字の構成分析!G$38,"▲", "-")), 2) &gt;= 0, ABS(ROUND(VALUE(SUBSTITUTE(連結実質赤字比率に係る赤字・黒字の構成分析!G$38,"▲", "-")), 2)), NA())</f>
        <v>#VALUE!</v>
      </c>
      <c r="F32" s="181" t="e">
        <f>IF(ROUND(VALUE(SUBSTITUTE(連結実質赤字比率に係る赤字・黒字の構成分析!H$38,"▲", "-")), 2) &lt; 0, ABS(ROUND(VALUE(SUBSTITUTE(連結実質赤字比率に係る赤字・黒字の構成分析!H$38,"▲", "-")), 2)), NA())</f>
        <v>#VALUE!</v>
      </c>
      <c r="G32" s="181" t="e">
        <f>IF(ROUND(VALUE(SUBSTITUTE(連結実質赤字比率に係る赤字・黒字の構成分析!H$38,"▲", "-")), 2) &gt;= 0, ABS(ROUND(VALUE(SUBSTITUTE(連結実質赤字比率に係る赤字・黒字の構成分析!H$38,"▲", "-")), 2)), NA())</f>
        <v>#VALUE!</v>
      </c>
      <c r="H32" s="181" t="e">
        <f>IF(ROUND(VALUE(SUBSTITUTE(連結実質赤字比率に係る赤字・黒字の構成分析!I$38,"▲", "-")), 2) &lt; 0, ABS(ROUND(VALUE(SUBSTITUTE(連結実質赤字比率に係る赤字・黒字の構成分析!I$38,"▲", "-")), 2)), NA())</f>
        <v>#VALUE!</v>
      </c>
      <c r="I32" s="181" t="e">
        <f>IF(ROUND(VALUE(SUBSTITUTE(連結実質赤字比率に係る赤字・黒字の構成分析!I$38,"▲", "-")), 2) &gt;= 0, ABS(ROUND(VALUE(SUBSTITUTE(連結実質赤字比率に係る赤字・黒字の構成分析!I$38,"▲", "-")), 2)), NA())</f>
        <v>#VALUE!</v>
      </c>
      <c r="J32" s="181" t="e">
        <f>IF(ROUND(VALUE(SUBSTITUTE(連結実質赤字比率に係る赤字・黒字の構成分析!J$38,"▲", "-")), 2) &lt; 0, ABS(ROUND(VALUE(SUBSTITUTE(連結実質赤字比率に係る赤字・黒字の構成分析!J$38,"▲", "-")), 2)), NA())</f>
        <v>#N/A</v>
      </c>
      <c r="K32" s="181">
        <f>IF(ROUND(VALUE(SUBSTITUTE(連結実質赤字比率に係る赤字・黒字の構成分析!J$38,"▲", "-")), 2) &gt;= 0, ABS(ROUND(VALUE(SUBSTITUTE(連結実質赤字比率に係る赤字・黒字の構成分析!J$38,"▲", "-")), 2)), NA())</f>
        <v>0.22</v>
      </c>
    </row>
    <row r="33" spans="1:16">
      <c r="A33" s="181" t="str">
        <f>IF(連結実質赤字比率に係る赤字・黒字の構成分析!C$37="",NA(),連結実質赤字比率に係る赤字・黒字の構成分析!C$37)</f>
        <v>病院事業会計</v>
      </c>
      <c r="B33" s="181" t="e">
        <f>IF(ROUND(VALUE(SUBSTITUTE(連結実質赤字比率に係る赤字・黒字の構成分析!F$37,"▲", "-")), 2) &lt; 0, ABS(ROUND(VALUE(SUBSTITUTE(連結実質赤字比率に係る赤字・黒字の構成分析!F$37,"▲", "-")), 2)), NA())</f>
        <v>#N/A</v>
      </c>
      <c r="C33" s="181">
        <f>IF(ROUND(VALUE(SUBSTITUTE(連結実質赤字比率に係る赤字・黒字の構成分析!F$37,"▲", "-")), 2) &gt;= 0, ABS(ROUND(VALUE(SUBSTITUTE(連結実質赤字比率に係る赤字・黒字の構成分析!F$37,"▲", "-")), 2)), NA())</f>
        <v>0.53</v>
      </c>
      <c r="D33" s="181" t="e">
        <f>IF(ROUND(VALUE(SUBSTITUTE(連結実質赤字比率に係る赤字・黒字の構成分析!G$37,"▲", "-")), 2) &lt; 0, ABS(ROUND(VALUE(SUBSTITUTE(連結実質赤字比率に係る赤字・黒字の構成分析!G$37,"▲", "-")), 2)), NA())</f>
        <v>#N/A</v>
      </c>
      <c r="E33" s="181">
        <f>IF(ROUND(VALUE(SUBSTITUTE(連結実質赤字比率に係る赤字・黒字の構成分析!G$37,"▲", "-")), 2) &gt;= 0, ABS(ROUND(VALUE(SUBSTITUTE(連結実質赤字比率に係る赤字・黒字の構成分析!G$37,"▲", "-")), 2)), NA())</f>
        <v>0.55000000000000004</v>
      </c>
      <c r="F33" s="181" t="e">
        <f>IF(ROUND(VALUE(SUBSTITUTE(連結実質赤字比率に係る赤字・黒字の構成分析!H$37,"▲", "-")), 2) &lt; 0, ABS(ROUND(VALUE(SUBSTITUTE(連結実質赤字比率に係る赤字・黒字の構成分析!H$37,"▲", "-")), 2)), NA())</f>
        <v>#N/A</v>
      </c>
      <c r="G33" s="181">
        <f>IF(ROUND(VALUE(SUBSTITUTE(連結実質赤字比率に係る赤字・黒字の構成分析!H$37,"▲", "-")), 2) &gt;= 0, ABS(ROUND(VALUE(SUBSTITUTE(連結実質赤字比率に係る赤字・黒字の構成分析!H$37,"▲", "-")), 2)), NA())</f>
        <v>0.51</v>
      </c>
      <c r="H33" s="181" t="e">
        <f>IF(ROUND(VALUE(SUBSTITUTE(連結実質赤字比率に係る赤字・黒字の構成分析!I$37,"▲", "-")), 2) &lt; 0, ABS(ROUND(VALUE(SUBSTITUTE(連結実質赤字比率に係る赤字・黒字の構成分析!I$37,"▲", "-")), 2)), NA())</f>
        <v>#N/A</v>
      </c>
      <c r="I33" s="181">
        <f>IF(ROUND(VALUE(SUBSTITUTE(連結実質赤字比率に係る赤字・黒字の構成分析!I$37,"▲", "-")), 2) &gt;= 0, ABS(ROUND(VALUE(SUBSTITUTE(連結実質赤字比率に係る赤字・黒字の構成分析!I$37,"▲", "-")), 2)), NA())</f>
        <v>0.47</v>
      </c>
      <c r="J33" s="181" t="e">
        <f>IF(ROUND(VALUE(SUBSTITUTE(連結実質赤字比率に係る赤字・黒字の構成分析!J$37,"▲", "-")), 2) &lt; 0, ABS(ROUND(VALUE(SUBSTITUTE(連結実質赤字比率に係る赤字・黒字の構成分析!J$37,"▲", "-")), 2)), NA())</f>
        <v>#N/A</v>
      </c>
      <c r="K33" s="181">
        <f>IF(ROUND(VALUE(SUBSTITUTE(連結実質赤字比率に係る赤字・黒字の構成分析!J$37,"▲", "-")), 2) &gt;= 0, ABS(ROUND(VALUE(SUBSTITUTE(連結実質赤字比率に係る赤字・黒字の構成分析!J$37,"▲", "-")), 2)), NA())</f>
        <v>0.39</v>
      </c>
    </row>
    <row r="34" spans="1:16">
      <c r="A34" s="181" t="str">
        <f>IF(連結実質赤字比率に係る赤字・黒字の構成分析!C$36="",NA(),連結実質赤字比率に係る赤字・黒字の構成分析!C$36)</f>
        <v>介護保険特別会計</v>
      </c>
      <c r="B34" s="181" t="e">
        <f>IF(ROUND(VALUE(SUBSTITUTE(連結実質赤字比率に係る赤字・黒字の構成分析!F$36,"▲", "-")), 2) &lt; 0, ABS(ROUND(VALUE(SUBSTITUTE(連結実質赤字比率に係る赤字・黒字の構成分析!F$36,"▲", "-")), 2)), NA())</f>
        <v>#N/A</v>
      </c>
      <c r="C34" s="181">
        <f>IF(ROUND(VALUE(SUBSTITUTE(連結実質赤字比率に係る赤字・黒字の構成分析!F$36,"▲", "-")), 2) &gt;= 0, ABS(ROUND(VALUE(SUBSTITUTE(連結実質赤字比率に係る赤字・黒字の構成分析!F$36,"▲", "-")), 2)), NA())</f>
        <v>0.61</v>
      </c>
      <c r="D34" s="181" t="e">
        <f>IF(ROUND(VALUE(SUBSTITUTE(連結実質赤字比率に係る赤字・黒字の構成分析!G$36,"▲", "-")), 2) &lt; 0, ABS(ROUND(VALUE(SUBSTITUTE(連結実質赤字比率に係る赤字・黒字の構成分析!G$36,"▲", "-")), 2)), NA())</f>
        <v>#N/A</v>
      </c>
      <c r="E34" s="181">
        <f>IF(ROUND(VALUE(SUBSTITUTE(連結実質赤字比率に係る赤字・黒字の構成分析!G$36,"▲", "-")), 2) &gt;= 0, ABS(ROUND(VALUE(SUBSTITUTE(連結実質赤字比率に係る赤字・黒字の構成分析!G$36,"▲", "-")), 2)), NA())</f>
        <v>0.74</v>
      </c>
      <c r="F34" s="181" t="e">
        <f>IF(ROUND(VALUE(SUBSTITUTE(連結実質赤字比率に係る赤字・黒字の構成分析!H$36,"▲", "-")), 2) &lt; 0, ABS(ROUND(VALUE(SUBSTITUTE(連結実質赤字比率に係る赤字・黒字の構成分析!H$36,"▲", "-")), 2)), NA())</f>
        <v>#N/A</v>
      </c>
      <c r="G34" s="181">
        <f>IF(ROUND(VALUE(SUBSTITUTE(連結実質赤字比率に係る赤字・黒字の構成分析!H$36,"▲", "-")), 2) &gt;= 0, ABS(ROUND(VALUE(SUBSTITUTE(連結実質赤字比率に係る赤字・黒字の構成分析!H$36,"▲", "-")), 2)), NA())</f>
        <v>1.1200000000000001</v>
      </c>
      <c r="H34" s="181" t="e">
        <f>IF(ROUND(VALUE(SUBSTITUTE(連結実質赤字比率に係る赤字・黒字の構成分析!I$36,"▲", "-")), 2) &lt; 0, ABS(ROUND(VALUE(SUBSTITUTE(連結実質赤字比率に係る赤字・黒字の構成分析!I$36,"▲", "-")), 2)), NA())</f>
        <v>#N/A</v>
      </c>
      <c r="I34" s="181">
        <f>IF(ROUND(VALUE(SUBSTITUTE(連結実質赤字比率に係る赤字・黒字の構成分析!I$36,"▲", "-")), 2) &gt;= 0, ABS(ROUND(VALUE(SUBSTITUTE(連結実質赤字比率に係る赤字・黒字の構成分析!I$36,"▲", "-")), 2)), NA())</f>
        <v>7.0000000000000007E-2</v>
      </c>
      <c r="J34" s="181" t="e">
        <f>IF(ROUND(VALUE(SUBSTITUTE(連結実質赤字比率に係る赤字・黒字の構成分析!J$36,"▲", "-")), 2) &lt; 0, ABS(ROUND(VALUE(SUBSTITUTE(連結実質赤字比率に係る赤字・黒字の構成分析!J$36,"▲", "-")), 2)), NA())</f>
        <v>#N/A</v>
      </c>
      <c r="K34" s="181">
        <f>IF(ROUND(VALUE(SUBSTITUTE(連結実質赤字比率に係る赤字・黒字の構成分析!J$36,"▲", "-")), 2) &gt;= 0, ABS(ROUND(VALUE(SUBSTITUTE(連結実質赤字比率に係る赤字・黒字の構成分析!J$36,"▲", "-")), 2)), NA())</f>
        <v>0.65</v>
      </c>
    </row>
    <row r="35" spans="1:16">
      <c r="A35" s="181" t="str">
        <f>IF(連結実質赤字比率に係る赤字・黒字の構成分析!C$35="",NA(),連結実質赤字比率に係る赤字・黒字の構成分析!C$35)</f>
        <v>一般会計</v>
      </c>
      <c r="B35" s="181" t="e">
        <f>IF(ROUND(VALUE(SUBSTITUTE(連結実質赤字比率に係る赤字・黒字の構成分析!F$35,"▲", "-")), 2) &lt; 0, ABS(ROUND(VALUE(SUBSTITUTE(連結実質赤字比率に係る赤字・黒字の構成分析!F$35,"▲", "-")), 2)), NA())</f>
        <v>#N/A</v>
      </c>
      <c r="C35" s="181">
        <f>IF(ROUND(VALUE(SUBSTITUTE(連結実質赤字比率に係る赤字・黒字の構成分析!F$35,"▲", "-")), 2) &gt;= 0, ABS(ROUND(VALUE(SUBSTITUTE(連結実質赤字比率に係る赤字・黒字の構成分析!F$35,"▲", "-")), 2)), NA())</f>
        <v>3.05</v>
      </c>
      <c r="D35" s="181" t="e">
        <f>IF(ROUND(VALUE(SUBSTITUTE(連結実質赤字比率に係る赤字・黒字の構成分析!G$35,"▲", "-")), 2) &lt; 0, ABS(ROUND(VALUE(SUBSTITUTE(連結実質赤字比率に係る赤字・黒字の構成分析!G$35,"▲", "-")), 2)), NA())</f>
        <v>#N/A</v>
      </c>
      <c r="E35" s="181">
        <f>IF(ROUND(VALUE(SUBSTITUTE(連結実質赤字比率に係る赤字・黒字の構成分析!G$35,"▲", "-")), 2) &gt;= 0, ABS(ROUND(VALUE(SUBSTITUTE(連結実質赤字比率に係る赤字・黒字の構成分析!G$35,"▲", "-")), 2)), NA())</f>
        <v>4.01</v>
      </c>
      <c r="F35" s="181" t="e">
        <f>IF(ROUND(VALUE(SUBSTITUTE(連結実質赤字比率に係る赤字・黒字の構成分析!H$35,"▲", "-")), 2) &lt; 0, ABS(ROUND(VALUE(SUBSTITUTE(連結実質赤字比率に係る赤字・黒字の構成分析!H$35,"▲", "-")), 2)), NA())</f>
        <v>#N/A</v>
      </c>
      <c r="G35" s="181">
        <f>IF(ROUND(VALUE(SUBSTITUTE(連結実質赤字比率に係る赤字・黒字の構成分析!H$35,"▲", "-")), 2) &gt;= 0, ABS(ROUND(VALUE(SUBSTITUTE(連結実質赤字比率に係る赤字・黒字の構成分析!H$35,"▲", "-")), 2)), NA())</f>
        <v>4.99</v>
      </c>
      <c r="H35" s="181" t="e">
        <f>IF(ROUND(VALUE(SUBSTITUTE(連結実質赤字比率に係る赤字・黒字の構成分析!I$35,"▲", "-")), 2) &lt; 0, ABS(ROUND(VALUE(SUBSTITUTE(連結実質赤字比率に係る赤字・黒字の構成分析!I$35,"▲", "-")), 2)), NA())</f>
        <v>#N/A</v>
      </c>
      <c r="I35" s="181">
        <f>IF(ROUND(VALUE(SUBSTITUTE(連結実質赤字比率に係る赤字・黒字の構成分析!I$35,"▲", "-")), 2) &gt;= 0, ABS(ROUND(VALUE(SUBSTITUTE(連結実質赤字比率に係る赤字・黒字の構成分析!I$35,"▲", "-")), 2)), NA())</f>
        <v>6.49</v>
      </c>
      <c r="J35" s="181" t="e">
        <f>IF(ROUND(VALUE(SUBSTITUTE(連結実質赤字比率に係る赤字・黒字の構成分析!J$35,"▲", "-")), 2) &lt; 0, ABS(ROUND(VALUE(SUBSTITUTE(連結実質赤字比率に係る赤字・黒字の構成分析!J$35,"▲", "-")), 2)), NA())</f>
        <v>#N/A</v>
      </c>
      <c r="K35" s="181">
        <f>IF(ROUND(VALUE(SUBSTITUTE(連結実質赤字比率に係る赤字・黒字の構成分析!J$35,"▲", "-")), 2) &gt;= 0, ABS(ROUND(VALUE(SUBSTITUTE(連結実質赤字比率に係る赤字・黒字の構成分析!J$35,"▲", "-")), 2)), NA())</f>
        <v>7.64</v>
      </c>
    </row>
    <row r="36" spans="1:16">
      <c r="A36" s="181" t="str">
        <f>IF(連結実質赤字比率に係る赤字・黒字の構成分析!C$34="",NA(),連結実質赤字比率に係る赤字・黒字の構成分析!C$34)</f>
        <v>水道事業会計</v>
      </c>
      <c r="B36" s="181" t="e">
        <f>IF(ROUND(VALUE(SUBSTITUTE(連結実質赤字比率に係る赤字・黒字の構成分析!F$34,"▲", "-")), 2) &lt; 0, ABS(ROUND(VALUE(SUBSTITUTE(連結実質赤字比率に係る赤字・黒字の構成分析!F$34,"▲", "-")), 2)), NA())</f>
        <v>#N/A</v>
      </c>
      <c r="C36" s="181">
        <f>IF(ROUND(VALUE(SUBSTITUTE(連結実質赤字比率に係る赤字・黒字の構成分析!F$34,"▲", "-")), 2) &gt;= 0, ABS(ROUND(VALUE(SUBSTITUTE(連結実質赤字比率に係る赤字・黒字の構成分析!F$34,"▲", "-")), 2)), NA())</f>
        <v>20.87</v>
      </c>
      <c r="D36" s="181" t="e">
        <f>IF(ROUND(VALUE(SUBSTITUTE(連結実質赤字比率に係る赤字・黒字の構成分析!G$34,"▲", "-")), 2) &lt; 0, ABS(ROUND(VALUE(SUBSTITUTE(連結実質赤字比率に係る赤字・黒字の構成分析!G$34,"▲", "-")), 2)), NA())</f>
        <v>#N/A</v>
      </c>
      <c r="E36" s="181">
        <f>IF(ROUND(VALUE(SUBSTITUTE(連結実質赤字比率に係る赤字・黒字の構成分析!G$34,"▲", "-")), 2) &gt;= 0, ABS(ROUND(VALUE(SUBSTITUTE(連結実質赤字比率に係る赤字・黒字の構成分析!G$34,"▲", "-")), 2)), NA())</f>
        <v>22.13</v>
      </c>
      <c r="F36" s="181" t="e">
        <f>IF(ROUND(VALUE(SUBSTITUTE(連結実質赤字比率に係る赤字・黒字の構成分析!H$34,"▲", "-")), 2) &lt; 0, ABS(ROUND(VALUE(SUBSTITUTE(連結実質赤字比率に係る赤字・黒字の構成分析!H$34,"▲", "-")), 2)), NA())</f>
        <v>#N/A</v>
      </c>
      <c r="G36" s="181">
        <f>IF(ROUND(VALUE(SUBSTITUTE(連結実質赤字比率に係る赤字・黒字の構成分析!H$34,"▲", "-")), 2) &gt;= 0, ABS(ROUND(VALUE(SUBSTITUTE(連結実質赤字比率に係る赤字・黒字の構成分析!H$34,"▲", "-")), 2)), NA())</f>
        <v>21.73</v>
      </c>
      <c r="H36" s="181" t="e">
        <f>IF(ROUND(VALUE(SUBSTITUTE(連結実質赤字比率に係る赤字・黒字の構成分析!I$34,"▲", "-")), 2) &lt; 0, ABS(ROUND(VALUE(SUBSTITUTE(連結実質赤字比率に係る赤字・黒字の構成分析!I$34,"▲", "-")), 2)), NA())</f>
        <v>#N/A</v>
      </c>
      <c r="I36" s="181">
        <f>IF(ROUND(VALUE(SUBSTITUTE(連結実質赤字比率に係る赤字・黒字の構成分析!I$34,"▲", "-")), 2) &gt;= 0, ABS(ROUND(VALUE(SUBSTITUTE(連結実質赤字比率に係る赤字・黒字の構成分析!I$34,"▲", "-")), 2)), NA())</f>
        <v>21.83</v>
      </c>
      <c r="J36" s="181" t="e">
        <f>IF(ROUND(VALUE(SUBSTITUTE(連結実質赤字比率に係る赤字・黒字の構成分析!J$34,"▲", "-")), 2) &lt; 0, ABS(ROUND(VALUE(SUBSTITUTE(連結実質赤字比率に係る赤字・黒字の構成分析!J$34,"▲", "-")), 2)), NA())</f>
        <v>#N/A</v>
      </c>
      <c r="K36" s="181">
        <f>IF(ROUND(VALUE(SUBSTITUTE(連結実質赤字比率に係る赤字・黒字の構成分析!J$34,"▲", "-")), 2) &gt;= 0, ABS(ROUND(VALUE(SUBSTITUTE(連結実質赤字比率に係る赤字・黒字の構成分析!J$34,"▲", "-")), 2)), NA())</f>
        <v>20.77</v>
      </c>
    </row>
    <row r="39" spans="1:16">
      <c r="A39" s="150" t="s">
        <v>60</v>
      </c>
    </row>
    <row r="40" spans="1:16">
      <c r="A40" s="182"/>
      <c r="B40" s="182" t="str">
        <f>'実質公債費比率（分子）の構造'!K$44</f>
        <v>H28</v>
      </c>
      <c r="C40" s="182"/>
      <c r="D40" s="182"/>
      <c r="E40" s="182" t="str">
        <f>'実質公債費比率（分子）の構造'!L$44</f>
        <v>H29</v>
      </c>
      <c r="F40" s="182"/>
      <c r="G40" s="182"/>
      <c r="H40" s="182" t="str">
        <f>'実質公債費比率（分子）の構造'!M$44</f>
        <v>H30</v>
      </c>
      <c r="I40" s="182"/>
      <c r="J40" s="182"/>
      <c r="K40" s="182" t="str">
        <f>'実質公債費比率（分子）の構造'!N$44</f>
        <v>R01</v>
      </c>
      <c r="L40" s="182"/>
      <c r="M40" s="182"/>
      <c r="N40" s="182" t="str">
        <f>'実質公債費比率（分子）の構造'!O$44</f>
        <v>R02</v>
      </c>
      <c r="O40" s="182"/>
      <c r="P40" s="182"/>
    </row>
    <row r="41" spans="1:16">
      <c r="A41" s="182"/>
      <c r="B41" s="182" t="s">
        <v>61</v>
      </c>
      <c r="C41" s="182"/>
      <c r="D41" s="182" t="s">
        <v>62</v>
      </c>
      <c r="E41" s="182" t="s">
        <v>61</v>
      </c>
      <c r="F41" s="182"/>
      <c r="G41" s="182" t="s">
        <v>62</v>
      </c>
      <c r="H41" s="182" t="s">
        <v>61</v>
      </c>
      <c r="I41" s="182"/>
      <c r="J41" s="182" t="s">
        <v>62</v>
      </c>
      <c r="K41" s="182" t="s">
        <v>61</v>
      </c>
      <c r="L41" s="182"/>
      <c r="M41" s="182" t="s">
        <v>62</v>
      </c>
      <c r="N41" s="182" t="s">
        <v>61</v>
      </c>
      <c r="O41" s="182"/>
      <c r="P41" s="182" t="s">
        <v>62</v>
      </c>
    </row>
    <row r="42" spans="1:16">
      <c r="A42" s="182" t="s">
        <v>63</v>
      </c>
      <c r="B42" s="182"/>
      <c r="C42" s="182"/>
      <c r="D42" s="182">
        <f>'実質公債費比率（分子）の構造'!K$52</f>
        <v>3492</v>
      </c>
      <c r="E42" s="182"/>
      <c r="F42" s="182"/>
      <c r="G42" s="182">
        <f>'実質公債費比率（分子）の構造'!L$52</f>
        <v>3416</v>
      </c>
      <c r="H42" s="182"/>
      <c r="I42" s="182"/>
      <c r="J42" s="182">
        <f>'実質公債費比率（分子）の構造'!M$52</f>
        <v>3442</v>
      </c>
      <c r="K42" s="182"/>
      <c r="L42" s="182"/>
      <c r="M42" s="182">
        <f>'実質公債費比率（分子）の構造'!N$52</f>
        <v>3740</v>
      </c>
      <c r="N42" s="182"/>
      <c r="O42" s="182"/>
      <c r="P42" s="182">
        <f>'実質公債費比率（分子）の構造'!O$52</f>
        <v>3592</v>
      </c>
    </row>
    <row r="43" spans="1:16">
      <c r="A43" s="182" t="s">
        <v>64</v>
      </c>
      <c r="B43" s="182" t="str">
        <f>'実質公債費比率（分子）の構造'!K$51</f>
        <v>-</v>
      </c>
      <c r="C43" s="182"/>
      <c r="D43" s="182"/>
      <c r="E43" s="182" t="str">
        <f>'実質公債費比率（分子）の構造'!L$51</f>
        <v>-</v>
      </c>
      <c r="F43" s="182"/>
      <c r="G43" s="182"/>
      <c r="H43" s="182" t="str">
        <f>'実質公債費比率（分子）の構造'!M$51</f>
        <v>-</v>
      </c>
      <c r="I43" s="182"/>
      <c r="J43" s="182"/>
      <c r="K43" s="182" t="str">
        <f>'実質公債費比率（分子）の構造'!N$51</f>
        <v>-</v>
      </c>
      <c r="L43" s="182"/>
      <c r="M43" s="182"/>
      <c r="N43" s="182" t="str">
        <f>'実質公債費比率（分子）の構造'!O$51</f>
        <v>-</v>
      </c>
      <c r="O43" s="182"/>
      <c r="P43" s="182"/>
    </row>
    <row r="44" spans="1:16">
      <c r="A44" s="182" t="s">
        <v>65</v>
      </c>
      <c r="B44" s="182" t="str">
        <f>'実質公債費比率（分子）の構造'!K$50</f>
        <v>-</v>
      </c>
      <c r="C44" s="182"/>
      <c r="D44" s="182"/>
      <c r="E44" s="182" t="str">
        <f>'実質公債費比率（分子）の構造'!L$50</f>
        <v>-</v>
      </c>
      <c r="F44" s="182"/>
      <c r="G44" s="182"/>
      <c r="H44" s="182" t="str">
        <f>'実質公債費比率（分子）の構造'!M$50</f>
        <v>-</v>
      </c>
      <c r="I44" s="182"/>
      <c r="J44" s="182"/>
      <c r="K44" s="182">
        <f>'実質公債費比率（分子）の構造'!N$50</f>
        <v>898</v>
      </c>
      <c r="L44" s="182"/>
      <c r="M44" s="182"/>
      <c r="N44" s="182">
        <f>'実質公債費比率（分子）の構造'!O$50</f>
        <v>124</v>
      </c>
      <c r="O44" s="182"/>
      <c r="P44" s="182"/>
    </row>
    <row r="45" spans="1:16">
      <c r="A45" s="182" t="s">
        <v>66</v>
      </c>
      <c r="B45" s="182" t="str">
        <f>'実質公債費比率（分子）の構造'!K$49</f>
        <v>-</v>
      </c>
      <c r="C45" s="182"/>
      <c r="D45" s="182"/>
      <c r="E45" s="182" t="str">
        <f>'実質公債費比率（分子）の構造'!L$49</f>
        <v>-</v>
      </c>
      <c r="F45" s="182"/>
      <c r="G45" s="182"/>
      <c r="H45" s="182" t="str">
        <f>'実質公債費比率（分子）の構造'!M$49</f>
        <v>-</v>
      </c>
      <c r="I45" s="182"/>
      <c r="J45" s="182"/>
      <c r="K45" s="182" t="str">
        <f>'実質公債費比率（分子）の構造'!N$49</f>
        <v>-</v>
      </c>
      <c r="L45" s="182"/>
      <c r="M45" s="182"/>
      <c r="N45" s="182" t="str">
        <f>'実質公債費比率（分子）の構造'!O$49</f>
        <v>-</v>
      </c>
      <c r="O45" s="182"/>
      <c r="P45" s="182"/>
    </row>
    <row r="46" spans="1:16">
      <c r="A46" s="182" t="s">
        <v>67</v>
      </c>
      <c r="B46" s="182">
        <f>'実質公債費比率（分子）の構造'!K$48</f>
        <v>799</v>
      </c>
      <c r="C46" s="182"/>
      <c r="D46" s="182"/>
      <c r="E46" s="182">
        <f>'実質公債費比率（分子）の構造'!L$48</f>
        <v>1051</v>
      </c>
      <c r="F46" s="182"/>
      <c r="G46" s="182"/>
      <c r="H46" s="182">
        <f>'実質公債費比率（分子）の構造'!M$48</f>
        <v>1203</v>
      </c>
      <c r="I46" s="182"/>
      <c r="J46" s="182"/>
      <c r="K46" s="182">
        <f>'実質公債費比率（分子）の構造'!N$48</f>
        <v>1058</v>
      </c>
      <c r="L46" s="182"/>
      <c r="M46" s="182"/>
      <c r="N46" s="182">
        <f>'実質公債費比率（分子）の構造'!O$48</f>
        <v>1090</v>
      </c>
      <c r="O46" s="182"/>
      <c r="P46" s="182"/>
    </row>
    <row r="47" spans="1:16">
      <c r="A47" s="182" t="s">
        <v>68</v>
      </c>
      <c r="B47" s="182" t="str">
        <f>'実質公債費比率（分子）の構造'!K$47</f>
        <v>-</v>
      </c>
      <c r="C47" s="182"/>
      <c r="D47" s="182"/>
      <c r="E47" s="182" t="str">
        <f>'実質公債費比率（分子）の構造'!L$47</f>
        <v>-</v>
      </c>
      <c r="F47" s="182"/>
      <c r="G47" s="182"/>
      <c r="H47" s="182" t="str">
        <f>'実質公債費比率（分子）の構造'!M$47</f>
        <v>-</v>
      </c>
      <c r="I47" s="182"/>
      <c r="J47" s="182"/>
      <c r="K47" s="182" t="str">
        <f>'実質公債費比率（分子）の構造'!N$47</f>
        <v>-</v>
      </c>
      <c r="L47" s="182"/>
      <c r="M47" s="182"/>
      <c r="N47" s="182" t="str">
        <f>'実質公債費比率（分子）の構造'!O$47</f>
        <v>-</v>
      </c>
      <c r="O47" s="182"/>
      <c r="P47" s="182"/>
    </row>
    <row r="48" spans="1:16">
      <c r="A48" s="182" t="s">
        <v>69</v>
      </c>
      <c r="B48" s="182" t="str">
        <f>'実質公債費比率（分子）の構造'!K$46</f>
        <v>-</v>
      </c>
      <c r="C48" s="182"/>
      <c r="D48" s="182"/>
      <c r="E48" s="182" t="str">
        <f>'実質公債費比率（分子）の構造'!L$46</f>
        <v>-</v>
      </c>
      <c r="F48" s="182"/>
      <c r="G48" s="182"/>
      <c r="H48" s="182" t="str">
        <f>'実質公債費比率（分子）の構造'!M$46</f>
        <v>-</v>
      </c>
      <c r="I48" s="182"/>
      <c r="J48" s="182"/>
      <c r="K48" s="182" t="str">
        <f>'実質公債費比率（分子）の構造'!N$46</f>
        <v>-</v>
      </c>
      <c r="L48" s="182"/>
      <c r="M48" s="182"/>
      <c r="N48" s="182" t="str">
        <f>'実質公債費比率（分子）の構造'!O$46</f>
        <v>-</v>
      </c>
      <c r="O48" s="182"/>
      <c r="P48" s="182"/>
    </row>
    <row r="49" spans="1:16">
      <c r="A49" s="182" t="s">
        <v>70</v>
      </c>
      <c r="B49" s="182">
        <f>'実質公債費比率（分子）の構造'!K$45</f>
        <v>2808</v>
      </c>
      <c r="C49" s="182"/>
      <c r="D49" s="182"/>
      <c r="E49" s="182">
        <f>'実質公債費比率（分子）の構造'!L$45</f>
        <v>2930</v>
      </c>
      <c r="F49" s="182"/>
      <c r="G49" s="182"/>
      <c r="H49" s="182">
        <f>'実質公債費比率（分子）の構造'!M$45</f>
        <v>3060</v>
      </c>
      <c r="I49" s="182"/>
      <c r="J49" s="182"/>
      <c r="K49" s="182">
        <f>'実質公債費比率（分子）の構造'!N$45</f>
        <v>3178</v>
      </c>
      <c r="L49" s="182"/>
      <c r="M49" s="182"/>
      <c r="N49" s="182">
        <f>'実質公債費比率（分子）の構造'!O$45</f>
        <v>2993</v>
      </c>
      <c r="O49" s="182"/>
      <c r="P49" s="182"/>
    </row>
    <row r="50" spans="1:16">
      <c r="A50" s="182" t="s">
        <v>71</v>
      </c>
      <c r="B50" s="182" t="e">
        <f>NA()</f>
        <v>#N/A</v>
      </c>
      <c r="C50" s="182">
        <f>IF(ISNUMBER('実質公債費比率（分子）の構造'!K$53),'実質公債費比率（分子）の構造'!K$53,NA())</f>
        <v>115</v>
      </c>
      <c r="D50" s="182" t="e">
        <f>NA()</f>
        <v>#N/A</v>
      </c>
      <c r="E50" s="182" t="e">
        <f>NA()</f>
        <v>#N/A</v>
      </c>
      <c r="F50" s="182">
        <f>IF(ISNUMBER('実質公債費比率（分子）の構造'!L$53),'実質公債費比率（分子）の構造'!L$53,NA())</f>
        <v>565</v>
      </c>
      <c r="G50" s="182" t="e">
        <f>NA()</f>
        <v>#N/A</v>
      </c>
      <c r="H50" s="182" t="e">
        <f>NA()</f>
        <v>#N/A</v>
      </c>
      <c r="I50" s="182">
        <f>IF(ISNUMBER('実質公債費比率（分子）の構造'!M$53),'実質公債費比率（分子）の構造'!M$53,NA())</f>
        <v>821</v>
      </c>
      <c r="J50" s="182" t="e">
        <f>NA()</f>
        <v>#N/A</v>
      </c>
      <c r="K50" s="182" t="e">
        <f>NA()</f>
        <v>#N/A</v>
      </c>
      <c r="L50" s="182">
        <f>IF(ISNUMBER('実質公債費比率（分子）の構造'!N$53),'実質公債費比率（分子）の構造'!N$53,NA())</f>
        <v>1394</v>
      </c>
      <c r="M50" s="182" t="e">
        <f>NA()</f>
        <v>#N/A</v>
      </c>
      <c r="N50" s="182" t="e">
        <f>NA()</f>
        <v>#N/A</v>
      </c>
      <c r="O50" s="182">
        <f>IF(ISNUMBER('実質公債費比率（分子）の構造'!O$53),'実質公債費比率（分子）の構造'!O$53,NA())</f>
        <v>615</v>
      </c>
      <c r="P50" s="182" t="e">
        <f>NA()</f>
        <v>#N/A</v>
      </c>
    </row>
    <row r="53" spans="1:16">
      <c r="A53" s="150" t="s">
        <v>72</v>
      </c>
    </row>
    <row r="54" spans="1:16">
      <c r="A54" s="181"/>
      <c r="B54" s="181" t="str">
        <f>'将来負担比率（分子）の構造'!I$40</f>
        <v>H28</v>
      </c>
      <c r="C54" s="181"/>
      <c r="D54" s="181"/>
      <c r="E54" s="181" t="str">
        <f>'将来負担比率（分子）の構造'!J$40</f>
        <v>H29</v>
      </c>
      <c r="F54" s="181"/>
      <c r="G54" s="181"/>
      <c r="H54" s="181" t="str">
        <f>'将来負担比率（分子）の構造'!K$40</f>
        <v>H30</v>
      </c>
      <c r="I54" s="181"/>
      <c r="J54" s="181"/>
      <c r="K54" s="181" t="str">
        <f>'将来負担比率（分子）の構造'!L$40</f>
        <v>R01</v>
      </c>
      <c r="L54" s="181"/>
      <c r="M54" s="181"/>
      <c r="N54" s="181" t="str">
        <f>'将来負担比率（分子）の構造'!M$40</f>
        <v>R02</v>
      </c>
      <c r="O54" s="181"/>
      <c r="P54" s="181"/>
    </row>
    <row r="55" spans="1:16">
      <c r="A55" s="181"/>
      <c r="B55" s="181" t="s">
        <v>73</v>
      </c>
      <c r="C55" s="181"/>
      <c r="D55" s="181" t="s">
        <v>74</v>
      </c>
      <c r="E55" s="181" t="s">
        <v>73</v>
      </c>
      <c r="F55" s="181"/>
      <c r="G55" s="181" t="s">
        <v>74</v>
      </c>
      <c r="H55" s="181" t="s">
        <v>73</v>
      </c>
      <c r="I55" s="181"/>
      <c r="J55" s="181" t="s">
        <v>74</v>
      </c>
      <c r="K55" s="181" t="s">
        <v>73</v>
      </c>
      <c r="L55" s="181"/>
      <c r="M55" s="181" t="s">
        <v>74</v>
      </c>
      <c r="N55" s="181" t="s">
        <v>73</v>
      </c>
      <c r="O55" s="181"/>
      <c r="P55" s="181" t="s">
        <v>74</v>
      </c>
    </row>
    <row r="56" spans="1:16">
      <c r="A56" s="181" t="s">
        <v>43</v>
      </c>
      <c r="B56" s="181"/>
      <c r="C56" s="181"/>
      <c r="D56" s="181">
        <f>'将来負担比率（分子）の構造'!I$52</f>
        <v>33618</v>
      </c>
      <c r="E56" s="181"/>
      <c r="F56" s="181"/>
      <c r="G56" s="181">
        <f>'将来負担比率（分子）の構造'!J$52</f>
        <v>33563</v>
      </c>
      <c r="H56" s="181"/>
      <c r="I56" s="181"/>
      <c r="J56" s="181">
        <f>'将来負担比率（分子）の構造'!K$52</f>
        <v>33514</v>
      </c>
      <c r="K56" s="181"/>
      <c r="L56" s="181"/>
      <c r="M56" s="181">
        <f>'将来負担比率（分子）の構造'!L$52</f>
        <v>33345</v>
      </c>
      <c r="N56" s="181"/>
      <c r="O56" s="181"/>
      <c r="P56" s="181">
        <f>'将来負担比率（分子）の構造'!M$52</f>
        <v>32708</v>
      </c>
    </row>
    <row r="57" spans="1:16">
      <c r="A57" s="181" t="s">
        <v>42</v>
      </c>
      <c r="B57" s="181"/>
      <c r="C57" s="181"/>
      <c r="D57" s="181">
        <f>'将来負担比率（分子）の構造'!I$51</f>
        <v>6127</v>
      </c>
      <c r="E57" s="181"/>
      <c r="F57" s="181"/>
      <c r="G57" s="181">
        <f>'将来負担比率（分子）の構造'!J$51</f>
        <v>6806</v>
      </c>
      <c r="H57" s="181"/>
      <c r="I57" s="181"/>
      <c r="J57" s="181">
        <f>'将来負担比率（分子）の構造'!K$51</f>
        <v>7137</v>
      </c>
      <c r="K57" s="181"/>
      <c r="L57" s="181"/>
      <c r="M57" s="181">
        <f>'将来負担比率（分子）の構造'!L$51</f>
        <v>7450</v>
      </c>
      <c r="N57" s="181"/>
      <c r="O57" s="181"/>
      <c r="P57" s="181">
        <f>'将来負担比率（分子）の構造'!M$51</f>
        <v>7950</v>
      </c>
    </row>
    <row r="58" spans="1:16">
      <c r="A58" s="181" t="s">
        <v>41</v>
      </c>
      <c r="B58" s="181"/>
      <c r="C58" s="181"/>
      <c r="D58" s="181">
        <f>'将来負担比率（分子）の構造'!I$50</f>
        <v>13902</v>
      </c>
      <c r="E58" s="181"/>
      <c r="F58" s="181"/>
      <c r="G58" s="181">
        <f>'将来負担比率（分子）の構造'!J$50</f>
        <v>13445</v>
      </c>
      <c r="H58" s="181"/>
      <c r="I58" s="181"/>
      <c r="J58" s="181">
        <f>'将来負担比率（分子）の構造'!K$50</f>
        <v>12487</v>
      </c>
      <c r="K58" s="181"/>
      <c r="L58" s="181"/>
      <c r="M58" s="181">
        <f>'将来負担比率（分子）の構造'!L$50</f>
        <v>12135</v>
      </c>
      <c r="N58" s="181"/>
      <c r="O58" s="181"/>
      <c r="P58" s="181">
        <f>'将来負担比率（分子）の構造'!M$50</f>
        <v>12875</v>
      </c>
    </row>
    <row r="59" spans="1:16">
      <c r="A59" s="181" t="s">
        <v>39</v>
      </c>
      <c r="B59" s="181" t="str">
        <f>'将来負担比率（分子）の構造'!I$49</f>
        <v>-</v>
      </c>
      <c r="C59" s="181"/>
      <c r="D59" s="181"/>
      <c r="E59" s="181" t="str">
        <f>'将来負担比率（分子）の構造'!J$49</f>
        <v>-</v>
      </c>
      <c r="F59" s="181"/>
      <c r="G59" s="181"/>
      <c r="H59" s="181" t="str">
        <f>'将来負担比率（分子）の構造'!K$49</f>
        <v>-</v>
      </c>
      <c r="I59" s="181"/>
      <c r="J59" s="181"/>
      <c r="K59" s="181" t="str">
        <f>'将来負担比率（分子）の構造'!L$49</f>
        <v>-</v>
      </c>
      <c r="L59" s="181"/>
      <c r="M59" s="181"/>
      <c r="N59" s="181" t="str">
        <f>'将来負担比率（分子）の構造'!M$49</f>
        <v>-</v>
      </c>
      <c r="O59" s="181"/>
      <c r="P59" s="181"/>
    </row>
    <row r="60" spans="1:16">
      <c r="A60" s="181" t="s">
        <v>38</v>
      </c>
      <c r="B60" s="181" t="str">
        <f>'将来負担比率（分子）の構造'!I$48</f>
        <v>-</v>
      </c>
      <c r="C60" s="181"/>
      <c r="D60" s="181"/>
      <c r="E60" s="181" t="str">
        <f>'将来負担比率（分子）の構造'!J$48</f>
        <v>-</v>
      </c>
      <c r="F60" s="181"/>
      <c r="G60" s="181"/>
      <c r="H60" s="181" t="str">
        <f>'将来負担比率（分子）の構造'!K$48</f>
        <v>-</v>
      </c>
      <c r="I60" s="181"/>
      <c r="J60" s="181"/>
      <c r="K60" s="181" t="str">
        <f>'将来負担比率（分子）の構造'!L$48</f>
        <v>-</v>
      </c>
      <c r="L60" s="181"/>
      <c r="M60" s="181"/>
      <c r="N60" s="181" t="str">
        <f>'将来負担比率（分子）の構造'!M$48</f>
        <v>-</v>
      </c>
      <c r="O60" s="181"/>
      <c r="P60" s="181"/>
    </row>
    <row r="61" spans="1:16">
      <c r="A61" s="181" t="s">
        <v>36</v>
      </c>
      <c r="B61" s="181" t="str">
        <f>'将来負担比率（分子）の構造'!I$46</f>
        <v>-</v>
      </c>
      <c r="C61" s="181"/>
      <c r="D61" s="181"/>
      <c r="E61" s="181" t="str">
        <f>'将来負担比率（分子）の構造'!J$46</f>
        <v>-</v>
      </c>
      <c r="F61" s="181"/>
      <c r="G61" s="181"/>
      <c r="H61" s="181">
        <f>'将来負担比率（分子）の構造'!K$46</f>
        <v>10</v>
      </c>
      <c r="I61" s="181"/>
      <c r="J61" s="181"/>
      <c r="K61" s="181">
        <f>'将来負担比率（分子）の構造'!L$46</f>
        <v>21</v>
      </c>
      <c r="L61" s="181"/>
      <c r="M61" s="181"/>
      <c r="N61" s="181" t="str">
        <f>'将来負担比率（分子）の構造'!M$46</f>
        <v>-</v>
      </c>
      <c r="O61" s="181"/>
      <c r="P61" s="181"/>
    </row>
    <row r="62" spans="1:16">
      <c r="A62" s="181" t="s">
        <v>35</v>
      </c>
      <c r="B62" s="181">
        <f>'将来負担比率（分子）の構造'!I$45</f>
        <v>7377</v>
      </c>
      <c r="C62" s="181"/>
      <c r="D62" s="181"/>
      <c r="E62" s="181">
        <f>'将来負担比率（分子）の構造'!J$45</f>
        <v>7232</v>
      </c>
      <c r="F62" s="181"/>
      <c r="G62" s="181"/>
      <c r="H62" s="181">
        <f>'将来負担比率（分子）の構造'!K$45</f>
        <v>6721</v>
      </c>
      <c r="I62" s="181"/>
      <c r="J62" s="181"/>
      <c r="K62" s="181">
        <f>'将来負担比率（分子）の構造'!L$45</f>
        <v>6494</v>
      </c>
      <c r="L62" s="181"/>
      <c r="M62" s="181"/>
      <c r="N62" s="181">
        <f>'将来負担比率（分子）の構造'!M$45</f>
        <v>6505</v>
      </c>
      <c r="O62" s="181"/>
      <c r="P62" s="181"/>
    </row>
    <row r="63" spans="1:16">
      <c r="A63" s="181" t="s">
        <v>34</v>
      </c>
      <c r="B63" s="181" t="str">
        <f>'将来負担比率（分子）の構造'!I$44</f>
        <v>-</v>
      </c>
      <c r="C63" s="181"/>
      <c r="D63" s="181"/>
      <c r="E63" s="181" t="str">
        <f>'将来負担比率（分子）の構造'!J$44</f>
        <v>-</v>
      </c>
      <c r="F63" s="181"/>
      <c r="G63" s="181"/>
      <c r="H63" s="181" t="str">
        <f>'将来負担比率（分子）の構造'!K$44</f>
        <v>-</v>
      </c>
      <c r="I63" s="181"/>
      <c r="J63" s="181"/>
      <c r="K63" s="181" t="str">
        <f>'将来負担比率（分子）の構造'!L$44</f>
        <v>-</v>
      </c>
      <c r="L63" s="181"/>
      <c r="M63" s="181"/>
      <c r="N63" s="181" t="str">
        <f>'将来負担比率（分子）の構造'!M$44</f>
        <v>-</v>
      </c>
      <c r="O63" s="181"/>
      <c r="P63" s="181"/>
    </row>
    <row r="64" spans="1:16">
      <c r="A64" s="181" t="s">
        <v>33</v>
      </c>
      <c r="B64" s="181">
        <f>'将来負担比率（分子）の構造'!I$43</f>
        <v>9640</v>
      </c>
      <c r="C64" s="181"/>
      <c r="D64" s="181"/>
      <c r="E64" s="181">
        <f>'将来負担比率（分子）の構造'!J$43</f>
        <v>8305</v>
      </c>
      <c r="F64" s="181"/>
      <c r="G64" s="181"/>
      <c r="H64" s="181">
        <f>'将来負担比率（分子）の構造'!K$43</f>
        <v>9632</v>
      </c>
      <c r="I64" s="181"/>
      <c r="J64" s="181"/>
      <c r="K64" s="181">
        <f>'将来負担比率（分子）の構造'!L$43</f>
        <v>9525</v>
      </c>
      <c r="L64" s="181"/>
      <c r="M64" s="181"/>
      <c r="N64" s="181">
        <f>'将来負担比率（分子）の構造'!M$43</f>
        <v>7937</v>
      </c>
      <c r="O64" s="181"/>
      <c r="P64" s="181"/>
    </row>
    <row r="65" spans="1:16">
      <c r="A65" s="181" t="s">
        <v>32</v>
      </c>
      <c r="B65" s="181" t="str">
        <f>'将来負担比率（分子）の構造'!I$42</f>
        <v>-</v>
      </c>
      <c r="C65" s="181"/>
      <c r="D65" s="181"/>
      <c r="E65" s="181">
        <f>'将来負担比率（分子）の構造'!J$42</f>
        <v>2790</v>
      </c>
      <c r="F65" s="181"/>
      <c r="G65" s="181"/>
      <c r="H65" s="181">
        <f>'将来負担比率（分子）の構造'!K$42</f>
        <v>2790</v>
      </c>
      <c r="I65" s="181"/>
      <c r="J65" s="181"/>
      <c r="K65" s="181">
        <f>'将来負担比率（分子）の構造'!L$42</f>
        <v>1730</v>
      </c>
      <c r="L65" s="181"/>
      <c r="M65" s="181"/>
      <c r="N65" s="181">
        <f>'将来負担比率（分子）の構造'!M$42</f>
        <v>1615</v>
      </c>
      <c r="O65" s="181"/>
      <c r="P65" s="181"/>
    </row>
    <row r="66" spans="1:16">
      <c r="A66" s="181" t="s">
        <v>31</v>
      </c>
      <c r="B66" s="181">
        <f>'将来負担比率（分子）の構造'!I$41</f>
        <v>20102</v>
      </c>
      <c r="C66" s="181"/>
      <c r="D66" s="181"/>
      <c r="E66" s="181">
        <f>'将来負担比率（分子）の構造'!J$41</f>
        <v>19323</v>
      </c>
      <c r="F66" s="181"/>
      <c r="G66" s="181"/>
      <c r="H66" s="181">
        <f>'将来負担比率（分子）の構造'!K$41</f>
        <v>18507</v>
      </c>
      <c r="I66" s="181"/>
      <c r="J66" s="181"/>
      <c r="K66" s="181">
        <f>'将来負担比率（分子）の構造'!L$41</f>
        <v>18005</v>
      </c>
      <c r="L66" s="181"/>
      <c r="M66" s="181"/>
      <c r="N66" s="181">
        <f>'将来負担比率（分子）の構造'!M$41</f>
        <v>17322</v>
      </c>
      <c r="O66" s="181"/>
      <c r="P66" s="181"/>
    </row>
    <row r="67" spans="1:16">
      <c r="A67" s="181" t="s">
        <v>75</v>
      </c>
      <c r="B67" s="181" t="e">
        <f>NA()</f>
        <v>#N/A</v>
      </c>
      <c r="C67" s="181">
        <f>IF(ISNUMBER('将来負担比率（分子）の構造'!I$53), IF('将来負担比率（分子）の構造'!I$53 &lt; 0, 0, '将来負担比率（分子）の構造'!I$53), NA())</f>
        <v>0</v>
      </c>
      <c r="D67" s="181" t="e">
        <f>NA()</f>
        <v>#N/A</v>
      </c>
      <c r="E67" s="181" t="e">
        <f>NA()</f>
        <v>#N/A</v>
      </c>
      <c r="F67" s="181">
        <f>IF(ISNUMBER('将来負担比率（分子）の構造'!J$53), IF('将来負担比率（分子）の構造'!J$53 &lt; 0, 0, '将来負担比率（分子）の構造'!J$53), NA())</f>
        <v>0</v>
      </c>
      <c r="G67" s="181" t="e">
        <f>NA()</f>
        <v>#N/A</v>
      </c>
      <c r="H67" s="181" t="e">
        <f>NA()</f>
        <v>#N/A</v>
      </c>
      <c r="I67" s="181">
        <f>IF(ISNUMBER('将来負担比率（分子）の構造'!K$53), IF('将来負担比率（分子）の構造'!K$53 &lt; 0, 0, '将来負担比率（分子）の構造'!K$53), NA())</f>
        <v>0</v>
      </c>
      <c r="J67" s="181" t="e">
        <f>NA()</f>
        <v>#N/A</v>
      </c>
      <c r="K67" s="181" t="e">
        <f>NA()</f>
        <v>#N/A</v>
      </c>
      <c r="L67" s="181">
        <f>IF(ISNUMBER('将来負担比率（分子）の構造'!L$53), IF('将来負担比率（分子）の構造'!L$53 &lt; 0, 0, '将来負担比率（分子）の構造'!L$53), NA())</f>
        <v>0</v>
      </c>
      <c r="M67" s="181" t="e">
        <f>NA()</f>
        <v>#N/A</v>
      </c>
      <c r="N67" s="181" t="e">
        <f>NA()</f>
        <v>#N/A</v>
      </c>
      <c r="O67" s="181">
        <f>IF(ISNUMBER('将来負担比率（分子）の構造'!M$53), IF('将来負担比率（分子）の構造'!M$53 &lt; 0, 0, '将来負担比率（分子）の構造'!M$53), NA())</f>
        <v>0</v>
      </c>
      <c r="P67" s="181" t="e">
        <f>NA()</f>
        <v>#N/A</v>
      </c>
    </row>
    <row r="70" spans="1:16">
      <c r="A70" s="183" t="s">
        <v>76</v>
      </c>
      <c r="B70" s="183"/>
      <c r="C70" s="183"/>
      <c r="D70" s="183"/>
      <c r="E70" s="183"/>
      <c r="F70" s="183"/>
    </row>
    <row r="71" spans="1:16">
      <c r="A71" s="184"/>
      <c r="B71" s="184" t="str">
        <f>基金残高に係る経年分析!F54</f>
        <v>H30</v>
      </c>
      <c r="C71" s="184" t="str">
        <f>基金残高に係る経年分析!G54</f>
        <v>R01</v>
      </c>
      <c r="D71" s="184" t="str">
        <f>基金残高に係る経年分析!H54</f>
        <v>R02</v>
      </c>
    </row>
    <row r="72" spans="1:16">
      <c r="A72" s="184" t="s">
        <v>77</v>
      </c>
      <c r="B72" s="185">
        <f>基金残高に係る経年分析!F55</f>
        <v>2407</v>
      </c>
      <c r="C72" s="185">
        <f>基金残高に係る経年分析!G55</f>
        <v>2409</v>
      </c>
      <c r="D72" s="185">
        <f>基金残高に係る経年分析!H55</f>
        <v>2656</v>
      </c>
    </row>
    <row r="73" spans="1:16">
      <c r="A73" s="184" t="s">
        <v>78</v>
      </c>
      <c r="B73" s="185">
        <f>基金残高に係る経年分析!F56</f>
        <v>4250</v>
      </c>
      <c r="C73" s="185">
        <f>基金残高に係る経年分析!G56</f>
        <v>2266</v>
      </c>
      <c r="D73" s="185">
        <f>基金残高に係る経年分析!H56</f>
        <v>2043</v>
      </c>
    </row>
    <row r="74" spans="1:16">
      <c r="A74" s="184" t="s">
        <v>79</v>
      </c>
      <c r="B74" s="185">
        <f>基金残高に係る経年分析!F57</f>
        <v>4765</v>
      </c>
      <c r="C74" s="185">
        <f>基金残高に係る経年分析!G57</f>
        <v>4536</v>
      </c>
      <c r="D74" s="185">
        <f>基金残高に係る経年分析!H57</f>
        <v>5178</v>
      </c>
    </row>
  </sheetData>
  <sheetProtection algorithmName="SHA-512" hashValue="OwiEpQW988jBtEJQSq4k9fAYsYAkm8oDhXRWNAApG0VJm5AJ6RskVjWU2X8TuVIiPjbZVhCZEm7o773wwn2IAw==" saltValue="odxq7ralRy5P3HBGBbdjwg=="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cp:lastPrinted>2022-03-07T08:59:17Z</cp:lastPrinted>
  <dcterms:created xsi:type="dcterms:W3CDTF">2022-02-02T06:06:05Z</dcterms:created>
  <dcterms:modified xsi:type="dcterms:W3CDTF">2022-09-08T06:58:40Z</dcterms:modified>
  <cp:category/>
</cp:coreProperties>
</file>