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C:\Users\TI0042\Desktop\クモの巣公開データ\H28\"/>
    </mc:Choice>
  </mc:AlternateContent>
  <xr:revisionPtr revIDLastSave="0" documentId="8_{03C584F3-C235-40C8-B6B3-89FA04FC9125}" xr6:coauthVersionLast="36" xr6:coauthVersionMax="36" xr10:uidLastSave="{00000000-0000-0000-0000-000000000000}"/>
  <bookViews>
    <workbookView xWindow="5445" yWindow="60" windowWidth="14940" windowHeight="7875"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91029" concurrentManualCount="2"/>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c r="AM35" i="9" l="1"/>
  <c r="BE34" i="9" l="1"/>
  <c r="BW34" i="9"/>
  <c r="BW35" i="9" s="1"/>
  <c r="CO34" i="9"/>
  <c r="CO35" i="9" s="1"/>
</calcChain>
</file>

<file path=xl/sharedStrings.xml><?xml version="1.0" encoding="utf-8"?>
<sst xmlns="http://schemas.openxmlformats.org/spreadsheetml/2006/main" count="1058" uniqueCount="563">
  <si>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</si>
  <si>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</si>
  <si>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</si>
  <si>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</si>
  <si>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</si>
  <si>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</si>
  <si>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</si>
  <si>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</si>
  <si>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</si>
  <si>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</si>
  <si>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</si>
  <si>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</si>
  <si>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</si>
  <si>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</si>
  <si>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</si>
  <si>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</si>
  <si>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</si>
  <si>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</si>
  <si>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</si>
  <si>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</si>
  <si>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</si>
  <si>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</si>
  <si>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</si>
  <si>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</si>
  <si>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</si>
  <si>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</si>
  <si>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</si>
  <si>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</si>
  <si>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</si>
  <si>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</si>
  <si>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</si>
  <si>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</si>
  <si>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</si>
  <si>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</si>
  <si>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</si>
  <si>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</si>
  <si>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</si>
  <si>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</si>
  <si>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</si>
  <si>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</si>
  <si>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</si>
  <si>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</si>
  <si>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</si>
  <si>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</si>
  <si>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</si>
  <si>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</si>
  <si>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</si>
  <si>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</si>
  <si>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</si>
  <si>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</si>
  <si>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</si>
  <si>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</si>
  <si>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</si>
  <si>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</si>
  <si>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</si>
  <si>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</si>
  <si>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</si>
  <si>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</si>
  <si>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</si>
  <si>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</si>
  <si>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</si>
  <si>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</si>
  <si>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</si>
  <si>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</si>
  <si>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</si>
  <si>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</si>
  <si>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</si>
  <si>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</si>
  <si>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</si>
  <si>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</si>
  <si>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</si>
  <si>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</si>
  <si>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</si>
  <si>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</si>
  <si>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</si>
  <si>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</si>
  <si>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</si>
  <si>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</si>
  <si>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</si>
  <si>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</si>
  <si>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</si>
  <si>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</si>
  <si>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</si>
  <si>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生駒市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</si>
  <si>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</si>
  <si>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</si>
  <si>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</si>
  <si>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</si>
  <si>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</si>
  <si>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</si>
  <si>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</si>
  <si>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</si>
  <si>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</si>
  <si>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</si>
  <si>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</si>
  <si>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</si>
  <si>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</si>
  <si>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</si>
  <si>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</si>
  <si>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</si>
  <si>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</si>
  <si>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</si>
  <si>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</si>
  <si>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</si>
  <si>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</si>
  <si>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</si>
  <si>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</si>
  <si>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</si>
  <si>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</si>
  <si>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</si>
  <si>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</si>
  <si>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</si>
  <si>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</si>
  <si>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</si>
  <si>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</si>
  <si>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</si>
  <si>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</si>
  <si>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</si>
  <si>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</si>
  <si>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</si>
  <si>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</si>
  <si>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</si>
  <si>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</si>
  <si>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</si>
  <si>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</si>
  <si>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</si>
  <si>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</si>
  <si>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</si>
  <si>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</si>
  <si>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</si>
  <si>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</si>
  <si>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</si>
  <si>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</si>
  <si>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</si>
  <si>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</si>
  <si>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</si>
  <si>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</si>
  <si>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</si>
  <si>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</si>
  <si>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</si>
  <si>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</si>
  <si>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</si>
  <si>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</si>
  <si>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</si>
  <si>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</si>
  <si>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</si>
  <si>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</si>
  <si>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</si>
  <si>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</si>
  <si>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</si>
  <si>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</si>
  <si>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</si>
  <si>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</si>
  <si>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</si>
  <si>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</si>
  <si>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</si>
  <si>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</si>
  <si>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</si>
  <si>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</si>
  <si>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</si>
  <si>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</si>
  <si>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</si>
  <si>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</si>
  <si>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</si>
  <si>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</si>
  <si>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</si>
  <si>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</si>
  <si>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</si>
  <si>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</si>
  <si>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</si>
  <si>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</si>
  <si>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</si>
  <si>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</si>
  <si>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</si>
  <si>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</si>
  <si>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</si>
  <si>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</si>
  <si>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</si>
  <si>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</si>
  <si>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</si>
  <si>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</si>
  <si>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</si>
  <si>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</si>
  <si>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</si>
  <si>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</si>
  <si>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</si>
  <si>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</si>
  <si>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</si>
  <si>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</si>
  <si>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</si>
  <si>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</si>
  <si>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</si>
  <si>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</si>
  <si>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</si>
  <si>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</si>
  <si>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</si>
  <si>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</si>
  <si>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奈良県生駒市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</si>
  <si>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</si>
  <si>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</si>
  <si>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</si>
  <si>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</si>
  <si>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</si>
  <si>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</si>
  <si>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</si>
  <si>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</si>
  <si>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</si>
  <si>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</si>
  <si>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</si>
  <si>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</si>
  <si>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</si>
  <si>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</si>
  <si>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</si>
  <si>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</si>
  <si>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</si>
  <si>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</si>
  <si>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</si>
  <si>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</si>
  <si>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</si>
  <si>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</si>
  <si>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</si>
  <si>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</si>
  <si>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</si>
  <si>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</si>
  <si>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</si>
  <si>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</si>
  <si>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</si>
  <si>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</si>
  <si>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</si>
  <si>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</si>
  <si>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</si>
  <si>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</si>
  <si>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</si>
  <si>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</si>
  <si>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</si>
  <si>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</si>
  <si>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</si>
  <si>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</si>
  <si>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</si>
  <si>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</si>
  <si>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</si>
  <si>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</si>
  <si>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</si>
  <si>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</si>
  <si>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</si>
  <si>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</si>
  <si>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</si>
  <si>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</si>
  <si>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</si>
  <si>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</si>
  <si>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</si>
  <si>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</si>
  <si>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</si>
  <si>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</si>
  <si>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</si>
  <si>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</si>
  <si>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</si>
  <si>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</si>
  <si>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</si>
  <si>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</si>
  <si>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</si>
  <si>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</si>
  <si>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</si>
  <si>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</si>
  <si>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</si>
  <si>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</si>
  <si>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</si>
  <si>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</si>
  <si>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</si>
  <si>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</si>
  <si>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</si>
  <si>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</si>
  <si>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</si>
  <si>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</si>
  <si>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</si>
  <si>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</si>
  <si>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</si>
  <si>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</si>
  <si>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</si>
  <si>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</si>
  <si>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</si>
  <si>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</si>
  <si>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</si>
  <si>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</si>
  <si>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</si>
  <si>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</si>
  <si>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</si>
  <si>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</si>
  <si>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</si>
  <si>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</si>
  <si>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</si>
  <si>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</si>
  <si>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</si>
  <si>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</si>
  <si>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</si>
  <si>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</si>
  <si>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</si>
  <si>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</si>
  <si>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</si>
  <si>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</si>
  <si>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</si>
  <si>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</si>
  <si>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</si>
  <si>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</si>
  <si>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</si>
  <si>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</si>
  <si>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</si>
  <si>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</si>
  <si>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</si>
  <si>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</si>
  <si>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</si>
  <si>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</si>
  <si>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</si>
  <si>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</si>
  <si>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</si>
  <si>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</si>
  <si>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</si>
  <si>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</si>
  <si>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</si>
  <si>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</si>
  <si>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</si>
  <si>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</si>
  <si>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</si>
  <si>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</si>
  <si>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</si>
  <si>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</si>
  <si>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</si>
  <si>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</si>
  <si>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</si>
  <si>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</si>
  <si>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</si>
  <si>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</si>
  <si>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</si>
  <si>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</si>
  <si>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</si>
  <si>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</si>
  <si>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</si>
  <si>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</si>
  <si>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</si>
  <si>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</si>
  <si>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</si>
  <si>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</si>
  <si>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</si>
  <si>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</si>
  <si>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</si>
  <si>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</si>
  <si>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奈良県生駒市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</si>
  <si>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</si>
  <si>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</si>
  <si>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</si>
  <si>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</si>
  <si>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</si>
  <si>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</si>
  <si>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</si>
  <si>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</si>
  <si>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</si>
  <si>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</si>
  <si>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</si>
  <si>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</si>
  <si>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</si>
  <si>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</si>
  <si>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</si>
  <si>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</si>
  <si>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</si>
  <si>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</si>
  <si>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</si>
  <si>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</si>
  <si>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公共施設整備基金特別会計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</si>
  <si>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</si>
  <si>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</si>
  <si>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</si>
  <si>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</si>
  <si>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</si>
  <si>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</si>
  <si>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</si>
  <si>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</si>
  <si>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</si>
  <si>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</si>
  <si>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</si>
  <si>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</si>
  <si>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</si>
  <si>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</si>
  <si>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</si>
  <si>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</si>
  <si>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</si>
  <si>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自動車駐車場事業特別会計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</si>
  <si>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</si>
  <si>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</si>
  <si>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</si>
  <si>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</si>
  <si>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</si>
  <si>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</si>
  <si>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</si>
  <si>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</si>
  <si>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</si>
  <si>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</si>
  <si>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</si>
  <si>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</si>
  <si>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</si>
  <si>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</si>
  <si>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</si>
  <si>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</si>
  <si>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</si>
  <si>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</si>
  <si>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</si>
  <si>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</si>
  <si>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</si>
  <si>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</si>
  <si>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</si>
  <si>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</si>
  <si>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</si>
  <si>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</si>
  <si>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</si>
  <si>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</si>
  <si>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</si>
  <si>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</si>
  <si>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</si>
  <si>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</si>
  <si>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</si>
  <si>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</si>
  <si>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</si>
  <si>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</si>
  <si>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</si>
  <si>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</si>
  <si>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</si>
  <si>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</si>
  <si>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</si>
  <si>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</si>
  <si>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</si>
  <si>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</si>
  <si>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</si>
  <si>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</si>
  <si>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</si>
  <si>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</si>
  <si>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</si>
  <si>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</si>
  <si>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</si>
  <si>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</si>
  <si>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</si>
  <si>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</si>
  <si>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</si>
  <si>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</si>
  <si>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</si>
  <si>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</si>
  <si>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</si>
  <si>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</si>
  <si>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</si>
  <si>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</si>
  <si>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</si>
  <si>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</si>
  <si>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</si>
  <si>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</si>
  <si>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</si>
  <si>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</si>
  <si>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</si>
  <si>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</si>
  <si>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</si>
  <si>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</si>
  <si>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</si>
  <si>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</si>
  <si>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</si>
  <si>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</si>
  <si>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</si>
  <si>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</si>
  <si>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</si>
  <si>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</si>
  <si>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</si>
  <si>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</si>
  <si>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</si>
  <si>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</si>
  <si>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</si>
  <si>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</si>
  <si>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</si>
  <si>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</si>
  <si>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</si>
  <si>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</si>
  <si>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</si>
  <si>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</si>
  <si>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</si>
  <si>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</si>
  <si>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</si>
  <si>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</si>
  <si>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</si>
  <si>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</si>
  <si>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</si>
  <si>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</si>
  <si>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</si>
  <si>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</si>
  <si>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</si>
  <si>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</si>
  <si>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</si>
  <si>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</si>
  <si>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</si>
  <si>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</si>
  <si>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</si>
  <si>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</si>
  <si>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</si>
  <si>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</si>
  <si>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</si>
  <si>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</si>
  <si>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</si>
  <si>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</si>
  <si>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</si>
  <si>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</si>
  <si>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</si>
  <si>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</si>
  <si>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</si>
  <si>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</si>
  <si>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</si>
  <si>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</si>
  <si>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</si>
  <si>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</si>
  <si>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</si>
  <si>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</si>
  <si>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</si>
  <si>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</si>
  <si>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</si>
  <si>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</si>
  <si>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</si>
  <si>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</si>
  <si>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</si>
  <si>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</si>
  <si>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</si>
  <si>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</si>
  <si>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</si>
  <si>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</si>
  <si>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</si>
  <si>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</si>
  <si>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</si>
  <si>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</si>
  <si>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</si>
  <si>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</si>
  <si>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</si>
  <si>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3.83</t>
  </si>
  <si>
    <t>▲ 1.04</t>
  </si>
  <si>
    <t>水道事業会計</t>
  </si>
  <si>
    <t>一般会計</t>
  </si>
  <si>
    <t>国民健康保険特別会計</t>
  </si>
  <si>
    <t>介護保険特別会計</t>
  </si>
  <si>
    <t>病院事業会計</t>
  </si>
  <si>
    <t>後期高齢者医療特別会計</t>
  </si>
  <si>
    <t>下水道事業特別会計</t>
  </si>
  <si>
    <t>公共施設整備基金特別会計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</si>
  <si>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</si>
  <si>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</si>
  <si>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</si>
  <si>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</si>
  <si>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生駒市土地開発公社</t>
    <rPh sb="0" eb="3">
      <t>イコマシ</t>
    </rPh>
    <rPh sb="3" eb="5">
      <t>トチ</t>
    </rPh>
    <rPh sb="5" eb="7">
      <t>カイハツ</t>
    </rPh>
    <rPh sb="7" eb="9">
      <t>コウシャ</t>
    </rPh>
    <phoneticPr fontId="2"/>
  </si>
  <si>
    <t>一般財団法人生駒市メディカルセンター</t>
    <rPh sb="0" eb="2">
      <t>イッパン</t>
    </rPh>
    <rPh sb="2" eb="4">
      <t>ザイダン</t>
    </rPh>
    <rPh sb="4" eb="6">
      <t>ホウジン</t>
    </rPh>
    <rPh sb="6" eb="9">
      <t>イコマシ</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</si>
  <si>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</si>
  <si>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</si>
  <si>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</si>
  <si>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</si>
  <si>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</si>
  <si>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</si>
  <si>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</si>
  <si>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</si>
  <si>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</si>
  <si>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</si>
  <si>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</si>
  <si>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</si>
  <si>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類似団体平均値と比較すると、生駒市は将来負担比率が低く、有形固定資産減価償却率が高めになっている。
このことにより、生駒市は今後、公共施設の更新等に、より多くの予算の投入が必要になってくることが言える。</t>
    <phoneticPr fontId="5"/>
  </si>
  <si>
    <t>類似団体平均と比較すると、生駒市は将来負担比率も実質公債費比率も低くなっている。
これは、他の自治体と比べて市債自体の残高が少ないこと、実質負担が少なくなるよう借入時に市債を厳選していることが要因と考えられる。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</si>
</sst>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40849</c:v>
                </c:pt>
                <c:pt idx="1">
                  <c:v>40632</c:v>
                </c:pt>
                <c:pt idx="2">
                  <c:v>45375</c:v>
                </c:pt>
                <c:pt idx="3">
                  <c:v>44267</c:v>
                </c:pt>
                <c:pt idx="4">
                  <c:v>40879</c:v>
                </c:pt>
              </c:numCache>
            </c:numRef>
          </c:val>
          <c:smooth val="0"/>
          <c:extLst>
            <c:ext xmlns:c16="http://schemas.microsoft.com/office/drawing/2014/chart" uri="{C3380CC4-5D6E-409C-BE32-E72D297353CC}">
              <c16:uniqueId val="{00000000-FF95-417D-B234-C948536229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28250</c:v>
                </c:pt>
                <c:pt idx="1">
                  <c:v>38679</c:v>
                </c:pt>
                <c:pt idx="2">
                  <c:v>24974</c:v>
                </c:pt>
                <c:pt idx="3">
                  <c:v>41025</c:v>
                </c:pt>
                <c:pt idx="4">
                  <c:v>40316</c:v>
                </c:pt>
              </c:numCache>
            </c:numRef>
          </c:val>
          <c:smooth val="0"/>
          <c:extLst>
            <c:ext xmlns:c16="http://schemas.microsoft.com/office/drawing/2014/chart" uri="{C3380CC4-5D6E-409C-BE32-E72D297353CC}">
              <c16:uniqueId val="{00000001-FF95-417D-B234-C9485362295C}"/>
            </c:ext>
          </c:extLst>
        </c:ser>
        <c:dLbls>
          <c:showLegendKey val="0"/>
          <c:showVal val="0"/>
          <c:showCatName val="0"/>
          <c:showSerName val="0"/>
          <c:showPercent val="0"/>
          <c:showBubbleSize val="0"/>
        </c:dLbls>
        <c:marker val="1"/>
        <c:smooth val="0"/>
        <c:axId val="408370144"/>
        <c:axId val="408370536"/>
      </c:lineChart>
      <c:catAx>
        <c:axId val="408370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370536"/>
        <c:crosses val="autoZero"/>
        <c:auto val="1"/>
        <c:lblAlgn val="ctr"/>
        <c:lblOffset val="100"/>
        <c:tickLblSkip val="1"/>
        <c:tickMarkSkip val="1"/>
        <c:noMultiLvlLbl val="0"/>
      </c:catAx>
      <c:valAx>
        <c:axId val="40837053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370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6.81</c:v>
                </c:pt>
                <c:pt idx="1">
                  <c:v>8.34</c:v>
                </c:pt>
                <c:pt idx="2">
                  <c:v>8.6</c:v>
                </c:pt>
                <c:pt idx="3">
                  <c:v>4.0999999999999996</c:v>
                </c:pt>
                <c:pt idx="4">
                  <c:v>3.05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10.55</c:v>
                </c:pt>
                <c:pt idx="1">
                  <c:v>10.7</c:v>
                </c:pt>
                <c:pt idx="2">
                  <c:v>10.78</c:v>
                </c:pt>
                <c:pt idx="3">
                  <c:v>10.74</c:v>
                </c:pt>
                <c:pt idx="4">
                  <c:v>10.75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8384256"/>
        <c:axId val="408373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6.36</c:v>
                </c:pt>
                <c:pt idx="1">
                  <c:v>6.47</c:v>
                </c:pt>
                <c:pt idx="2">
                  <c:v>2.33</c:v>
                </c:pt>
                <c:pt idx="3">
                  <c:v>-3.83</c:v>
                </c:pt>
                <c:pt idx="4">
                  <c:v>-1.04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8384256"/>
        <c:axId val="408373672"/>
      </c:lineChart>
      <c:catAx>
        <c:axId val="4083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373672"/>
        <c:crosses val="autoZero"/>
        <c:auto val="1"/>
        <c:lblAlgn val="ctr"/>
        <c:lblOffset val="100"/>
        <c:tickLblSkip val="1"/>
        <c:tickMarkSkip val="1"/>
        <c:noMultiLvlLbl val="0"/>
      </c:catAx>
      <c:valAx>
        <c:axId val="408373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3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公共施設整備基金特別会計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c:v>
                </c:pt>
                <c:pt idx="2">
                  <c:v>#N/A</c:v>
                </c:pt>
                <c:pt idx="3">
                  <c:v>0.32</c:v>
                </c:pt>
                <c:pt idx="4">
                  <c:v>#N/A</c:v>
                </c:pt>
                <c:pt idx="5">
                  <c:v>0.25</c:v>
                </c:pt>
                <c:pt idx="6">
                  <c:v>#N/A</c:v>
                </c:pt>
                <c:pt idx="7">
                  <c:v>2.23</c:v>
                </c:pt>
                <c:pt idx="8">
                  <c:v>#N/A</c:v>
                </c:pt>
                <c:pt idx="9">
                  <c:v>0.53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0.17</c:v>
                </c:pt>
                <c:pt idx="4">
                  <c:v>#N/A</c:v>
                </c:pt>
                <c:pt idx="5">
                  <c:v>0.19</c:v>
                </c:pt>
                <c:pt idx="6">
                  <c:v>#N/A</c:v>
                </c:pt>
                <c:pt idx="7">
                  <c:v>0.38</c:v>
                </c:pt>
                <c:pt idx="8">
                  <c:v>#N/A</c:v>
                </c:pt>
                <c:pt idx="9">
                  <c:v>0.61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2.2400000000000002</c:v>
                </c:pt>
                <c:pt idx="2">
                  <c:v>#N/A</c:v>
                </c:pt>
                <c:pt idx="3">
                  <c:v>2.1800000000000002</c:v>
                </c:pt>
                <c:pt idx="4">
                  <c:v>#N/A</c:v>
                </c:pt>
                <c:pt idx="5">
                  <c:v>0.79</c:v>
                </c:pt>
                <c:pt idx="6">
                  <c:v>#N/A</c:v>
                </c:pt>
                <c:pt idx="7">
                  <c:v>1.3</c:v>
                </c:pt>
                <c:pt idx="8">
                  <c:v>#N/A</c:v>
                </c:pt>
                <c:pt idx="9">
                  <c:v>1.06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6.8</c:v>
                </c:pt>
                <c:pt idx="2">
                  <c:v>#N/A</c:v>
                </c:pt>
                <c:pt idx="3">
                  <c:v>8.33</c:v>
                </c:pt>
                <c:pt idx="4">
                  <c:v>#N/A</c:v>
                </c:pt>
                <c:pt idx="5">
                  <c:v>8.6</c:v>
                </c:pt>
                <c:pt idx="6">
                  <c:v>#N/A</c:v>
                </c:pt>
                <c:pt idx="7">
                  <c:v>4.09</c:v>
                </c:pt>
                <c:pt idx="8">
                  <c:v>#N/A</c:v>
                </c:pt>
                <c:pt idx="9">
                  <c:v>3.05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18.23</c:v>
                </c:pt>
                <c:pt idx="2">
                  <c:v>#N/A</c:v>
                </c:pt>
                <c:pt idx="3">
                  <c:v>19.18</c:v>
                </c:pt>
                <c:pt idx="4">
                  <c:v>#N/A</c:v>
                </c:pt>
                <c:pt idx="5">
                  <c:v>20.84</c:v>
                </c:pt>
                <c:pt idx="6">
                  <c:v>#N/A</c:v>
                </c:pt>
                <c:pt idx="7">
                  <c:v>21.23</c:v>
                </c:pt>
                <c:pt idx="8">
                  <c:v>#N/A</c:v>
                </c:pt>
                <c:pt idx="9">
                  <c:v>20.87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8383472"/>
        <c:axId val="408383080"/>
      </c:barChart>
      <c:catAx>
        <c:axId val="40838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383080"/>
        <c:crosses val="autoZero"/>
        <c:auto val="1"/>
        <c:lblAlgn val="ctr"/>
        <c:lblOffset val="100"/>
        <c:tickLblSkip val="1"/>
        <c:tickMarkSkip val="1"/>
        <c:noMultiLvlLbl val="0"/>
      </c:catAx>
      <c:valAx>
        <c:axId val="408383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383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3591</c:v>
                </c:pt>
                <c:pt idx="5">
                  <c:v>3598</c:v>
                </c:pt>
                <c:pt idx="8">
                  <c:v>3773</c:v>
                </c:pt>
                <c:pt idx="11">
                  <c:v>3460</c:v>
                </c:pt>
                <c:pt idx="14">
                  <c:v>3492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400</c:v>
                </c:pt>
                <c:pt idx="3">
                  <c:v>442</c:v>
                </c:pt>
                <c:pt idx="6">
                  <c:v>493</c:v>
                </c:pt>
                <c:pt idx="9">
                  <c:v>643</c:v>
                </c:pt>
                <c:pt idx="12">
                  <c:v>799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3943</c:v>
                </c:pt>
                <c:pt idx="3">
                  <c:v>3576</c:v>
                </c:pt>
                <c:pt idx="6">
                  <c:v>3201</c:v>
                </c:pt>
                <c:pt idx="9">
                  <c:v>2934</c:v>
                </c:pt>
                <c:pt idx="12">
                  <c:v>2808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8382296"/>
        <c:axId val="408381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752</c:v>
                </c:pt>
                <c:pt idx="2">
                  <c:v>#N/A</c:v>
                </c:pt>
                <c:pt idx="3">
                  <c:v>#N/A</c:v>
                </c:pt>
                <c:pt idx="4">
                  <c:v>420</c:v>
                </c:pt>
                <c:pt idx="5">
                  <c:v>#N/A</c:v>
                </c:pt>
                <c:pt idx="6">
                  <c:v>#N/A</c:v>
                </c:pt>
                <c:pt idx="7">
                  <c:v>-79</c:v>
                </c:pt>
                <c:pt idx="8">
                  <c:v>#N/A</c:v>
                </c:pt>
                <c:pt idx="9">
                  <c:v>#N/A</c:v>
                </c:pt>
                <c:pt idx="10">
                  <c:v>117</c:v>
                </c:pt>
                <c:pt idx="11">
                  <c:v>#N/A</c:v>
                </c:pt>
                <c:pt idx="12">
                  <c:v>#N/A</c:v>
                </c:pt>
                <c:pt idx="13">
                  <c:v>115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8382296"/>
        <c:axId val="408381904"/>
      </c:lineChart>
      <c:catAx>
        <c:axId val="408382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381904"/>
        <c:crosses val="autoZero"/>
        <c:auto val="1"/>
        <c:lblAlgn val="ctr"/>
        <c:lblOffset val="100"/>
        <c:tickLblSkip val="1"/>
        <c:tickMarkSkip val="1"/>
        <c:noMultiLvlLbl val="0"/>
      </c:catAx>
      <c:valAx>
        <c:axId val="40838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382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29571</c:v>
                </c:pt>
                <c:pt idx="5">
                  <c:v>30514</c:v>
                </c:pt>
                <c:pt idx="8">
                  <c:v>32649</c:v>
                </c:pt>
                <c:pt idx="11">
                  <c:v>32842</c:v>
                </c:pt>
                <c:pt idx="14">
                  <c:v>33618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8528</c:v>
                </c:pt>
                <c:pt idx="5">
                  <c:v>6921</c:v>
                </c:pt>
                <c:pt idx="8">
                  <c:v>6271</c:v>
                </c:pt>
                <c:pt idx="11">
                  <c:v>5902</c:v>
                </c:pt>
                <c:pt idx="14">
                  <c:v>6127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10360</c:v>
                </c:pt>
                <c:pt idx="5">
                  <c:v>10683</c:v>
                </c:pt>
                <c:pt idx="8">
                  <c:v>12504</c:v>
                </c:pt>
                <c:pt idx="11">
                  <c:v>13734</c:v>
                </c:pt>
                <c:pt idx="14">
                  <c:v>13902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367</c:v>
                </c:pt>
                <c:pt idx="3">
                  <c:v>2</c:v>
                </c:pt>
                <c:pt idx="6">
                  <c:v>3</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7702</c:v>
                </c:pt>
                <c:pt idx="3">
                  <c:v>8627</c:v>
                </c:pt>
                <c:pt idx="6">
                  <c:v>8067</c:v>
                </c:pt>
                <c:pt idx="9">
                  <c:v>7679</c:v>
                </c:pt>
                <c:pt idx="12">
                  <c:v>7377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6378</c:v>
                </c:pt>
                <c:pt idx="3">
                  <c:v>6698</c:v>
                </c:pt>
                <c:pt idx="6">
                  <c:v>9897</c:v>
                </c:pt>
                <c:pt idx="9">
                  <c:v>10232</c:v>
                </c:pt>
                <c:pt idx="12">
                  <c:v>9640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78</c:v>
                </c:pt>
                <c:pt idx="3">
                  <c:v>29</c:v>
                </c:pt>
                <c:pt idx="6">
                  <c:v>56</c:v>
                </c:pt>
                <c:pt idx="9">
                  <c:v>5</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21363</c:v>
                </c:pt>
                <c:pt idx="3">
                  <c:v>20257</c:v>
                </c:pt>
                <c:pt idx="6">
                  <c:v>19426</c:v>
                </c:pt>
                <c:pt idx="9">
                  <c:v>19212</c:v>
                </c:pt>
                <c:pt idx="12">
                  <c:v>20102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8380728"/>
        <c:axId val="408379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8380728"/>
        <c:axId val="408379944"/>
      </c:lineChart>
      <c:catAx>
        <c:axId val="408380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379944"/>
        <c:crosses val="autoZero"/>
        <c:auto val="1"/>
        <c:lblAlgn val="ctr"/>
        <c:lblOffset val="100"/>
        <c:tickLblSkip val="1"/>
        <c:tickMarkSkip val="1"/>
        <c:noMultiLvlLbl val="0"/>
      </c:catAx>
      <c:valAx>
        <c:axId val="408379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380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{CEE40180-A8EB-4422-B3EB-72B2DAB593F7}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{21CBEE9D-4558-4FB3-8153-51F5D558C05A}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{4697BCA4-7686-42DF-A680-DDE99B7A2103}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{E4A4E45A-EA1E-4891-B3D5-C718EB6E0A9E}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{9BDF3B66-CE64-4548-A6DD-2B1B56EDD20B}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77.099999999999994</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{980BDA9F-45EE-492E-A897-1A15CD04224E}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{9FB4153D-AFE8-4249-9C19-D851B6686F6A}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{AEB95288-5399-4C03-B353-6B8815703646}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{C321560F-2849-40A0-BA58-AC047BCD243A}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{579709A3-435E-4E6F-B06B-03AC01041D46}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63.3</c:v>
                </c:pt>
              </c:numCache>
            </c:numRef>
          </c:xVal>
          <c:yVal>
            <c:numRef>
              <c:f>公会計指標分析・財政指標組合せ分析表!$K$55:$O$55</c:f>
              <c:numCache>
                <c:formatCode>#,##0.0;"▲ "#,##0.0</c:formatCode>
                <c:ptCount val="5"/>
                <c:pt idx="4">
                  <c:v>15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76373368"/>
        <c:axId val="576373760"/>
      </c:scatterChart>
      <c:valAx>
        <c:axId val="576373368"/>
        <c:scaling>
          <c:orientation val="minMax"/>
          <c:max val="76"/>
          <c:min val="50.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6373760"/>
        <c:crosses val="autoZero"/>
        <c:crossBetween val="midCat"/>
      </c:valAx>
      <c:valAx>
        <c:axId val="576373760"/>
        <c:scaling>
          <c:orientation val="minMax"/>
          <c:max val="1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6373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{513784E2-2275-4681-A7DB-83DCB6EA2008}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{105FFEA4-478D-44CE-AB47-BDE2AF4E49C0}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{1A1AA924-1CD1-4F71-A3D1-03467D024813}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{F8884980-B63D-427E-BA0A-993BF5F20F12}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{EB0002A3-BE16-4DD2-AF58-D9F8B1178F77}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4.7</c:v>
                </c:pt>
                <c:pt idx="1">
                  <c:v>3.7</c:v>
                </c:pt>
                <c:pt idx="2">
                  <c:v>1.8</c:v>
                </c:pt>
                <c:pt idx="3">
                  <c:v>0.7</c:v>
                </c:pt>
                <c:pt idx="4">
                  <c:v>0.2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{A3BC0AFB-917D-4E29-9DBA-F294F78033A6}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{DCE25128-1956-4B9C-81EE-99DC1ADA21B9}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{F24DD8D9-0E4F-4165-AC6A-121F1B86D92C}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{1C1C731A-F197-4EC8-AC3F-514767189D75}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{EF51A536-F85F-4F78-B92A-3AB21B67DFA9}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6.4</c:v>
                </c:pt>
                <c:pt idx="1">
                  <c:v>5.4</c:v>
                </c:pt>
                <c:pt idx="2">
                  <c:v>4.4000000000000004</c:v>
                </c:pt>
                <c:pt idx="3">
                  <c:v>5.3</c:v>
                </c:pt>
                <c:pt idx="4">
                  <c:v>5</c:v>
                </c:pt>
              </c:numCache>
            </c:numRef>
          </c:xVal>
          <c:yVal>
            <c:numRef>
              <c:f>公会計指標分析・財政指標組合せ分析表!$K$77:$O$77</c:f>
              <c:numCache>
                <c:formatCode>#,##0.0;"▲ "#,##0.0</c:formatCode>
                <c:ptCount val="5"/>
                <c:pt idx="0">
                  <c:v>0</c:v>
                </c:pt>
                <c:pt idx="1">
                  <c:v>0</c:v>
                </c:pt>
                <c:pt idx="2">
                  <c:v>0</c:v>
                </c:pt>
                <c:pt idx="3">
                  <c:v>17.8</c:v>
                </c:pt>
                <c:pt idx="4">
                  <c:v>15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76374544"/>
        <c:axId val="576374936"/>
      </c:scatterChart>
      <c:valAx>
        <c:axId val="576374544"/>
        <c:scaling>
          <c:orientation val="minMax"/>
          <c:max val="6.6"/>
          <c:min val="4.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6374936"/>
        <c:crosses val="autoZero"/>
        <c:crossBetween val="midCat"/>
      </c:valAx>
      <c:valAx>
        <c:axId val="576374936"/>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6374544"/>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例年借入額が多額となる臨時財政対策債については、償還期間を地方交付税措置される「３０年償還」より短縮し、「１０年償還」としているため単年度の元利償還金が大きくなっている。</a:t>
          </a:r>
        </a:p>
        <a:p>
          <a:pPr eaLnBrk="1" fontAlgn="auto" latinLnBrk="0" hangingPunct="1"/>
          <a:r>
            <a:rPr kumimoji="1" lang="ja-JP" altLang="en-US"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前年度と比較して、一般会計等の元利償還金は減少し、また下水道事業等に係る準元利償還金は増えたが、それらに係る基準財政需要額算入額が増加したことなどにより、単年度の比率は前年度とほぼ同率となり、実質公債費比率は３ヶ年平均では</a:t>
          </a:r>
          <a:r>
            <a:rPr kumimoji="1" lang="en-US" altLang="ja-JP" sz="1100" b="0" i="0" baseline="0">
              <a:solidFill>
                <a:schemeClr val="dk1"/>
              </a:solidFill>
              <a:effectLst/>
              <a:latin typeface="+mn-lt"/>
              <a:ea typeface="+mn-ea"/>
              <a:cs typeface="+mn-cs"/>
            </a:rPr>
            <a:t>0.2%</a:t>
          </a:r>
          <a:r>
            <a:rPr kumimoji="1" lang="ja-JP" altLang="en-US" sz="1100" b="0" i="0" baseline="0">
              <a:solidFill>
                <a:schemeClr val="dk1"/>
              </a:solidFill>
              <a:effectLst/>
              <a:latin typeface="+mn-lt"/>
              <a:ea typeface="+mn-ea"/>
              <a:cs typeface="+mn-cs"/>
            </a:rPr>
            <a:t>と更に改善した。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前年度と比べて、将来負担額は、一般会計等の地方債現在高は増えたものの、他の負担見込額は減少し微減となった。一方、基金や基準財政需要額算入見込額などの充当可能財源等が増加したことにより、黒字の比率が</a:t>
          </a:r>
          <a:r>
            <a:rPr kumimoji="1" lang="en-US" altLang="ja-JP" sz="1100" b="0" i="0" baseline="0">
              <a:solidFill>
                <a:schemeClr val="dk1"/>
              </a:solidFill>
              <a:effectLst/>
              <a:latin typeface="+mn-lt"/>
              <a:ea typeface="+mn-ea"/>
              <a:cs typeface="+mn-cs"/>
            </a:rPr>
            <a:t>6.2</a:t>
          </a:r>
          <a:r>
            <a:rPr kumimoji="1" lang="ja-JP" altLang="en-US" sz="1100" b="0" i="0" baseline="0">
              <a:solidFill>
                <a:schemeClr val="dk1"/>
              </a:solidFill>
              <a:effectLst/>
              <a:latin typeface="+mn-lt"/>
              <a:ea typeface="+mn-ea"/>
              <a:cs typeface="+mn-cs"/>
            </a:rPr>
            <a:t>ポイント上昇した。なお、将来負担比率がないことは平成</a:t>
          </a:r>
          <a:r>
            <a:rPr kumimoji="1" lang="en-US" altLang="ja-JP" sz="1100" b="0" i="0" baseline="0">
              <a:solidFill>
                <a:schemeClr val="dk1"/>
              </a:solidFill>
              <a:effectLst/>
              <a:latin typeface="+mn-lt"/>
              <a:ea typeface="+mn-ea"/>
              <a:cs typeface="+mn-cs"/>
            </a:rPr>
            <a:t>19</a:t>
          </a:r>
          <a:r>
            <a:rPr kumimoji="1" lang="ja-JP" altLang="en-US" sz="1100" b="0" i="0" baseline="0">
              <a:solidFill>
                <a:schemeClr val="dk1"/>
              </a:solidFill>
              <a:effectLst/>
              <a:latin typeface="+mn-lt"/>
              <a:ea typeface="+mn-ea"/>
              <a:cs typeface="+mn-cs"/>
            </a:rPr>
            <a:t>年度から変わりない。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120,925
119,809
53.15
37,841,751
36,960,711
682,248
22,360,436
19,207,033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00000000-0008-0000-0C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00000000-0008-0000-0C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00000000-0008-0000-0C00-00001B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00000000-0008-0000-0C00-00001C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00000000-0008-0000-0C00-00001D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00000000-0008-0000-0C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00000000-0008-0000-0C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00000000-0008-0000-0C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00000000-0008-0000-0C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00000000-0008-0000-0C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00000000-0008-0000-0C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00000000-0008-0000-0C00-000025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00000000-0008-0000-0C00-000026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00000000-0008-0000-0C00-000027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40" name="テキスト ボックス 39">
          <a:extLst>
            <a:ext uri="{FF2B5EF4-FFF2-40B4-BE49-F238E27FC236}">
              <a16:creationId xmlns:a16="http://schemas.microsoft.com/office/drawing/2014/main" id="{00000000-0008-0000-0C00-000028000000}"/>
            </a:ext>
          </a:extLst>
        </xdr:cNvPr>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[ 77.1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00000000-0008-0000-0C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生駒市は、有形固定資産減価償却率が高い数値になっており、このことにより減価償却が進んでいるとともに、資産の老朽化が進んでいると言える。</a:t>
          </a:r>
          <a:endParaRPr lang="ja-JP" altLang="ja-JP">
            <a:effectLst/>
          </a:endParaRPr>
        </a:p>
        <a:p>
          <a:r>
            <a:rPr kumimoji="1" lang="ja-JP" altLang="ja-JP" sz="1100">
              <a:solidFill>
                <a:schemeClr val="dk1"/>
              </a:solidFill>
              <a:effectLst/>
              <a:latin typeface="+mn-lt"/>
              <a:ea typeface="+mn-ea"/>
              <a:cs typeface="+mn-cs"/>
            </a:rPr>
            <a:t>これは、公共施設等において新設が少なく、複数の施設において更新時期が近づいているものがあることと、安易に改修せずに長寿命化を図っていることが要因と考えられる。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00000000-0008-0000-0C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00000000-0008-0000-0C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a:extLst>
            <a:ext uri="{FF2B5EF4-FFF2-40B4-BE49-F238E27FC236}">
              <a16:creationId xmlns:a16="http://schemas.microsoft.com/office/drawing/2014/main" id="{00000000-0008-0000-0C00-000039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a:extLst>
            <a:ext uri="{FF2B5EF4-FFF2-40B4-BE49-F238E27FC236}">
              <a16:creationId xmlns:a16="http://schemas.microsoft.com/office/drawing/2014/main" id="{00000000-0008-0000-0C00-00003B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a:extLst>
            <a:ext uri="{FF2B5EF4-FFF2-40B4-BE49-F238E27FC236}">
              <a16:creationId xmlns:a16="http://schemas.microsoft.com/office/drawing/2014/main" id="{00000000-0008-0000-0C00-00003D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a:extLst>
            <a:ext uri="{FF2B5EF4-FFF2-40B4-BE49-F238E27FC236}">
              <a16:creationId xmlns:a16="http://schemas.microsoft.com/office/drawing/2014/main" id="{00000000-0008-0000-0C00-00003E000000}"/>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a:extLst>
            <a:ext uri="{FF2B5EF4-FFF2-40B4-BE49-F238E27FC236}">
              <a16:creationId xmlns:a16="http://schemas.microsoft.com/office/drawing/2014/main" id="{00000000-0008-0000-0C00-00003F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a:extLst>
            <a:ext uri="{FF2B5EF4-FFF2-40B4-BE49-F238E27FC236}">
              <a16:creationId xmlns:a16="http://schemas.microsoft.com/office/drawing/2014/main" id="{00000000-0008-0000-0C00-000040000000}"/>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a:extLst>
            <a:ext uri="{FF2B5EF4-FFF2-40B4-BE49-F238E27FC236}">
              <a16:creationId xmlns:a16="http://schemas.microsoft.com/office/drawing/2014/main" id="{00000000-0008-0000-0C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a:extLst>
            <a:ext uri="{FF2B5EF4-FFF2-40B4-BE49-F238E27FC236}">
              <a16:creationId xmlns:a16="http://schemas.microsoft.com/office/drawing/2014/main" id="{00000000-0008-0000-0C00-000042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a:extLst>
            <a:ext uri="{FF2B5EF4-FFF2-40B4-BE49-F238E27FC236}">
              <a16:creationId xmlns:a16="http://schemas.microsoft.com/office/drawing/2014/main" id="{00000000-0008-0000-0C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8" name="直線コネクタ 67">
          <a:extLst>
            <a:ext uri="{FF2B5EF4-FFF2-40B4-BE49-F238E27FC236}">
              <a16:creationId xmlns:a16="http://schemas.microsoft.com/office/drawing/2014/main" id="{00000000-0008-0000-0C00-000044000000}"/>
            </a:ext>
          </a:extLst>
        </xdr:cNvPr>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C00-000045000000}"/>
            </a:ext>
          </a:extLst>
        </xdr:cNvPr>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70" name="直線コネクタ 69">
          <a:extLst>
            <a:ext uri="{FF2B5EF4-FFF2-40B4-BE49-F238E27FC236}">
              <a16:creationId xmlns:a16="http://schemas.microsoft.com/office/drawing/2014/main" id="{00000000-0008-0000-0C00-000046000000}"/>
            </a:ext>
          </a:extLst>
        </xdr:cNvPr>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C00-000047000000}"/>
            </a:ext>
          </a:extLst>
        </xdr:cNvPr>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72" name="直線コネクタ 71">
          <a:extLst>
            <a:ext uri="{FF2B5EF4-FFF2-40B4-BE49-F238E27FC236}">
              <a16:creationId xmlns:a16="http://schemas.microsoft.com/office/drawing/2014/main" id="{00000000-0008-0000-0C00-000048000000}"/>
            </a:ext>
          </a:extLst>
        </xdr:cNvPr>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C00-000049000000}"/>
            </a:ext>
          </a:extLst>
        </xdr:cNvPr>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74" name="フローチャート : 判断 73">
          <a:extLst>
            <a:ext uri="{FF2B5EF4-FFF2-40B4-BE49-F238E27FC236}">
              <a16:creationId xmlns:a16="http://schemas.microsoft.com/office/drawing/2014/main" id="{00000000-0008-0000-0C00-00004A000000}"/>
            </a:ext>
          </a:extLst>
        </xdr:cNvPr>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33</xdr:row>
      <xdr:rowOff>508</xdr:rowOff>
    </xdr:from>
    <xdr:to>
      <xdr:col>3</xdr:col>
      <xdr:colOff>511175</xdr:colOff>
      <xdr:row>33</xdr:row>
      <xdr:rowOff>102108</xdr:rowOff>
    </xdr:to>
    <xdr:sp macro="" textlink="">
      <xdr:nvSpPr>
        <xdr:cNvPr id="75" name="フローチャート : 判断 74">
          <a:extLst>
            <a:ext uri="{FF2B5EF4-FFF2-40B4-BE49-F238E27FC236}">
              <a16:creationId xmlns:a16="http://schemas.microsoft.com/office/drawing/2014/main" id="{00000000-0008-0000-0C00-00004B000000}"/>
            </a:ext>
          </a:extLst>
        </xdr:cNvPr>
        <xdr:cNvSpPr/>
      </xdr:nvSpPr>
      <xdr:spPr>
        <a:xfrm>
          <a:off x="4000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a:extLst>
            <a:ext uri="{FF2B5EF4-FFF2-40B4-BE49-F238E27FC236}">
              <a16:creationId xmlns:a16="http://schemas.microsoft.com/office/drawing/2014/main" id="{00000000-0008-0000-0C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a:extLst>
            <a:ext uri="{FF2B5EF4-FFF2-40B4-BE49-F238E27FC236}">
              <a16:creationId xmlns:a16="http://schemas.microsoft.com/office/drawing/2014/main" id="{00000000-0008-0000-0C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a:extLst>
            <a:ext uri="{FF2B5EF4-FFF2-40B4-BE49-F238E27FC236}">
              <a16:creationId xmlns:a16="http://schemas.microsoft.com/office/drawing/2014/main" id="{00000000-0008-0000-0C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a:extLst>
            <a:ext uri="{FF2B5EF4-FFF2-40B4-BE49-F238E27FC236}">
              <a16:creationId xmlns:a16="http://schemas.microsoft.com/office/drawing/2014/main" id="{00000000-0008-0000-0C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a:extLst>
            <a:ext uri="{FF2B5EF4-FFF2-40B4-BE49-F238E27FC236}">
              <a16:creationId xmlns:a16="http://schemas.microsoft.com/office/drawing/2014/main" id="{00000000-0008-0000-0C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49022</xdr:rowOff>
    </xdr:from>
    <xdr:to>
      <xdr:col>3</xdr:col>
      <xdr:colOff>1222375</xdr:colOff>
      <xdr:row>27</xdr:row>
      <xdr:rowOff>150622</xdr:rowOff>
    </xdr:to>
    <xdr:sp macro="" textlink="">
      <xdr:nvSpPr>
        <xdr:cNvPr id="81" name="円/楕円 80">
          <a:extLst>
            <a:ext uri="{FF2B5EF4-FFF2-40B4-BE49-F238E27FC236}">
              <a16:creationId xmlns:a16="http://schemas.microsoft.com/office/drawing/2014/main" id="{00000000-0008-0000-0C00-000051000000}"/>
            </a:ext>
          </a:extLst>
        </xdr:cNvPr>
        <xdr:cNvSpPr/>
      </xdr:nvSpPr>
      <xdr:spPr>
        <a:xfrm>
          <a:off x="4711700" y="54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2049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C00-000052000000}"/>
            </a:ext>
          </a:extLst>
        </xdr:cNvPr>
        <xdr:cNvSpPr txBox="1"/>
      </xdr:nvSpPr>
      <xdr:spPr>
        <a:xfrm>
          <a:off x="4813300" y="541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oneCellAnchor>
    <xdr:from>
      <xdr:col>3</xdr:col>
      <xdr:colOff>245118</xdr:colOff>
      <xdr:row>31</xdr:row>
      <xdr:rowOff>118635</xdr:rowOff>
    </xdr:from>
    <xdr:ext cx="405111" cy="259045"/>
    <xdr:sp macro="" textlink="">
      <xdr:nvSpPr>
        <xdr:cNvPr id="83" name="n_1aveValue有形固定資産減価償却率">
          <a:extLst>
            <a:ext uri="{FF2B5EF4-FFF2-40B4-BE49-F238E27FC236}">
              <a16:creationId xmlns:a16="http://schemas.microsoft.com/office/drawing/2014/main" id="{00000000-0008-0000-0C00-000053000000}"/>
            </a:ext>
          </a:extLst>
        </xdr:cNvPr>
        <xdr:cNvSpPr txBox="1"/>
      </xdr:nvSpPr>
      <xdr:spPr>
        <a:xfrm>
          <a:off x="3836043" y="6214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a:extLst>
            <a:ext uri="{FF2B5EF4-FFF2-40B4-BE49-F238E27FC236}">
              <a16:creationId xmlns:a16="http://schemas.microsoft.com/office/drawing/2014/main" id="{00000000-0008-0000-0C00-00005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a:extLst>
            <a:ext uri="{FF2B5EF4-FFF2-40B4-BE49-F238E27FC236}">
              <a16:creationId xmlns:a16="http://schemas.microsoft.com/office/drawing/2014/main" id="{00000000-0008-0000-0C00-000055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290913</xdr:colOff>
      <xdr:row>22</xdr:row>
      <xdr:rowOff>55021</xdr:rowOff>
    </xdr:from>
    <xdr:to>
      <xdr:col>10</xdr:col>
      <xdr:colOff>1061637</xdr:colOff>
      <xdr:row>24</xdr:row>
      <xdr:rowOff>21180</xdr:rowOff>
    </xdr:to>
    <xdr:sp macro="" textlink="">
      <xdr:nvSpPr>
        <xdr:cNvPr id="86" name="正方形/長方形 85">
          <a:extLst>
            <a:ext uri="{FF2B5EF4-FFF2-40B4-BE49-F238E27FC236}">
              <a16:creationId xmlns:a16="http://schemas.microsoft.com/office/drawing/2014/main" id="{00000000-0008-0000-0C00-000056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a:extLst>
            <a:ext uri="{FF2B5EF4-FFF2-40B4-BE49-F238E27FC236}">
              <a16:creationId xmlns:a16="http://schemas.microsoft.com/office/drawing/2014/main" id="{00000000-0008-0000-0C00-00005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a:extLst>
            <a:ext uri="{FF2B5EF4-FFF2-40B4-BE49-F238E27FC236}">
              <a16:creationId xmlns:a16="http://schemas.microsoft.com/office/drawing/2014/main" id="{00000000-0008-0000-0C00-00005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a:extLst>
            <a:ext uri="{FF2B5EF4-FFF2-40B4-BE49-F238E27FC236}">
              <a16:creationId xmlns:a16="http://schemas.microsoft.com/office/drawing/2014/main" id="{00000000-0008-0000-0C00-00005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a:extLst>
            <a:ext uri="{FF2B5EF4-FFF2-40B4-BE49-F238E27FC236}">
              <a16:creationId xmlns:a16="http://schemas.microsoft.com/office/drawing/2014/main" id="{00000000-0008-0000-0C00-00005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1" name="正方形/長方形 90">
          <a:extLst>
            <a:ext uri="{FF2B5EF4-FFF2-40B4-BE49-F238E27FC236}">
              <a16:creationId xmlns:a16="http://schemas.microsoft.com/office/drawing/2014/main" id="{00000000-0008-0000-0C00-00005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2" name="正方形/長方形 91">
          <a:extLst>
            <a:ext uri="{FF2B5EF4-FFF2-40B4-BE49-F238E27FC236}">
              <a16:creationId xmlns:a16="http://schemas.microsoft.com/office/drawing/2014/main" id="{00000000-0008-0000-0C00-00005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a:extLst>
            <a:ext uri="{FF2B5EF4-FFF2-40B4-BE49-F238E27FC236}">
              <a16:creationId xmlns:a16="http://schemas.microsoft.com/office/drawing/2014/main" id="{00000000-0008-0000-0C00-00005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a:extLst>
            <a:ext uri="{FF2B5EF4-FFF2-40B4-BE49-F238E27FC236}">
              <a16:creationId xmlns:a16="http://schemas.microsoft.com/office/drawing/2014/main" id="{00000000-0008-0000-0C00-00005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a:extLst>
            <a:ext uri="{FF2B5EF4-FFF2-40B4-BE49-F238E27FC236}">
              <a16:creationId xmlns:a16="http://schemas.microsoft.com/office/drawing/2014/main" id="{00000000-0008-0000-0C00-00005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a:extLst>
            <a:ext uri="{FF2B5EF4-FFF2-40B4-BE49-F238E27FC236}">
              <a16:creationId xmlns:a16="http://schemas.microsoft.com/office/drawing/2014/main" id="{00000000-0008-0000-0C00-00006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生駒市は債務償還可能年数が低くなっており、債務償還能力が他の自治体と比べて高いと言える。</a:t>
          </a:r>
          <a:endParaRPr lang="ja-JP" altLang="ja-JP">
            <a:effectLst/>
          </a:endParaRPr>
        </a:p>
        <a:p>
          <a:r>
            <a:rPr kumimoji="1" lang="ja-JP" altLang="ja-JP" sz="1100">
              <a:solidFill>
                <a:schemeClr val="dk1"/>
              </a:solidFill>
              <a:effectLst/>
              <a:latin typeface="+mn-lt"/>
              <a:ea typeface="+mn-ea"/>
              <a:cs typeface="+mn-cs"/>
            </a:rPr>
            <a:t>これは、他の自治体と比べて市債自体の残高が少ないこと、実質負担が少なくなるよう借入時に市債を厳選していることが要因と考えられる。</a:t>
          </a:r>
          <a:endParaRPr lang="ja-JP" altLang="ja-JP">
            <a:effectLst/>
          </a:endParaRPr>
        </a:p>
        <a:p>
          <a:endParaRPr kumimoji="1" lang="ja-JP" altLang="en-US" sz="1100">
            <a:latin typeface="ＭＳ Ｐゴシック"/>
          </a:endParaRPr>
        </a:p>
      </xdr:txBody>
    </xdr:sp>
    <xdr:clientData/>
  </xdr:twoCellAnchor>
  <xdr:oneCellAnchor>
    <xdr:from>
      <xdr:col>8</xdr:col>
      <xdr:colOff>768350</xdr:colOff>
      <xdr:row>23</xdr:row>
      <xdr:rowOff>38100</xdr:rowOff>
    </xdr:from>
    <xdr:ext cx="349839" cy="225703"/>
    <xdr:sp macro="" textlink="">
      <xdr:nvSpPr>
        <xdr:cNvPr id="97" name="テキスト ボックス 96">
          <a:extLst>
            <a:ext uri="{FF2B5EF4-FFF2-40B4-BE49-F238E27FC236}">
              <a16:creationId xmlns:a16="http://schemas.microsoft.com/office/drawing/2014/main" id="{00000000-0008-0000-0C00-00006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8" name="直線コネクタ 97">
          <a:extLst>
            <a:ext uri="{FF2B5EF4-FFF2-40B4-BE49-F238E27FC236}">
              <a16:creationId xmlns:a16="http://schemas.microsoft.com/office/drawing/2014/main" id="{00000000-0008-0000-0C00-00006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806450</xdr:colOff>
      <xdr:row>34</xdr:row>
      <xdr:rowOff>141817</xdr:rowOff>
    </xdr:from>
    <xdr:to>
      <xdr:col>11</xdr:col>
      <xdr:colOff>552450</xdr:colOff>
      <xdr:row>34</xdr:row>
      <xdr:rowOff>141817</xdr:rowOff>
    </xdr:to>
    <xdr:cxnSp macro="">
      <xdr:nvCxnSpPr>
        <xdr:cNvPr id="99" name="直線コネクタ 98">
          <a:extLst>
            <a:ext uri="{FF2B5EF4-FFF2-40B4-BE49-F238E27FC236}">
              <a16:creationId xmlns:a16="http://schemas.microsoft.com/office/drawing/2014/main" id="{00000000-0008-0000-0C00-00006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48016</xdr:rowOff>
    </xdr:from>
    <xdr:ext cx="308097" cy="225703"/>
    <xdr:sp macro="" textlink="">
      <xdr:nvSpPr>
        <xdr:cNvPr id="100" name="テキスト ボックス 99">
          <a:extLst>
            <a:ext uri="{FF2B5EF4-FFF2-40B4-BE49-F238E27FC236}">
              <a16:creationId xmlns:a16="http://schemas.microsoft.com/office/drawing/2014/main" id="{00000000-0008-0000-0C00-000064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32</xdr:row>
      <xdr:rowOff>124883</xdr:rowOff>
    </xdr:from>
    <xdr:to>
      <xdr:col>11</xdr:col>
      <xdr:colOff>552450</xdr:colOff>
      <xdr:row>32</xdr:row>
      <xdr:rowOff>124883</xdr:rowOff>
    </xdr:to>
    <xdr:cxnSp macro="">
      <xdr:nvCxnSpPr>
        <xdr:cNvPr id="101" name="直線コネクタ 100">
          <a:extLst>
            <a:ext uri="{FF2B5EF4-FFF2-40B4-BE49-F238E27FC236}">
              <a16:creationId xmlns:a16="http://schemas.microsoft.com/office/drawing/2014/main" id="{00000000-0008-0000-0C00-00006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32</xdr:row>
      <xdr:rowOff>31082</xdr:rowOff>
    </xdr:from>
    <xdr:ext cx="308097" cy="225703"/>
    <xdr:sp macro="" textlink="">
      <xdr:nvSpPr>
        <xdr:cNvPr id="102" name="テキスト ボックス 101">
          <a:extLst>
            <a:ext uri="{FF2B5EF4-FFF2-40B4-BE49-F238E27FC236}">
              <a16:creationId xmlns:a16="http://schemas.microsoft.com/office/drawing/2014/main" id="{00000000-0008-0000-0C00-000066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103" name="直線コネクタ 102">
          <a:extLst>
            <a:ext uri="{FF2B5EF4-FFF2-40B4-BE49-F238E27FC236}">
              <a16:creationId xmlns:a16="http://schemas.microsoft.com/office/drawing/2014/main" id="{00000000-0008-0000-0C00-00006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30</xdr:row>
      <xdr:rowOff>14149</xdr:rowOff>
    </xdr:from>
    <xdr:ext cx="359393" cy="225703"/>
    <xdr:sp macro="" textlink="">
      <xdr:nvSpPr>
        <xdr:cNvPr id="104" name="テキスト ボックス 103">
          <a:extLst>
            <a:ext uri="{FF2B5EF4-FFF2-40B4-BE49-F238E27FC236}">
              <a16:creationId xmlns:a16="http://schemas.microsoft.com/office/drawing/2014/main" id="{00000000-0008-0000-0C00-000068000000}"/>
            </a:ext>
          </a:extLst>
        </xdr:cNvPr>
        <xdr:cNvSpPr txBox="1"/>
      </xdr:nvSpPr>
      <xdr:spPr>
        <a:xfrm>
          <a:off x="10880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8</xdr:col>
      <xdr:colOff>806450</xdr:colOff>
      <xdr:row>28</xdr:row>
      <xdr:rowOff>91017</xdr:rowOff>
    </xdr:from>
    <xdr:to>
      <xdr:col>11</xdr:col>
      <xdr:colOff>552450</xdr:colOff>
      <xdr:row>28</xdr:row>
      <xdr:rowOff>91017</xdr:rowOff>
    </xdr:to>
    <xdr:cxnSp macro="">
      <xdr:nvCxnSpPr>
        <xdr:cNvPr id="105" name="直線コネクタ 104">
          <a:extLst>
            <a:ext uri="{FF2B5EF4-FFF2-40B4-BE49-F238E27FC236}">
              <a16:creationId xmlns:a16="http://schemas.microsoft.com/office/drawing/2014/main" id="{00000000-0008-0000-0C00-00006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27</xdr:row>
      <xdr:rowOff>168666</xdr:rowOff>
    </xdr:from>
    <xdr:ext cx="359393" cy="225703"/>
    <xdr:sp macro="" textlink="">
      <xdr:nvSpPr>
        <xdr:cNvPr id="106" name="テキスト ボックス 105">
          <a:extLst>
            <a:ext uri="{FF2B5EF4-FFF2-40B4-BE49-F238E27FC236}">
              <a16:creationId xmlns:a16="http://schemas.microsoft.com/office/drawing/2014/main" id="{00000000-0008-0000-0C00-00006A000000}"/>
            </a:ext>
          </a:extLst>
        </xdr:cNvPr>
        <xdr:cNvSpPr txBox="1"/>
      </xdr:nvSpPr>
      <xdr:spPr>
        <a:xfrm>
          <a:off x="10880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15.0</a:t>
          </a:r>
          <a:endParaRPr kumimoji="1" lang="ja-JP" altLang="en-US" sz="800">
            <a:latin typeface="ＭＳ Ｐゴシック"/>
          </a:endParaRPr>
        </a:p>
      </xdr:txBody>
    </xdr:sp>
    <xdr:clientData/>
  </xdr:oneCellAnchor>
  <xdr:twoCellAnchor>
    <xdr:from>
      <xdr:col>8</xdr:col>
      <xdr:colOff>806450</xdr:colOff>
      <xdr:row>26</xdr:row>
      <xdr:rowOff>74083</xdr:rowOff>
    </xdr:from>
    <xdr:to>
      <xdr:col>11</xdr:col>
      <xdr:colOff>552450</xdr:colOff>
      <xdr:row>26</xdr:row>
      <xdr:rowOff>74083</xdr:rowOff>
    </xdr:to>
    <xdr:cxnSp macro="">
      <xdr:nvCxnSpPr>
        <xdr:cNvPr id="107" name="直線コネクタ 106">
          <a:extLst>
            <a:ext uri="{FF2B5EF4-FFF2-40B4-BE49-F238E27FC236}">
              <a16:creationId xmlns:a16="http://schemas.microsoft.com/office/drawing/2014/main" id="{00000000-0008-0000-0C00-00006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151732</xdr:rowOff>
    </xdr:from>
    <xdr:ext cx="359393" cy="225703"/>
    <xdr:sp macro="" textlink="">
      <xdr:nvSpPr>
        <xdr:cNvPr id="108" name="テキスト ボックス 107">
          <a:extLst>
            <a:ext uri="{FF2B5EF4-FFF2-40B4-BE49-F238E27FC236}">
              <a16:creationId xmlns:a16="http://schemas.microsoft.com/office/drawing/2014/main" id="{00000000-0008-0000-0C00-00006C000000}"/>
            </a:ext>
          </a:extLst>
        </xdr:cNvPr>
        <xdr:cNvSpPr txBox="1"/>
      </xdr:nvSpPr>
      <xdr:spPr>
        <a:xfrm>
          <a:off x="10880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9" name="直線コネクタ 108">
          <a:extLst>
            <a:ext uri="{FF2B5EF4-FFF2-40B4-BE49-F238E27FC236}">
              <a16:creationId xmlns:a16="http://schemas.microsoft.com/office/drawing/2014/main" id="{00000000-0008-0000-0C00-00006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10" name="テキスト ボックス 109">
          <a:extLst>
            <a:ext uri="{FF2B5EF4-FFF2-40B4-BE49-F238E27FC236}">
              <a16:creationId xmlns:a16="http://schemas.microsoft.com/office/drawing/2014/main" id="{00000000-0008-0000-0C00-00006E000000}"/>
            </a:ext>
          </a:extLst>
        </xdr:cNvPr>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25.0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11" name="債務償還可能年数グラフ枠">
          <a:extLst>
            <a:ext uri="{FF2B5EF4-FFF2-40B4-BE49-F238E27FC236}">
              <a16:creationId xmlns:a16="http://schemas.microsoft.com/office/drawing/2014/main" id="{00000000-0008-0000-0C00-00006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26</xdr:row>
      <xdr:rowOff>81280</xdr:rowOff>
    </xdr:from>
    <xdr:to>
      <xdr:col>10</xdr:col>
      <xdr:colOff>1183639</xdr:colOff>
      <xdr:row>34</xdr:row>
      <xdr:rowOff>134620</xdr:rowOff>
    </xdr:to>
    <xdr:cxnSp macro="">
      <xdr:nvCxnSpPr>
        <xdr:cNvPr id="112" name="直線コネクタ 111">
          <a:extLst>
            <a:ext uri="{FF2B5EF4-FFF2-40B4-BE49-F238E27FC236}">
              <a16:creationId xmlns:a16="http://schemas.microsoft.com/office/drawing/2014/main" id="{00000000-0008-0000-0C00-000070000000}"/>
            </a:ext>
          </a:extLst>
        </xdr:cNvPr>
        <xdr:cNvCxnSpPr/>
      </xdr:nvCxnSpPr>
      <xdr:spPr>
        <a:xfrm flipV="1">
          <a:off x="14793595" y="5320030"/>
          <a:ext cx="1269"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34</xdr:row>
      <xdr:rowOff>138447</xdr:rowOff>
    </xdr:from>
    <xdr:ext cx="340478" cy="259045"/>
    <xdr:sp macro="" textlink="">
      <xdr:nvSpPr>
        <xdr:cNvPr id="113" name="債務償還可能年数最小値テキスト">
          <a:extLst>
            <a:ext uri="{FF2B5EF4-FFF2-40B4-BE49-F238E27FC236}">
              <a16:creationId xmlns:a16="http://schemas.microsoft.com/office/drawing/2014/main" id="{00000000-0008-0000-0C00-000071000000}"/>
            </a:ext>
          </a:extLst>
        </xdr:cNvPr>
        <xdr:cNvSpPr txBox="1"/>
      </xdr:nvSpPr>
      <xdr:spPr>
        <a:xfrm>
          <a:off x="14846300" y="67487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10</xdr:col>
      <xdr:colOff>1095375</xdr:colOff>
      <xdr:row>34</xdr:row>
      <xdr:rowOff>134620</xdr:rowOff>
    </xdr:from>
    <xdr:to>
      <xdr:col>10</xdr:col>
      <xdr:colOff>1273175</xdr:colOff>
      <xdr:row>34</xdr:row>
      <xdr:rowOff>134620</xdr:rowOff>
    </xdr:to>
    <xdr:cxnSp macro="">
      <xdr:nvCxnSpPr>
        <xdr:cNvPr id="114" name="直線コネクタ 113">
          <a:extLst>
            <a:ext uri="{FF2B5EF4-FFF2-40B4-BE49-F238E27FC236}">
              <a16:creationId xmlns:a16="http://schemas.microsoft.com/office/drawing/2014/main" id="{00000000-0008-0000-0C00-000072000000}"/>
            </a:ext>
          </a:extLst>
        </xdr:cNvPr>
        <xdr:cNvCxnSpPr/>
      </xdr:nvCxnSpPr>
      <xdr:spPr>
        <a:xfrm>
          <a:off x="14706600" y="6744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25</xdr:row>
      <xdr:rowOff>27957</xdr:rowOff>
    </xdr:from>
    <xdr:ext cx="405111" cy="259045"/>
    <xdr:sp macro="" textlink="">
      <xdr:nvSpPr>
        <xdr:cNvPr id="115" name="債務償還可能年数最大値テキスト">
          <a:extLst>
            <a:ext uri="{FF2B5EF4-FFF2-40B4-BE49-F238E27FC236}">
              <a16:creationId xmlns:a16="http://schemas.microsoft.com/office/drawing/2014/main" id="{00000000-0008-0000-0C00-000073000000}"/>
            </a:ext>
          </a:extLst>
        </xdr:cNvPr>
        <xdr:cNvSpPr txBox="1"/>
      </xdr:nvSpPr>
      <xdr:spPr>
        <a:xfrm>
          <a:off x="14846300" y="50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10</xdr:col>
      <xdr:colOff>1095375</xdr:colOff>
      <xdr:row>26</xdr:row>
      <xdr:rowOff>81280</xdr:rowOff>
    </xdr:from>
    <xdr:to>
      <xdr:col>10</xdr:col>
      <xdr:colOff>1273175</xdr:colOff>
      <xdr:row>26</xdr:row>
      <xdr:rowOff>81280</xdr:rowOff>
    </xdr:to>
    <xdr:cxnSp macro="">
      <xdr:nvCxnSpPr>
        <xdr:cNvPr id="116" name="直線コネクタ 115">
          <a:extLst>
            <a:ext uri="{FF2B5EF4-FFF2-40B4-BE49-F238E27FC236}">
              <a16:creationId xmlns:a16="http://schemas.microsoft.com/office/drawing/2014/main" id="{00000000-0008-0000-0C00-000074000000}"/>
            </a:ext>
          </a:extLst>
        </xdr:cNvPr>
        <xdr:cNvCxnSpPr/>
      </xdr:nvCxnSpPr>
      <xdr:spPr>
        <a:xfrm>
          <a:off x="14706600" y="532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29</xdr:row>
      <xdr:rowOff>94420</xdr:rowOff>
    </xdr:from>
    <xdr:ext cx="340478" cy="259045"/>
    <xdr:sp macro="" textlink="">
      <xdr:nvSpPr>
        <xdr:cNvPr id="117" name="債務償還可能年数平均値テキスト">
          <a:extLst>
            <a:ext uri="{FF2B5EF4-FFF2-40B4-BE49-F238E27FC236}">
              <a16:creationId xmlns:a16="http://schemas.microsoft.com/office/drawing/2014/main" id="{00000000-0008-0000-0C00-000075000000}"/>
            </a:ext>
          </a:extLst>
        </xdr:cNvPr>
        <xdr:cNvSpPr txBox="1"/>
      </xdr:nvSpPr>
      <xdr:spPr>
        <a:xfrm>
          <a:off x="14846300" y="58475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10</xdr:col>
      <xdr:colOff>1133475</xdr:colOff>
      <xdr:row>30</xdr:row>
      <xdr:rowOff>71543</xdr:rowOff>
    </xdr:from>
    <xdr:to>
      <xdr:col>10</xdr:col>
      <xdr:colOff>1235075</xdr:colOff>
      <xdr:row>31</xdr:row>
      <xdr:rowOff>1693</xdr:rowOff>
    </xdr:to>
    <xdr:sp macro="" textlink="">
      <xdr:nvSpPr>
        <xdr:cNvPr id="118" name="フローチャート : 判断 117">
          <a:extLst>
            <a:ext uri="{FF2B5EF4-FFF2-40B4-BE49-F238E27FC236}">
              <a16:creationId xmlns:a16="http://schemas.microsoft.com/office/drawing/2014/main" id="{00000000-0008-0000-0C00-000076000000}"/>
            </a:ext>
          </a:extLst>
        </xdr:cNvPr>
        <xdr:cNvSpPr/>
      </xdr:nvSpPr>
      <xdr:spPr>
        <a:xfrm>
          <a:off x="147447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28</xdr:row>
      <xdr:rowOff>112183</xdr:rowOff>
    </xdr:from>
    <xdr:to>
      <xdr:col>10</xdr:col>
      <xdr:colOff>523875</xdr:colOff>
      <xdr:row>29</xdr:row>
      <xdr:rowOff>42333</xdr:rowOff>
    </xdr:to>
    <xdr:sp macro="" textlink="">
      <xdr:nvSpPr>
        <xdr:cNvPr id="119" name="フローチャート : 判断 118">
          <a:extLst>
            <a:ext uri="{FF2B5EF4-FFF2-40B4-BE49-F238E27FC236}">
              <a16:creationId xmlns:a16="http://schemas.microsoft.com/office/drawing/2014/main" id="{00000000-0008-0000-0C00-000077000000}"/>
            </a:ext>
          </a:extLst>
        </xdr:cNvPr>
        <xdr:cNvSpPr/>
      </xdr:nvSpPr>
      <xdr:spPr>
        <a:xfrm>
          <a:off x="14033500" y="5693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20" name="テキスト ボックス 119">
          <a:extLst>
            <a:ext uri="{FF2B5EF4-FFF2-40B4-BE49-F238E27FC236}">
              <a16:creationId xmlns:a16="http://schemas.microsoft.com/office/drawing/2014/main" id="{00000000-0008-0000-0C00-00007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21" name="テキスト ボックス 120">
          <a:extLst>
            <a:ext uri="{FF2B5EF4-FFF2-40B4-BE49-F238E27FC236}">
              <a16:creationId xmlns:a16="http://schemas.microsoft.com/office/drawing/2014/main" id="{00000000-0008-0000-0C00-00007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22" name="テキスト ボックス 121">
          <a:extLst>
            <a:ext uri="{FF2B5EF4-FFF2-40B4-BE49-F238E27FC236}">
              <a16:creationId xmlns:a16="http://schemas.microsoft.com/office/drawing/2014/main" id="{00000000-0008-0000-0C00-00007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23" name="テキスト ボックス 122">
          <a:extLst>
            <a:ext uri="{FF2B5EF4-FFF2-40B4-BE49-F238E27FC236}">
              <a16:creationId xmlns:a16="http://schemas.microsoft.com/office/drawing/2014/main" id="{00000000-0008-0000-0C00-00007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24" name="テキスト ボックス 123">
          <a:extLst>
            <a:ext uri="{FF2B5EF4-FFF2-40B4-BE49-F238E27FC236}">
              <a16:creationId xmlns:a16="http://schemas.microsoft.com/office/drawing/2014/main" id="{00000000-0008-0000-0C00-00007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1133475</xdr:colOff>
      <xdr:row>32</xdr:row>
      <xdr:rowOff>74083</xdr:rowOff>
    </xdr:from>
    <xdr:to>
      <xdr:col>10</xdr:col>
      <xdr:colOff>1235075</xdr:colOff>
      <xdr:row>33</xdr:row>
      <xdr:rowOff>4233</xdr:rowOff>
    </xdr:to>
    <xdr:sp macro="" textlink="">
      <xdr:nvSpPr>
        <xdr:cNvPr id="125" name="円/楕円 124">
          <a:extLst>
            <a:ext uri="{FF2B5EF4-FFF2-40B4-BE49-F238E27FC236}">
              <a16:creationId xmlns:a16="http://schemas.microsoft.com/office/drawing/2014/main" id="{00000000-0008-0000-0C00-00007D000000}"/>
            </a:ext>
          </a:extLst>
        </xdr:cNvPr>
        <xdr:cNvSpPr/>
      </xdr:nvSpPr>
      <xdr:spPr>
        <a:xfrm>
          <a:off x="147447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32</xdr:row>
      <xdr:rowOff>52510</xdr:rowOff>
    </xdr:from>
    <xdr:ext cx="340478" cy="259045"/>
    <xdr:sp macro="" textlink="">
      <xdr:nvSpPr>
        <xdr:cNvPr id="126" name="債務償還可能年数該当値テキスト">
          <a:extLst>
            <a:ext uri="{FF2B5EF4-FFF2-40B4-BE49-F238E27FC236}">
              <a16:creationId xmlns:a16="http://schemas.microsoft.com/office/drawing/2014/main" id="{00000000-0008-0000-0C00-00007E000000}"/>
            </a:ext>
          </a:extLst>
        </xdr:cNvPr>
        <xdr:cNvSpPr txBox="1"/>
      </xdr:nvSpPr>
      <xdr:spPr>
        <a:xfrm>
          <a:off x="14846300" y="6319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oneCellAnchor>
    <xdr:from>
      <xdr:col>10</xdr:col>
      <xdr:colOff>257818</xdr:colOff>
      <xdr:row>27</xdr:row>
      <xdr:rowOff>58860</xdr:rowOff>
    </xdr:from>
    <xdr:ext cx="405111" cy="259045"/>
    <xdr:sp macro="" textlink="">
      <xdr:nvSpPr>
        <xdr:cNvPr id="127" name="n_1aveValue債務償還可能年数">
          <a:extLst>
            <a:ext uri="{FF2B5EF4-FFF2-40B4-BE49-F238E27FC236}">
              <a16:creationId xmlns:a16="http://schemas.microsoft.com/office/drawing/2014/main" id="{00000000-0008-0000-0C00-00007F000000}"/>
            </a:ext>
          </a:extLst>
        </xdr:cNvPr>
        <xdr:cNvSpPr txBox="1"/>
      </xdr:nvSpPr>
      <xdr:spPr>
        <a:xfrm>
          <a:off x="13869043" y="546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28" name="正方形/長方形 127">
          <a:extLst>
            <a:ext uri="{FF2B5EF4-FFF2-40B4-BE49-F238E27FC236}">
              <a16:creationId xmlns:a16="http://schemas.microsoft.com/office/drawing/2014/main" id="{00000000-0008-0000-0C00-00008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29" name="正方形/長方形 128">
          <a:extLst>
            <a:ext uri="{FF2B5EF4-FFF2-40B4-BE49-F238E27FC236}">
              <a16:creationId xmlns:a16="http://schemas.microsoft.com/office/drawing/2014/main" id="{00000000-0008-0000-0C00-00008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30" name="テキスト ボックス 129">
          <a:extLst>
            <a:ext uri="{FF2B5EF4-FFF2-40B4-BE49-F238E27FC236}">
              <a16:creationId xmlns:a16="http://schemas.microsoft.com/office/drawing/2014/main" id="{00000000-0008-0000-0C00-00008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31" name="テキスト ボックス 130">
          <a:extLst>
            <a:ext uri="{FF2B5EF4-FFF2-40B4-BE49-F238E27FC236}">
              <a16:creationId xmlns:a16="http://schemas.microsoft.com/office/drawing/2014/main" id="{00000000-0008-0000-0C00-00008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32" name="テキスト ボックス 131">
          <a:extLst>
            <a:ext uri="{FF2B5EF4-FFF2-40B4-BE49-F238E27FC236}">
              <a16:creationId xmlns:a16="http://schemas.microsoft.com/office/drawing/2014/main" id="{00000000-0008-0000-0C00-00008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33" name="テキスト ボックス 132">
          <a:extLst>
            <a:ext uri="{FF2B5EF4-FFF2-40B4-BE49-F238E27FC236}">
              <a16:creationId xmlns:a16="http://schemas.microsoft.com/office/drawing/2014/main" id="{00000000-0008-0000-0C00-00008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120,925
119,809
53.15
37,841,751
36,960,711
682,248
22,360,436
19,207,033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a:extLst>
            <a:ext uri="{FF2B5EF4-FFF2-40B4-BE49-F238E27FC236}">
              <a16:creationId xmlns:a16="http://schemas.microsoft.com/office/drawing/2014/main" id="{00000000-0008-0000-0D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a:extLst>
            <a:ext uri="{FF2B5EF4-FFF2-40B4-BE49-F238E27FC236}">
              <a16:creationId xmlns:a16="http://schemas.microsoft.com/office/drawing/2014/main" id="{00000000-0008-0000-0D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D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D00-00003C000000}"/>
            </a:ext>
          </a:extLst>
        </xdr:cNvPr>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D00-00003E000000}"/>
            </a:ext>
          </a:extLst>
        </xdr:cNvPr>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35214</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D00-000040000000}"/>
            </a:ext>
          </a:extLst>
        </xdr:cNvPr>
        <xdr:cNvSpPr txBox="1"/>
      </xdr:nvSpPr>
      <xdr:spPr>
        <a:xfrm>
          <a:off x="4724400" y="637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12337</xdr:rowOff>
    </xdr:from>
    <xdr:to>
      <xdr:col>6</xdr:col>
      <xdr:colOff>561975</xdr:colOff>
      <xdr:row>38</xdr:row>
      <xdr:rowOff>113937</xdr:rowOff>
    </xdr:to>
    <xdr:sp macro="" textlink="">
      <xdr:nvSpPr>
        <xdr:cNvPr id="65" name="フローチャート : 判断 64">
          <a:extLst>
            <a:ext uri="{FF2B5EF4-FFF2-40B4-BE49-F238E27FC236}">
              <a16:creationId xmlns:a16="http://schemas.microsoft.com/office/drawing/2014/main" id="{00000000-0008-0000-0D00-000041000000}"/>
            </a:ext>
          </a:extLst>
        </xdr:cNvPr>
        <xdr:cNvSpPr/>
      </xdr:nvSpPr>
      <xdr:spPr>
        <a:xfrm>
          <a:off x="45847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72753</xdr:rowOff>
    </xdr:from>
    <xdr:to>
      <xdr:col>5</xdr:col>
      <xdr:colOff>409575</xdr:colOff>
      <xdr:row>40</xdr:row>
      <xdr:rowOff>2903</xdr:rowOff>
    </xdr:to>
    <xdr:sp macro="" textlink="">
      <xdr:nvSpPr>
        <xdr:cNvPr id="66" name="フローチャート : 判断 65">
          <a:extLst>
            <a:ext uri="{FF2B5EF4-FFF2-40B4-BE49-F238E27FC236}">
              <a16:creationId xmlns:a16="http://schemas.microsoft.com/office/drawing/2014/main" id="{00000000-0008-0000-0D00-000042000000}"/>
            </a:ext>
          </a:extLst>
        </xdr:cNvPr>
        <xdr:cNvSpPr/>
      </xdr:nvSpPr>
      <xdr:spPr>
        <a:xfrm>
          <a:off x="3746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44994</xdr:rowOff>
    </xdr:from>
    <xdr:to>
      <xdr:col>6</xdr:col>
      <xdr:colOff>561975</xdr:colOff>
      <xdr:row>38</xdr:row>
      <xdr:rowOff>146594</xdr:rowOff>
    </xdr:to>
    <xdr:sp macro="" textlink="">
      <xdr:nvSpPr>
        <xdr:cNvPr id="72" name="円/楕円 71">
          <a:extLst>
            <a:ext uri="{FF2B5EF4-FFF2-40B4-BE49-F238E27FC236}">
              <a16:creationId xmlns:a16="http://schemas.microsoft.com/office/drawing/2014/main" id="{00000000-0008-0000-0D00-000048000000}"/>
            </a:ext>
          </a:extLst>
        </xdr:cNvPr>
        <xdr:cNvSpPr/>
      </xdr:nvSpPr>
      <xdr:spPr>
        <a:xfrm>
          <a:off x="4584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23421</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D00-000049000000}"/>
            </a:ext>
          </a:extLst>
        </xdr:cNvPr>
        <xdr:cNvSpPr txBox="1"/>
      </xdr:nvSpPr>
      <xdr:spPr>
        <a:xfrm>
          <a:off x="4724400"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19430</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D00-00004A000000}"/>
            </a:ext>
          </a:extLst>
        </xdr:cNvPr>
        <xdr:cNvSpPr txBox="1"/>
      </xdr:nvSpPr>
      <xdr:spPr>
        <a:xfrm>
          <a:off x="3582043" y="653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a:extLst>
            <a:ext uri="{FF2B5EF4-FFF2-40B4-BE49-F238E27FC236}">
              <a16:creationId xmlns:a16="http://schemas.microsoft.com/office/drawing/2014/main" id="{00000000-0008-0000-0D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a:extLst>
            <a:ext uri="{FF2B5EF4-FFF2-40B4-BE49-F238E27FC236}">
              <a16:creationId xmlns:a16="http://schemas.microsoft.com/office/drawing/2014/main" id="{00000000-0008-0000-0D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a:extLst>
            <a:ext uri="{FF2B5EF4-FFF2-40B4-BE49-F238E27FC236}">
              <a16:creationId xmlns:a16="http://schemas.microsoft.com/office/drawing/2014/main" id="{00000000-0008-0000-0D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a:extLst>
            <a:ext uri="{FF2B5EF4-FFF2-40B4-BE49-F238E27FC236}">
              <a16:creationId xmlns:a16="http://schemas.microsoft.com/office/drawing/2014/main" id="{00000000-0008-0000-0D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a:extLst>
            <a:ext uri="{FF2B5EF4-FFF2-40B4-BE49-F238E27FC236}">
              <a16:creationId xmlns:a16="http://schemas.microsoft.com/office/drawing/2014/main" id="{00000000-0008-0000-0D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a:extLst>
            <a:ext uri="{FF2B5EF4-FFF2-40B4-BE49-F238E27FC236}">
              <a16:creationId xmlns:a16="http://schemas.microsoft.com/office/drawing/2014/main" id="{00000000-0008-0000-0D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a:extLst>
            <a:ext uri="{FF2B5EF4-FFF2-40B4-BE49-F238E27FC236}">
              <a16:creationId xmlns:a16="http://schemas.microsoft.com/office/drawing/2014/main" id="{00000000-0008-0000-0D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a:extLst>
            <a:ext uri="{FF2B5EF4-FFF2-40B4-BE49-F238E27FC236}">
              <a16:creationId xmlns:a16="http://schemas.microsoft.com/office/drawing/2014/main" id="{00000000-0008-0000-0D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a:extLst>
            <a:ext uri="{FF2B5EF4-FFF2-40B4-BE49-F238E27FC236}">
              <a16:creationId xmlns:a16="http://schemas.microsoft.com/office/drawing/2014/main" id="{00000000-0008-0000-0D00-00005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a:extLst>
            <a:ext uri="{FF2B5EF4-FFF2-40B4-BE49-F238E27FC236}">
              <a16:creationId xmlns:a16="http://schemas.microsoft.com/office/drawing/2014/main" id="{00000000-0008-0000-0D00-00006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a:extLst>
            <a:ext uri="{FF2B5EF4-FFF2-40B4-BE49-F238E27FC236}">
              <a16:creationId xmlns:a16="http://schemas.microsoft.com/office/drawing/2014/main" id="{00000000-0008-0000-0D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a:extLst>
            <a:ext uri="{FF2B5EF4-FFF2-40B4-BE49-F238E27FC236}">
              <a16:creationId xmlns:a16="http://schemas.microsoft.com/office/drawing/2014/main" id="{00000000-0008-0000-0D00-000063000000}"/>
            </a:ext>
          </a:extLst>
        </xdr:cNvPr>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a:extLst>
            <a:ext uri="{FF2B5EF4-FFF2-40B4-BE49-F238E27FC236}">
              <a16:creationId xmlns:a16="http://schemas.microsoft.com/office/drawing/2014/main" id="{00000000-0008-0000-0D00-000065000000}"/>
            </a:ext>
          </a:extLst>
        </xdr:cNvPr>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54754</xdr:rowOff>
    </xdr:from>
    <xdr:ext cx="469744" cy="259045"/>
    <xdr:sp macro="" textlink="">
      <xdr:nvSpPr>
        <xdr:cNvPr id="103" name="【道路】&#10;一人当たり延長平均値テキスト">
          <a:extLst>
            <a:ext uri="{FF2B5EF4-FFF2-40B4-BE49-F238E27FC236}">
              <a16:creationId xmlns:a16="http://schemas.microsoft.com/office/drawing/2014/main" id="{00000000-0008-0000-0D00-000067000000}"/>
            </a:ext>
          </a:extLst>
        </xdr:cNvPr>
        <xdr:cNvSpPr txBox="1"/>
      </xdr:nvSpPr>
      <xdr:spPr>
        <a:xfrm>
          <a:off x="10566400" y="6569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76327</xdr:rowOff>
    </xdr:from>
    <xdr:to>
      <xdr:col>15</xdr:col>
      <xdr:colOff>231775</xdr:colOff>
      <xdr:row>39</xdr:row>
      <xdr:rowOff>6477</xdr:rowOff>
    </xdr:to>
    <xdr:sp macro="" textlink="">
      <xdr:nvSpPr>
        <xdr:cNvPr id="104" name="フローチャート : 判断 103">
          <a:extLst>
            <a:ext uri="{FF2B5EF4-FFF2-40B4-BE49-F238E27FC236}">
              <a16:creationId xmlns:a16="http://schemas.microsoft.com/office/drawing/2014/main" id="{00000000-0008-0000-0D00-000068000000}"/>
            </a:ext>
          </a:extLst>
        </xdr:cNvPr>
        <xdr:cNvSpPr/>
      </xdr:nvSpPr>
      <xdr:spPr>
        <a:xfrm>
          <a:off x="104267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5" name="フローチャート : 判断 104">
          <a:extLst>
            <a:ext uri="{FF2B5EF4-FFF2-40B4-BE49-F238E27FC236}">
              <a16:creationId xmlns:a16="http://schemas.microsoft.com/office/drawing/2014/main" id="{00000000-0008-0000-0D00-00006900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35052</xdr:rowOff>
    </xdr:from>
    <xdr:to>
      <xdr:col>15</xdr:col>
      <xdr:colOff>231775</xdr:colOff>
      <xdr:row>38</xdr:row>
      <xdr:rowOff>136652</xdr:rowOff>
    </xdr:to>
    <xdr:sp macro="" textlink="">
      <xdr:nvSpPr>
        <xdr:cNvPr id="111" name="円/楕円 110">
          <a:extLst>
            <a:ext uri="{FF2B5EF4-FFF2-40B4-BE49-F238E27FC236}">
              <a16:creationId xmlns:a16="http://schemas.microsoft.com/office/drawing/2014/main" id="{00000000-0008-0000-0D00-00006F000000}"/>
            </a:ext>
          </a:extLst>
        </xdr:cNvPr>
        <xdr:cNvSpPr/>
      </xdr:nvSpPr>
      <xdr:spPr>
        <a:xfrm>
          <a:off x="104267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57929</xdr:rowOff>
    </xdr:from>
    <xdr:ext cx="469744" cy="259045"/>
    <xdr:sp macro="" textlink="">
      <xdr:nvSpPr>
        <xdr:cNvPr id="112" name="【道路】&#10;一人当たり延長該当値テキスト">
          <a:extLst>
            <a:ext uri="{FF2B5EF4-FFF2-40B4-BE49-F238E27FC236}">
              <a16:creationId xmlns:a16="http://schemas.microsoft.com/office/drawing/2014/main" id="{00000000-0008-0000-0D00-000070000000}"/>
            </a:ext>
          </a:extLst>
        </xdr:cNvPr>
        <xdr:cNvSpPr txBox="1"/>
      </xdr:nvSpPr>
      <xdr:spPr>
        <a:xfrm>
          <a:off x="10566400"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5.024</a:t>
          </a:r>
          <a:endParaRPr kumimoji="1" lang="ja-JP" altLang="en-US" sz="1000" b="1">
            <a:solidFill>
              <a:srgbClr val="FF0000"/>
            </a:solidFill>
            <a:latin typeface="ＭＳ Ｐゴシック"/>
          </a:endParaRPr>
        </a:p>
      </xdr:txBody>
    </xdr:sp>
    <xdr:clientData/>
  </xdr:oneCellAnchor>
  <xdr:oneCellAnchor>
    <xdr:from>
      <xdr:col>13</xdr:col>
      <xdr:colOff>466802</xdr:colOff>
      <xdr:row>36</xdr:row>
      <xdr:rowOff>12336</xdr:rowOff>
    </xdr:from>
    <xdr:ext cx="469744" cy="259045"/>
    <xdr:sp macro="" textlink="">
      <xdr:nvSpPr>
        <xdr:cNvPr id="113" name="n_1aveValue【道路】&#10;一人当たり延長">
          <a:extLst>
            <a:ext uri="{FF2B5EF4-FFF2-40B4-BE49-F238E27FC236}">
              <a16:creationId xmlns:a16="http://schemas.microsoft.com/office/drawing/2014/main" id="{00000000-0008-0000-0D00-000071000000}"/>
            </a:ext>
          </a:extLst>
        </xdr:cNvPr>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a:extLst>
            <a:ext uri="{FF2B5EF4-FFF2-40B4-BE49-F238E27FC236}">
              <a16:creationId xmlns:a16="http://schemas.microsoft.com/office/drawing/2014/main" id="{00000000-0008-0000-0D00-00008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a:extLst>
            <a:ext uri="{FF2B5EF4-FFF2-40B4-BE49-F238E27FC236}">
              <a16:creationId xmlns:a16="http://schemas.microsoft.com/office/drawing/2014/main" id="{00000000-0008-0000-0D00-00008D000000}"/>
            </a:ext>
          </a:extLst>
        </xdr:cNvPr>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a:extLst>
            <a:ext uri="{FF2B5EF4-FFF2-40B4-BE49-F238E27FC236}">
              <a16:creationId xmlns:a16="http://schemas.microsoft.com/office/drawing/2014/main" id="{00000000-0008-0000-0D00-00008F000000}"/>
            </a:ext>
          </a:extLst>
        </xdr:cNvPr>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145160</xdr:rowOff>
    </xdr:from>
    <xdr:ext cx="405111" cy="259045"/>
    <xdr:sp macro="" textlink="">
      <xdr:nvSpPr>
        <xdr:cNvPr id="145" name="【橋りょう・トンネル】&#10;有形固定資産減価償却率平均値テキスト">
          <a:extLst>
            <a:ext uri="{FF2B5EF4-FFF2-40B4-BE49-F238E27FC236}">
              <a16:creationId xmlns:a16="http://schemas.microsoft.com/office/drawing/2014/main" id="{00000000-0008-0000-0D00-000091000000}"/>
            </a:ext>
          </a:extLst>
        </xdr:cNvPr>
        <xdr:cNvSpPr txBox="1"/>
      </xdr:nvSpPr>
      <xdr:spPr>
        <a:xfrm>
          <a:off x="47244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6" name="フローチャート : 判断 145">
          <a:extLst>
            <a:ext uri="{FF2B5EF4-FFF2-40B4-BE49-F238E27FC236}">
              <a16:creationId xmlns:a16="http://schemas.microsoft.com/office/drawing/2014/main" id="{00000000-0008-0000-0D00-000092000000}"/>
            </a:ext>
          </a:extLst>
        </xdr:cNvPr>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7" name="フローチャート : 判断 146">
          <a:extLst>
            <a:ext uri="{FF2B5EF4-FFF2-40B4-BE49-F238E27FC236}">
              <a16:creationId xmlns:a16="http://schemas.microsoft.com/office/drawing/2014/main" id="{00000000-0008-0000-0D00-000093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97790</xdr:rowOff>
    </xdr:from>
    <xdr:to>
      <xdr:col>6</xdr:col>
      <xdr:colOff>561975</xdr:colOff>
      <xdr:row>60</xdr:row>
      <xdr:rowOff>27940</xdr:rowOff>
    </xdr:to>
    <xdr:sp macro="" textlink="">
      <xdr:nvSpPr>
        <xdr:cNvPr id="153" name="円/楕円 152">
          <a:extLst>
            <a:ext uri="{FF2B5EF4-FFF2-40B4-BE49-F238E27FC236}">
              <a16:creationId xmlns:a16="http://schemas.microsoft.com/office/drawing/2014/main" id="{00000000-0008-0000-0D00-000099000000}"/>
            </a:ext>
          </a:extLst>
        </xdr:cNvPr>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76217</xdr:rowOff>
    </xdr:from>
    <xdr:ext cx="405111" cy="259045"/>
    <xdr:sp macro="" textlink="">
      <xdr:nvSpPr>
        <xdr:cNvPr id="154" name="【橋りょう・トンネル】&#10;有形固定資産減価償却率該当値テキスト">
          <a:extLst>
            <a:ext uri="{FF2B5EF4-FFF2-40B4-BE49-F238E27FC236}">
              <a16:creationId xmlns:a16="http://schemas.microsoft.com/office/drawing/2014/main" id="{00000000-0008-0000-0D00-00009A000000}"/>
            </a:ext>
          </a:extLst>
        </xdr:cNvPr>
        <xdr:cNvSpPr txBox="1"/>
      </xdr:nvSpPr>
      <xdr:spPr>
        <a:xfrm>
          <a:off x="472440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55897</xdr:rowOff>
    </xdr:from>
    <xdr:ext cx="405111" cy="259045"/>
    <xdr:sp macro="" textlink="">
      <xdr:nvSpPr>
        <xdr:cNvPr id="155" name="n_1aveValue【橋りょう・トンネル】&#10;有形固定資産減価償却率">
          <a:extLst>
            <a:ext uri="{FF2B5EF4-FFF2-40B4-BE49-F238E27FC236}">
              <a16:creationId xmlns:a16="http://schemas.microsoft.com/office/drawing/2014/main" id="{00000000-0008-0000-0D00-00009B000000}"/>
            </a:ext>
          </a:extLst>
        </xdr:cNvPr>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a:extLst>
            <a:ext uri="{FF2B5EF4-FFF2-40B4-BE49-F238E27FC236}">
              <a16:creationId xmlns:a16="http://schemas.microsoft.com/office/drawing/2014/main" id="{00000000-0008-0000-0D00-00009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a:extLst>
            <a:ext uri="{FF2B5EF4-FFF2-40B4-BE49-F238E27FC236}">
              <a16:creationId xmlns:a16="http://schemas.microsoft.com/office/drawing/2014/main" id="{00000000-0008-0000-0D00-00009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a:extLst>
            <a:ext uri="{FF2B5EF4-FFF2-40B4-BE49-F238E27FC236}">
              <a16:creationId xmlns:a16="http://schemas.microsoft.com/office/drawing/2014/main" id="{00000000-0008-0000-0D00-0000A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a:extLst>
            <a:ext uri="{FF2B5EF4-FFF2-40B4-BE49-F238E27FC236}">
              <a16:creationId xmlns:a16="http://schemas.microsoft.com/office/drawing/2014/main" id="{00000000-0008-0000-0D00-0000A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a:extLst>
            <a:ext uri="{FF2B5EF4-FFF2-40B4-BE49-F238E27FC236}">
              <a16:creationId xmlns:a16="http://schemas.microsoft.com/office/drawing/2014/main" id="{00000000-0008-0000-0D00-0000A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a:extLst>
            <a:ext uri="{FF2B5EF4-FFF2-40B4-BE49-F238E27FC236}">
              <a16:creationId xmlns:a16="http://schemas.microsoft.com/office/drawing/2014/main" id="{00000000-0008-0000-0D00-0000A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a:extLst>
            <a:ext uri="{FF2B5EF4-FFF2-40B4-BE49-F238E27FC236}">
              <a16:creationId xmlns:a16="http://schemas.microsoft.com/office/drawing/2014/main" id="{00000000-0008-0000-0D00-0000A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a:extLst>
            <a:ext uri="{FF2B5EF4-FFF2-40B4-BE49-F238E27FC236}">
              <a16:creationId xmlns:a16="http://schemas.microsoft.com/office/drawing/2014/main" id="{00000000-0008-0000-0D00-0000A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a:extLst>
            <a:ext uri="{FF2B5EF4-FFF2-40B4-BE49-F238E27FC236}">
              <a16:creationId xmlns:a16="http://schemas.microsoft.com/office/drawing/2014/main" id="{00000000-0008-0000-0D00-0000B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a:extLst>
            <a:ext uri="{FF2B5EF4-FFF2-40B4-BE49-F238E27FC236}">
              <a16:creationId xmlns:a16="http://schemas.microsoft.com/office/drawing/2014/main" id="{00000000-0008-0000-0D00-0000B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a:extLst>
            <a:ext uri="{FF2B5EF4-FFF2-40B4-BE49-F238E27FC236}">
              <a16:creationId xmlns:a16="http://schemas.microsoft.com/office/drawing/2014/main" id="{00000000-0008-0000-0D00-0000B3000000}"/>
            </a:ext>
          </a:extLst>
        </xdr:cNvPr>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a:extLst>
            <a:ext uri="{FF2B5EF4-FFF2-40B4-BE49-F238E27FC236}">
              <a16:creationId xmlns:a16="http://schemas.microsoft.com/office/drawing/2014/main" id="{00000000-0008-0000-0D00-0000B4000000}"/>
            </a:ext>
          </a:extLst>
        </xdr:cNvPr>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a:extLst>
            <a:ext uri="{FF2B5EF4-FFF2-40B4-BE49-F238E27FC236}">
              <a16:creationId xmlns:a16="http://schemas.microsoft.com/office/drawing/2014/main" id="{00000000-0008-0000-0D00-0000B5000000}"/>
            </a:ext>
          </a:extLst>
        </xdr:cNvPr>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a:extLst>
            <a:ext uri="{FF2B5EF4-FFF2-40B4-BE49-F238E27FC236}">
              <a16:creationId xmlns:a16="http://schemas.microsoft.com/office/drawing/2014/main" id="{00000000-0008-0000-0D00-0000B6000000}"/>
            </a:ext>
          </a:extLst>
        </xdr:cNvPr>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a:extLst>
            <a:ext uri="{FF2B5EF4-FFF2-40B4-BE49-F238E27FC236}">
              <a16:creationId xmlns:a16="http://schemas.microsoft.com/office/drawing/2014/main" id="{00000000-0008-0000-0D00-0000B7000000}"/>
            </a:ext>
          </a:extLst>
        </xdr:cNvPr>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61974</xdr:rowOff>
    </xdr:from>
    <xdr:ext cx="599010" cy="259045"/>
    <xdr:sp macro="" textlink="">
      <xdr:nvSpPr>
        <xdr:cNvPr id="184" name="【橋りょう・トンネル】&#10;一人当たり有形固定資産（償却資産）額平均値テキスト">
          <a:extLst>
            <a:ext uri="{FF2B5EF4-FFF2-40B4-BE49-F238E27FC236}">
              <a16:creationId xmlns:a16="http://schemas.microsoft.com/office/drawing/2014/main" id="{00000000-0008-0000-0D00-0000B8000000}"/>
            </a:ext>
          </a:extLst>
        </xdr:cNvPr>
        <xdr:cNvSpPr txBox="1"/>
      </xdr:nvSpPr>
      <xdr:spPr>
        <a:xfrm>
          <a:off x="10566400" y="10348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131,405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39097</xdr:rowOff>
    </xdr:from>
    <xdr:to>
      <xdr:col>15</xdr:col>
      <xdr:colOff>231775</xdr:colOff>
      <xdr:row>61</xdr:row>
      <xdr:rowOff>140697</xdr:rowOff>
    </xdr:to>
    <xdr:sp macro="" textlink="">
      <xdr:nvSpPr>
        <xdr:cNvPr id="185" name="フローチャート : 判断 184">
          <a:extLst>
            <a:ext uri="{FF2B5EF4-FFF2-40B4-BE49-F238E27FC236}">
              <a16:creationId xmlns:a16="http://schemas.microsoft.com/office/drawing/2014/main" id="{00000000-0008-0000-0D00-0000B9000000}"/>
            </a:ext>
          </a:extLst>
        </xdr:cNvPr>
        <xdr:cNvSpPr/>
      </xdr:nvSpPr>
      <xdr:spPr>
        <a:xfrm>
          <a:off x="10426700" y="1049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86" name="フローチャート : 判断 185">
          <a:extLst>
            <a:ext uri="{FF2B5EF4-FFF2-40B4-BE49-F238E27FC236}">
              <a16:creationId xmlns:a16="http://schemas.microsoft.com/office/drawing/2014/main" id="{00000000-0008-0000-0D00-0000BA000000}"/>
            </a:ext>
          </a:extLst>
        </xdr:cNvPr>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D00-0000B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D00-0000B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D00-0000B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D00-0000B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D00-0000B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61588</xdr:rowOff>
    </xdr:from>
    <xdr:to>
      <xdr:col>15</xdr:col>
      <xdr:colOff>231775</xdr:colOff>
      <xdr:row>63</xdr:row>
      <xdr:rowOff>163188</xdr:rowOff>
    </xdr:to>
    <xdr:sp macro="" textlink="">
      <xdr:nvSpPr>
        <xdr:cNvPr id="192" name="円/楕円 191">
          <a:extLst>
            <a:ext uri="{FF2B5EF4-FFF2-40B4-BE49-F238E27FC236}">
              <a16:creationId xmlns:a16="http://schemas.microsoft.com/office/drawing/2014/main" id="{00000000-0008-0000-0D00-0000C0000000}"/>
            </a:ext>
          </a:extLst>
        </xdr:cNvPr>
        <xdr:cNvSpPr/>
      </xdr:nvSpPr>
      <xdr:spPr>
        <a:xfrm>
          <a:off x="10426700" y="108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147965</xdr:rowOff>
    </xdr:from>
    <xdr:ext cx="534377" cy="259045"/>
    <xdr:sp macro="" textlink="">
      <xdr:nvSpPr>
        <xdr:cNvPr id="193" name="【橋りょう・トンネル】&#10;一人当たり有形固定資産（償却資産）額該当値テキスト">
          <a:extLst>
            <a:ext uri="{FF2B5EF4-FFF2-40B4-BE49-F238E27FC236}">
              <a16:creationId xmlns:a16="http://schemas.microsoft.com/office/drawing/2014/main" id="{00000000-0008-0000-0D00-0000C1000000}"/>
            </a:ext>
          </a:extLst>
        </xdr:cNvPr>
        <xdr:cNvSpPr txBox="1"/>
      </xdr:nvSpPr>
      <xdr:spPr>
        <a:xfrm>
          <a:off x="10566400" y="1077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35,502</a:t>
          </a:r>
          <a:endParaRPr kumimoji="1" lang="ja-JP" altLang="en-US" sz="1000" b="1">
            <a:solidFill>
              <a:srgbClr val="FF0000"/>
            </a:solidFill>
            <a:latin typeface="ＭＳ Ｐゴシック"/>
          </a:endParaRPr>
        </a:p>
      </xdr:txBody>
    </xdr:sp>
    <xdr:clientData/>
  </xdr:oneCellAnchor>
  <xdr:oneCellAnchor>
    <xdr:from>
      <xdr:col>13</xdr:col>
      <xdr:colOff>434486</xdr:colOff>
      <xdr:row>60</xdr:row>
      <xdr:rowOff>161594</xdr:rowOff>
    </xdr:from>
    <xdr:ext cx="534377" cy="259045"/>
    <xdr:sp macro="" textlink="">
      <xdr:nvSpPr>
        <xdr:cNvPr id="194" name="n_1aveValue【橋りょう・トンネル】&#10;一人当たり有形固定資産（償却資産）額">
          <a:extLst>
            <a:ext uri="{FF2B5EF4-FFF2-40B4-BE49-F238E27FC236}">
              <a16:creationId xmlns:a16="http://schemas.microsoft.com/office/drawing/2014/main" id="{00000000-0008-0000-0D00-0000C2000000}"/>
            </a:ext>
          </a:extLst>
        </xdr:cNvPr>
        <xdr:cNvSpPr txBox="1"/>
      </xdr:nvSpPr>
      <xdr:spPr>
        <a:xfrm>
          <a:off x="93594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a:extLst>
            <a:ext uri="{FF2B5EF4-FFF2-40B4-BE49-F238E27FC236}">
              <a16:creationId xmlns:a16="http://schemas.microsoft.com/office/drawing/2014/main" id="{00000000-0008-0000-0D00-0000C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a:extLst>
            <a:ext uri="{FF2B5EF4-FFF2-40B4-BE49-F238E27FC236}">
              <a16:creationId xmlns:a16="http://schemas.microsoft.com/office/drawing/2014/main" id="{00000000-0008-0000-0D00-0000C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a:extLst>
            <a:ext uri="{FF2B5EF4-FFF2-40B4-BE49-F238E27FC236}">
              <a16:creationId xmlns:a16="http://schemas.microsoft.com/office/drawing/2014/main" id="{00000000-0008-0000-0D00-0000C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a:extLst>
            <a:ext uri="{FF2B5EF4-FFF2-40B4-BE49-F238E27FC236}">
              <a16:creationId xmlns:a16="http://schemas.microsoft.com/office/drawing/2014/main" id="{00000000-0008-0000-0D00-0000C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a:extLst>
            <a:ext uri="{FF2B5EF4-FFF2-40B4-BE49-F238E27FC236}">
              <a16:creationId xmlns:a16="http://schemas.microsoft.com/office/drawing/2014/main" id="{00000000-0008-0000-0D00-0000C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a:extLst>
            <a:ext uri="{FF2B5EF4-FFF2-40B4-BE49-F238E27FC236}">
              <a16:creationId xmlns:a16="http://schemas.microsoft.com/office/drawing/2014/main" id="{00000000-0008-0000-0D00-0000C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a:extLst>
            <a:ext uri="{FF2B5EF4-FFF2-40B4-BE49-F238E27FC236}">
              <a16:creationId xmlns:a16="http://schemas.microsoft.com/office/drawing/2014/main" id="{00000000-0008-0000-0D00-0000C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a:extLst>
            <a:ext uri="{FF2B5EF4-FFF2-40B4-BE49-F238E27FC236}">
              <a16:creationId xmlns:a16="http://schemas.microsoft.com/office/drawing/2014/main" id="{00000000-0008-0000-0D00-0000C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a:extLst>
            <a:ext uri="{FF2B5EF4-FFF2-40B4-BE49-F238E27FC236}">
              <a16:creationId xmlns:a16="http://schemas.microsoft.com/office/drawing/2014/main" id="{00000000-0008-0000-0D00-0000C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a:extLst>
            <a:ext uri="{FF2B5EF4-FFF2-40B4-BE49-F238E27FC236}">
              <a16:creationId xmlns:a16="http://schemas.microsoft.com/office/drawing/2014/main" id="{00000000-0008-0000-0D00-0000C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a:extLst>
            <a:ext uri="{FF2B5EF4-FFF2-40B4-BE49-F238E27FC236}">
              <a16:creationId xmlns:a16="http://schemas.microsoft.com/office/drawing/2014/main" id="{00000000-0008-0000-0D00-0000CD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6" name="直線コネクタ 205">
          <a:extLst>
            <a:ext uri="{FF2B5EF4-FFF2-40B4-BE49-F238E27FC236}">
              <a16:creationId xmlns:a16="http://schemas.microsoft.com/office/drawing/2014/main" id="{00000000-0008-0000-0D00-0000C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7" name="テキスト ボックス 206">
          <a:extLst>
            <a:ext uri="{FF2B5EF4-FFF2-40B4-BE49-F238E27FC236}">
              <a16:creationId xmlns:a16="http://schemas.microsoft.com/office/drawing/2014/main" id="{00000000-0008-0000-0D00-0000CF00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8" name="直線コネクタ 207">
          <a:extLst>
            <a:ext uri="{FF2B5EF4-FFF2-40B4-BE49-F238E27FC236}">
              <a16:creationId xmlns:a16="http://schemas.microsoft.com/office/drawing/2014/main" id="{00000000-0008-0000-0D00-0000D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9" name="テキスト ボックス 208">
          <a:extLst>
            <a:ext uri="{FF2B5EF4-FFF2-40B4-BE49-F238E27FC236}">
              <a16:creationId xmlns:a16="http://schemas.microsoft.com/office/drawing/2014/main" id="{00000000-0008-0000-0D00-0000D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0" name="直線コネクタ 209">
          <a:extLst>
            <a:ext uri="{FF2B5EF4-FFF2-40B4-BE49-F238E27FC236}">
              <a16:creationId xmlns:a16="http://schemas.microsoft.com/office/drawing/2014/main" id="{00000000-0008-0000-0D00-0000D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1" name="テキスト ボックス 210">
          <a:extLst>
            <a:ext uri="{FF2B5EF4-FFF2-40B4-BE49-F238E27FC236}">
              <a16:creationId xmlns:a16="http://schemas.microsoft.com/office/drawing/2014/main" id="{00000000-0008-0000-0D00-0000D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2" name="直線コネクタ 211">
          <a:extLst>
            <a:ext uri="{FF2B5EF4-FFF2-40B4-BE49-F238E27FC236}">
              <a16:creationId xmlns:a16="http://schemas.microsoft.com/office/drawing/2014/main" id="{00000000-0008-0000-0D00-0000D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3" name="テキスト ボックス 212">
          <a:extLst>
            <a:ext uri="{FF2B5EF4-FFF2-40B4-BE49-F238E27FC236}">
              <a16:creationId xmlns:a16="http://schemas.microsoft.com/office/drawing/2014/main" id="{00000000-0008-0000-0D00-0000D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4" name="直線コネクタ 213">
          <a:extLst>
            <a:ext uri="{FF2B5EF4-FFF2-40B4-BE49-F238E27FC236}">
              <a16:creationId xmlns:a16="http://schemas.microsoft.com/office/drawing/2014/main" id="{00000000-0008-0000-0D00-0000D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5" name="テキスト ボックス 214">
          <a:extLst>
            <a:ext uri="{FF2B5EF4-FFF2-40B4-BE49-F238E27FC236}">
              <a16:creationId xmlns:a16="http://schemas.microsoft.com/office/drawing/2014/main" id="{00000000-0008-0000-0D00-0000D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6" name="直線コネクタ 215">
          <a:extLst>
            <a:ext uri="{FF2B5EF4-FFF2-40B4-BE49-F238E27FC236}">
              <a16:creationId xmlns:a16="http://schemas.microsoft.com/office/drawing/2014/main" id="{00000000-0008-0000-0D00-0000D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7" name="テキスト ボックス 216">
          <a:extLst>
            <a:ext uri="{FF2B5EF4-FFF2-40B4-BE49-F238E27FC236}">
              <a16:creationId xmlns:a16="http://schemas.microsoft.com/office/drawing/2014/main" id="{00000000-0008-0000-0D00-0000D900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a:extLst>
            <a:ext uri="{FF2B5EF4-FFF2-40B4-BE49-F238E27FC236}">
              <a16:creationId xmlns:a16="http://schemas.microsoft.com/office/drawing/2014/main" id="{00000000-0008-0000-0D00-0000D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a:extLst>
            <a:ext uri="{FF2B5EF4-FFF2-40B4-BE49-F238E27FC236}">
              <a16:creationId xmlns:a16="http://schemas.microsoft.com/office/drawing/2014/main" id="{00000000-0008-0000-0D00-0000DB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a:extLst>
            <a:ext uri="{FF2B5EF4-FFF2-40B4-BE49-F238E27FC236}">
              <a16:creationId xmlns:a16="http://schemas.microsoft.com/office/drawing/2014/main" id="{00000000-0008-0000-0D00-0000D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1" name="直線コネクタ 220">
          <a:extLst>
            <a:ext uri="{FF2B5EF4-FFF2-40B4-BE49-F238E27FC236}">
              <a16:creationId xmlns:a16="http://schemas.microsoft.com/office/drawing/2014/main" id="{00000000-0008-0000-0D00-0000DD000000}"/>
            </a:ext>
          </a:extLst>
        </xdr:cNvPr>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2" name="【公営住宅】&#10;有形固定資産減価償却率最小値テキスト">
          <a:extLst>
            <a:ext uri="{FF2B5EF4-FFF2-40B4-BE49-F238E27FC236}">
              <a16:creationId xmlns:a16="http://schemas.microsoft.com/office/drawing/2014/main" id="{00000000-0008-0000-0D00-0000DE000000}"/>
            </a:ext>
          </a:extLst>
        </xdr:cNvPr>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3" name="直線コネクタ 222">
          <a:extLst>
            <a:ext uri="{FF2B5EF4-FFF2-40B4-BE49-F238E27FC236}">
              <a16:creationId xmlns:a16="http://schemas.microsoft.com/office/drawing/2014/main" id="{00000000-0008-0000-0D00-0000DF000000}"/>
            </a:ext>
          </a:extLst>
        </xdr:cNvPr>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4" name="【公営住宅】&#10;有形固定資産減価償却率最大値テキスト">
          <a:extLst>
            <a:ext uri="{FF2B5EF4-FFF2-40B4-BE49-F238E27FC236}">
              <a16:creationId xmlns:a16="http://schemas.microsoft.com/office/drawing/2014/main" id="{00000000-0008-0000-0D00-0000E0000000}"/>
            </a:ext>
          </a:extLst>
        </xdr:cNvPr>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5" name="直線コネクタ 224">
          <a:extLst>
            <a:ext uri="{FF2B5EF4-FFF2-40B4-BE49-F238E27FC236}">
              <a16:creationId xmlns:a16="http://schemas.microsoft.com/office/drawing/2014/main" id="{00000000-0008-0000-0D00-0000E1000000}"/>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62428</xdr:rowOff>
    </xdr:from>
    <xdr:ext cx="405111" cy="259045"/>
    <xdr:sp macro="" textlink="">
      <xdr:nvSpPr>
        <xdr:cNvPr id="226" name="【公営住宅】&#10;有形固定資産減価償却率平均値テキスト">
          <a:extLst>
            <a:ext uri="{FF2B5EF4-FFF2-40B4-BE49-F238E27FC236}">
              <a16:creationId xmlns:a16="http://schemas.microsoft.com/office/drawing/2014/main" id="{00000000-0008-0000-0D00-0000E2000000}"/>
            </a:ext>
          </a:extLst>
        </xdr:cNvPr>
        <xdr:cNvSpPr txBox="1"/>
      </xdr:nvSpPr>
      <xdr:spPr>
        <a:xfrm>
          <a:off x="4724400" y="1360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7" name="フローチャート : 判断 226">
          <a:extLst>
            <a:ext uri="{FF2B5EF4-FFF2-40B4-BE49-F238E27FC236}">
              <a16:creationId xmlns:a16="http://schemas.microsoft.com/office/drawing/2014/main" id="{00000000-0008-0000-0D00-0000E3000000}"/>
            </a:ext>
          </a:extLst>
        </xdr:cNvPr>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42818</xdr:rowOff>
    </xdr:from>
    <xdr:to>
      <xdr:col>5</xdr:col>
      <xdr:colOff>409575</xdr:colOff>
      <xdr:row>80</xdr:row>
      <xdr:rowOff>144418</xdr:rowOff>
    </xdr:to>
    <xdr:sp macro="" textlink="">
      <xdr:nvSpPr>
        <xdr:cNvPr id="228" name="フローチャート : 判断 227">
          <a:extLst>
            <a:ext uri="{FF2B5EF4-FFF2-40B4-BE49-F238E27FC236}">
              <a16:creationId xmlns:a16="http://schemas.microsoft.com/office/drawing/2014/main" id="{00000000-0008-0000-0D00-0000E4000000}"/>
            </a:ext>
          </a:extLst>
        </xdr:cNvPr>
        <xdr:cNvSpPr/>
      </xdr:nvSpPr>
      <xdr:spPr>
        <a:xfrm>
          <a:off x="3746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D00-0000E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D00-0000E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D00-0000E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D00-0000E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D00-0000E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49349</xdr:rowOff>
    </xdr:from>
    <xdr:to>
      <xdr:col>6</xdr:col>
      <xdr:colOff>561975</xdr:colOff>
      <xdr:row>84</xdr:row>
      <xdr:rowOff>150949</xdr:rowOff>
    </xdr:to>
    <xdr:sp macro="" textlink="">
      <xdr:nvSpPr>
        <xdr:cNvPr id="234" name="円/楕円 233">
          <a:extLst>
            <a:ext uri="{FF2B5EF4-FFF2-40B4-BE49-F238E27FC236}">
              <a16:creationId xmlns:a16="http://schemas.microsoft.com/office/drawing/2014/main" id="{00000000-0008-0000-0D00-0000EA000000}"/>
            </a:ext>
          </a:extLst>
        </xdr:cNvPr>
        <xdr:cNvSpPr/>
      </xdr:nvSpPr>
      <xdr:spPr>
        <a:xfrm>
          <a:off x="45847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27776</xdr:rowOff>
    </xdr:from>
    <xdr:ext cx="405111" cy="259045"/>
    <xdr:sp macro="" textlink="">
      <xdr:nvSpPr>
        <xdr:cNvPr id="235" name="【公営住宅】&#10;有形固定資産減価償却率該当値テキスト">
          <a:extLst>
            <a:ext uri="{FF2B5EF4-FFF2-40B4-BE49-F238E27FC236}">
              <a16:creationId xmlns:a16="http://schemas.microsoft.com/office/drawing/2014/main" id="{00000000-0008-0000-0D00-0000EB000000}"/>
            </a:ext>
          </a:extLst>
        </xdr:cNvPr>
        <xdr:cNvSpPr txBox="1"/>
      </xdr:nvSpPr>
      <xdr:spPr>
        <a:xfrm>
          <a:off x="4724400"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oneCellAnchor>
    <xdr:from>
      <xdr:col>5</xdr:col>
      <xdr:colOff>143518</xdr:colOff>
      <xdr:row>78</xdr:row>
      <xdr:rowOff>160945</xdr:rowOff>
    </xdr:from>
    <xdr:ext cx="405111" cy="259045"/>
    <xdr:sp macro="" textlink="">
      <xdr:nvSpPr>
        <xdr:cNvPr id="236" name="n_1aveValue【公営住宅】&#10;有形固定資産減価償却率">
          <a:extLst>
            <a:ext uri="{FF2B5EF4-FFF2-40B4-BE49-F238E27FC236}">
              <a16:creationId xmlns:a16="http://schemas.microsoft.com/office/drawing/2014/main" id="{00000000-0008-0000-0D00-0000EC000000}"/>
            </a:ext>
          </a:extLst>
        </xdr:cNvPr>
        <xdr:cNvSpPr txBox="1"/>
      </xdr:nvSpPr>
      <xdr:spPr>
        <a:xfrm>
          <a:off x="3582043"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a:extLst>
            <a:ext uri="{FF2B5EF4-FFF2-40B4-BE49-F238E27FC236}">
              <a16:creationId xmlns:a16="http://schemas.microsoft.com/office/drawing/2014/main" id="{00000000-0008-0000-0D00-0000E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a:extLst>
            <a:ext uri="{FF2B5EF4-FFF2-40B4-BE49-F238E27FC236}">
              <a16:creationId xmlns:a16="http://schemas.microsoft.com/office/drawing/2014/main" id="{00000000-0008-0000-0D00-0000E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a:extLst>
            <a:ext uri="{FF2B5EF4-FFF2-40B4-BE49-F238E27FC236}">
              <a16:creationId xmlns:a16="http://schemas.microsoft.com/office/drawing/2014/main" id="{00000000-0008-0000-0D00-0000E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a:extLst>
            <a:ext uri="{FF2B5EF4-FFF2-40B4-BE49-F238E27FC236}">
              <a16:creationId xmlns:a16="http://schemas.microsoft.com/office/drawing/2014/main" id="{00000000-0008-0000-0D00-0000F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a:extLst>
            <a:ext uri="{FF2B5EF4-FFF2-40B4-BE49-F238E27FC236}">
              <a16:creationId xmlns:a16="http://schemas.microsoft.com/office/drawing/2014/main" id="{00000000-0008-0000-0D00-0000F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a:extLst>
            <a:ext uri="{FF2B5EF4-FFF2-40B4-BE49-F238E27FC236}">
              <a16:creationId xmlns:a16="http://schemas.microsoft.com/office/drawing/2014/main" id="{00000000-0008-0000-0D00-0000F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a:extLst>
            <a:ext uri="{FF2B5EF4-FFF2-40B4-BE49-F238E27FC236}">
              <a16:creationId xmlns:a16="http://schemas.microsoft.com/office/drawing/2014/main" id="{00000000-0008-0000-0D00-0000F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a:extLst>
            <a:ext uri="{FF2B5EF4-FFF2-40B4-BE49-F238E27FC236}">
              <a16:creationId xmlns:a16="http://schemas.microsoft.com/office/drawing/2014/main" id="{00000000-0008-0000-0D00-0000F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a:extLst>
            <a:ext uri="{FF2B5EF4-FFF2-40B4-BE49-F238E27FC236}">
              <a16:creationId xmlns:a16="http://schemas.microsoft.com/office/drawing/2014/main" id="{00000000-0008-0000-0D00-0000F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a:extLst>
            <a:ext uri="{FF2B5EF4-FFF2-40B4-BE49-F238E27FC236}">
              <a16:creationId xmlns:a16="http://schemas.microsoft.com/office/drawing/2014/main" id="{00000000-0008-0000-0D00-0000F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a:extLst>
            <a:ext uri="{FF2B5EF4-FFF2-40B4-BE49-F238E27FC236}">
              <a16:creationId xmlns:a16="http://schemas.microsoft.com/office/drawing/2014/main" id="{00000000-0008-0000-0D00-0000F7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a:extLst>
            <a:ext uri="{FF2B5EF4-FFF2-40B4-BE49-F238E27FC236}">
              <a16:creationId xmlns:a16="http://schemas.microsoft.com/office/drawing/2014/main" id="{00000000-0008-0000-0D00-0000F8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a:extLst>
            <a:ext uri="{FF2B5EF4-FFF2-40B4-BE49-F238E27FC236}">
              <a16:creationId xmlns:a16="http://schemas.microsoft.com/office/drawing/2014/main" id="{00000000-0008-0000-0D00-0000F9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a:extLst>
            <a:ext uri="{FF2B5EF4-FFF2-40B4-BE49-F238E27FC236}">
              <a16:creationId xmlns:a16="http://schemas.microsoft.com/office/drawing/2014/main" id="{00000000-0008-0000-0D00-0000FA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a:extLst>
            <a:ext uri="{FF2B5EF4-FFF2-40B4-BE49-F238E27FC236}">
              <a16:creationId xmlns:a16="http://schemas.microsoft.com/office/drawing/2014/main" id="{00000000-0008-0000-0D00-0000FB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a:extLst>
            <a:ext uri="{FF2B5EF4-FFF2-40B4-BE49-F238E27FC236}">
              <a16:creationId xmlns:a16="http://schemas.microsoft.com/office/drawing/2014/main" id="{00000000-0008-0000-0D00-0000FC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a:extLst>
            <a:ext uri="{FF2B5EF4-FFF2-40B4-BE49-F238E27FC236}">
              <a16:creationId xmlns:a16="http://schemas.microsoft.com/office/drawing/2014/main" id="{00000000-0008-0000-0D00-0000FD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a:extLst>
            <a:ext uri="{FF2B5EF4-FFF2-40B4-BE49-F238E27FC236}">
              <a16:creationId xmlns:a16="http://schemas.microsoft.com/office/drawing/2014/main" id="{00000000-0008-0000-0D00-0000FE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a:extLst>
            <a:ext uri="{FF2B5EF4-FFF2-40B4-BE49-F238E27FC236}">
              <a16:creationId xmlns:a16="http://schemas.microsoft.com/office/drawing/2014/main" id="{00000000-0008-0000-0D00-0000FF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a:extLst>
            <a:ext uri="{FF2B5EF4-FFF2-40B4-BE49-F238E27FC236}">
              <a16:creationId xmlns:a16="http://schemas.microsoft.com/office/drawing/2014/main" id="{00000000-0008-0000-0D00-00000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a:extLst>
            <a:ext uri="{FF2B5EF4-FFF2-40B4-BE49-F238E27FC236}">
              <a16:creationId xmlns:a16="http://schemas.microsoft.com/office/drawing/2014/main" id="{00000000-0008-0000-0D00-00000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a:extLst>
            <a:ext uri="{FF2B5EF4-FFF2-40B4-BE49-F238E27FC236}">
              <a16:creationId xmlns:a16="http://schemas.microsoft.com/office/drawing/2014/main" id="{00000000-0008-0000-0D00-000002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a:extLst>
            <a:ext uri="{FF2B5EF4-FFF2-40B4-BE49-F238E27FC236}">
              <a16:creationId xmlns:a16="http://schemas.microsoft.com/office/drawing/2014/main" id="{00000000-0008-0000-0D00-00000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a:extLst>
            <a:ext uri="{FF2B5EF4-FFF2-40B4-BE49-F238E27FC236}">
              <a16:creationId xmlns:a16="http://schemas.microsoft.com/office/drawing/2014/main" id="{00000000-0008-0000-0D00-00000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a:extLst>
            <a:ext uri="{FF2B5EF4-FFF2-40B4-BE49-F238E27FC236}">
              <a16:creationId xmlns:a16="http://schemas.microsoft.com/office/drawing/2014/main" id="{00000000-0008-0000-0D00-00000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2" name="直線コネクタ 261">
          <a:extLst>
            <a:ext uri="{FF2B5EF4-FFF2-40B4-BE49-F238E27FC236}">
              <a16:creationId xmlns:a16="http://schemas.microsoft.com/office/drawing/2014/main" id="{00000000-0008-0000-0D00-000006010000}"/>
            </a:ext>
          </a:extLst>
        </xdr:cNvPr>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3" name="【公営住宅】&#10;一人当たり面積最小値テキスト">
          <a:extLst>
            <a:ext uri="{FF2B5EF4-FFF2-40B4-BE49-F238E27FC236}">
              <a16:creationId xmlns:a16="http://schemas.microsoft.com/office/drawing/2014/main" id="{00000000-0008-0000-0D00-000007010000}"/>
            </a:ext>
          </a:extLst>
        </xdr:cNvPr>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4" name="直線コネクタ 263">
          <a:extLst>
            <a:ext uri="{FF2B5EF4-FFF2-40B4-BE49-F238E27FC236}">
              <a16:creationId xmlns:a16="http://schemas.microsoft.com/office/drawing/2014/main" id="{00000000-0008-0000-0D00-000008010000}"/>
            </a:ext>
          </a:extLst>
        </xdr:cNvPr>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5" name="【公営住宅】&#10;一人当たり面積最大値テキスト">
          <a:extLst>
            <a:ext uri="{FF2B5EF4-FFF2-40B4-BE49-F238E27FC236}">
              <a16:creationId xmlns:a16="http://schemas.microsoft.com/office/drawing/2014/main" id="{00000000-0008-0000-0D00-000009010000}"/>
            </a:ext>
          </a:extLst>
        </xdr:cNvPr>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6" name="直線コネクタ 265">
          <a:extLst>
            <a:ext uri="{FF2B5EF4-FFF2-40B4-BE49-F238E27FC236}">
              <a16:creationId xmlns:a16="http://schemas.microsoft.com/office/drawing/2014/main" id="{00000000-0008-0000-0D00-00000A010000}"/>
            </a:ext>
          </a:extLst>
        </xdr:cNvPr>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114679</xdr:rowOff>
    </xdr:from>
    <xdr:ext cx="469744" cy="259045"/>
    <xdr:sp macro="" textlink="">
      <xdr:nvSpPr>
        <xdr:cNvPr id="267" name="【公営住宅】&#10;一人当たり面積平均値テキスト">
          <a:extLst>
            <a:ext uri="{FF2B5EF4-FFF2-40B4-BE49-F238E27FC236}">
              <a16:creationId xmlns:a16="http://schemas.microsoft.com/office/drawing/2014/main" id="{00000000-0008-0000-0D00-00000B010000}"/>
            </a:ext>
          </a:extLst>
        </xdr:cNvPr>
        <xdr:cNvSpPr txBox="1"/>
      </xdr:nvSpPr>
      <xdr:spPr>
        <a:xfrm>
          <a:off x="10566400" y="14345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68" name="フローチャート : 判断 267">
          <a:extLst>
            <a:ext uri="{FF2B5EF4-FFF2-40B4-BE49-F238E27FC236}">
              <a16:creationId xmlns:a16="http://schemas.microsoft.com/office/drawing/2014/main" id="{00000000-0008-0000-0D00-00000C010000}"/>
            </a:ext>
          </a:extLst>
        </xdr:cNvPr>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69" name="フローチャート : 判断 268">
          <a:extLst>
            <a:ext uri="{FF2B5EF4-FFF2-40B4-BE49-F238E27FC236}">
              <a16:creationId xmlns:a16="http://schemas.microsoft.com/office/drawing/2014/main" id="{00000000-0008-0000-0D00-00000D010000}"/>
            </a:ext>
          </a:extLst>
        </xdr:cNvPr>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D00-00000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D00-00000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D00-00001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D00-00001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D00-00001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59145</xdr:rowOff>
    </xdr:from>
    <xdr:to>
      <xdr:col>15</xdr:col>
      <xdr:colOff>231775</xdr:colOff>
      <xdr:row>86</xdr:row>
      <xdr:rowOff>160745</xdr:rowOff>
    </xdr:to>
    <xdr:sp macro="" textlink="">
      <xdr:nvSpPr>
        <xdr:cNvPr id="275" name="円/楕円 274">
          <a:extLst>
            <a:ext uri="{FF2B5EF4-FFF2-40B4-BE49-F238E27FC236}">
              <a16:creationId xmlns:a16="http://schemas.microsoft.com/office/drawing/2014/main" id="{00000000-0008-0000-0D00-000013010000}"/>
            </a:ext>
          </a:extLst>
        </xdr:cNvPr>
        <xdr:cNvSpPr/>
      </xdr:nvSpPr>
      <xdr:spPr>
        <a:xfrm>
          <a:off x="104267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145522</xdr:rowOff>
    </xdr:from>
    <xdr:ext cx="469744" cy="259045"/>
    <xdr:sp macro="" textlink="">
      <xdr:nvSpPr>
        <xdr:cNvPr id="276" name="【公営住宅】&#10;一人当たり面積該当値テキスト">
          <a:extLst>
            <a:ext uri="{FF2B5EF4-FFF2-40B4-BE49-F238E27FC236}">
              <a16:creationId xmlns:a16="http://schemas.microsoft.com/office/drawing/2014/main" id="{00000000-0008-0000-0D00-000014010000}"/>
            </a:ext>
          </a:extLst>
        </xdr:cNvPr>
        <xdr:cNvSpPr txBox="1"/>
      </xdr:nvSpPr>
      <xdr:spPr>
        <a:xfrm>
          <a:off x="10566400" y="1471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oneCellAnchor>
    <xdr:from>
      <xdr:col>13</xdr:col>
      <xdr:colOff>466802</xdr:colOff>
      <xdr:row>82</xdr:row>
      <xdr:rowOff>153325</xdr:rowOff>
    </xdr:from>
    <xdr:ext cx="469744" cy="259045"/>
    <xdr:sp macro="" textlink="">
      <xdr:nvSpPr>
        <xdr:cNvPr id="277" name="n_1aveValue【公営住宅】&#10;一人当たり面積">
          <a:extLst>
            <a:ext uri="{FF2B5EF4-FFF2-40B4-BE49-F238E27FC236}">
              <a16:creationId xmlns:a16="http://schemas.microsoft.com/office/drawing/2014/main" id="{00000000-0008-0000-0D00-000015010000}"/>
            </a:ext>
          </a:extLst>
        </xdr:cNvPr>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a:extLst>
            <a:ext uri="{FF2B5EF4-FFF2-40B4-BE49-F238E27FC236}">
              <a16:creationId xmlns:a16="http://schemas.microsoft.com/office/drawing/2014/main" id="{00000000-0008-0000-0D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a:extLst>
            <a:ext uri="{FF2B5EF4-FFF2-40B4-BE49-F238E27FC236}">
              <a16:creationId xmlns:a16="http://schemas.microsoft.com/office/drawing/2014/main" id="{00000000-0008-0000-0D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a:extLst>
            <a:ext uri="{FF2B5EF4-FFF2-40B4-BE49-F238E27FC236}">
              <a16:creationId xmlns:a16="http://schemas.microsoft.com/office/drawing/2014/main" id="{00000000-0008-0000-0D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a:extLst>
            <a:ext uri="{FF2B5EF4-FFF2-40B4-BE49-F238E27FC236}">
              <a16:creationId xmlns:a16="http://schemas.microsoft.com/office/drawing/2014/main" id="{00000000-0008-0000-0D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a:extLst>
            <a:ext uri="{FF2B5EF4-FFF2-40B4-BE49-F238E27FC236}">
              <a16:creationId xmlns:a16="http://schemas.microsoft.com/office/drawing/2014/main" id="{00000000-0008-0000-0D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a:extLst>
            <a:ext uri="{FF2B5EF4-FFF2-40B4-BE49-F238E27FC236}">
              <a16:creationId xmlns:a16="http://schemas.microsoft.com/office/drawing/2014/main" id="{00000000-0008-0000-0D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a:extLst>
            <a:ext uri="{FF2B5EF4-FFF2-40B4-BE49-F238E27FC236}">
              <a16:creationId xmlns:a16="http://schemas.microsoft.com/office/drawing/2014/main" id="{00000000-0008-0000-0D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a:extLst>
            <a:ext uri="{FF2B5EF4-FFF2-40B4-BE49-F238E27FC236}">
              <a16:creationId xmlns:a16="http://schemas.microsoft.com/office/drawing/2014/main" id="{00000000-0008-0000-0D00-00001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a:extLst>
            <a:ext uri="{FF2B5EF4-FFF2-40B4-BE49-F238E27FC236}">
              <a16:creationId xmlns:a16="http://schemas.microsoft.com/office/drawing/2014/main" id="{00000000-0008-0000-0D00-00001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a:extLst>
            <a:ext uri="{FF2B5EF4-FFF2-40B4-BE49-F238E27FC236}">
              <a16:creationId xmlns:a16="http://schemas.microsoft.com/office/drawing/2014/main" id="{00000000-0008-0000-0D00-00001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a:extLst>
            <a:ext uri="{FF2B5EF4-FFF2-40B4-BE49-F238E27FC236}">
              <a16:creationId xmlns:a16="http://schemas.microsoft.com/office/drawing/2014/main" id="{00000000-0008-0000-0D00-00002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a:extLst>
            <a:ext uri="{FF2B5EF4-FFF2-40B4-BE49-F238E27FC236}">
              <a16:creationId xmlns:a16="http://schemas.microsoft.com/office/drawing/2014/main" id="{00000000-0008-0000-0D00-00002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a:extLst>
            <a:ext uri="{FF2B5EF4-FFF2-40B4-BE49-F238E27FC236}">
              <a16:creationId xmlns:a16="http://schemas.microsoft.com/office/drawing/2014/main" id="{00000000-0008-0000-0D00-00002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a:extLst>
            <a:ext uri="{FF2B5EF4-FFF2-40B4-BE49-F238E27FC236}">
              <a16:creationId xmlns:a16="http://schemas.microsoft.com/office/drawing/2014/main" id="{00000000-0008-0000-0D00-00002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a:extLst>
            <a:ext uri="{FF2B5EF4-FFF2-40B4-BE49-F238E27FC236}">
              <a16:creationId xmlns:a16="http://schemas.microsoft.com/office/drawing/2014/main" id="{00000000-0008-0000-0D00-00002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a:extLst>
            <a:ext uri="{FF2B5EF4-FFF2-40B4-BE49-F238E27FC236}">
              <a16:creationId xmlns:a16="http://schemas.microsoft.com/office/drawing/2014/main" id="{00000000-0008-0000-0D00-00002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a:extLst>
            <a:ext uri="{FF2B5EF4-FFF2-40B4-BE49-F238E27FC236}">
              <a16:creationId xmlns:a16="http://schemas.microsoft.com/office/drawing/2014/main" id="{00000000-0008-0000-0D00-00002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a:extLst>
            <a:ext uri="{FF2B5EF4-FFF2-40B4-BE49-F238E27FC236}">
              <a16:creationId xmlns:a16="http://schemas.microsoft.com/office/drawing/2014/main" id="{00000000-0008-0000-0D00-00002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a:extLst>
            <a:ext uri="{FF2B5EF4-FFF2-40B4-BE49-F238E27FC236}">
              <a16:creationId xmlns:a16="http://schemas.microsoft.com/office/drawing/2014/main" id="{00000000-0008-0000-0D00-00002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a:extLst>
            <a:ext uri="{FF2B5EF4-FFF2-40B4-BE49-F238E27FC236}">
              <a16:creationId xmlns:a16="http://schemas.microsoft.com/office/drawing/2014/main" id="{00000000-0008-0000-0D00-00002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a:extLst>
            <a:ext uri="{FF2B5EF4-FFF2-40B4-BE49-F238E27FC236}">
              <a16:creationId xmlns:a16="http://schemas.microsoft.com/office/drawing/2014/main" id="{00000000-0008-0000-0D00-00002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a:extLst>
            <a:ext uri="{FF2B5EF4-FFF2-40B4-BE49-F238E27FC236}">
              <a16:creationId xmlns:a16="http://schemas.microsoft.com/office/drawing/2014/main" id="{00000000-0008-0000-0D00-00002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a:extLst>
            <a:ext uri="{FF2B5EF4-FFF2-40B4-BE49-F238E27FC236}">
              <a16:creationId xmlns:a16="http://schemas.microsoft.com/office/drawing/2014/main" id="{00000000-0008-0000-0D00-00002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a:extLst>
            <a:ext uri="{FF2B5EF4-FFF2-40B4-BE49-F238E27FC236}">
              <a16:creationId xmlns:a16="http://schemas.microsoft.com/office/drawing/2014/main" id="{00000000-0008-0000-0D00-00002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a:extLst>
            <a:ext uri="{FF2B5EF4-FFF2-40B4-BE49-F238E27FC236}">
              <a16:creationId xmlns:a16="http://schemas.microsoft.com/office/drawing/2014/main" id="{00000000-0008-0000-0D00-00002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a:extLst>
            <a:ext uri="{FF2B5EF4-FFF2-40B4-BE49-F238E27FC236}">
              <a16:creationId xmlns:a16="http://schemas.microsoft.com/office/drawing/2014/main" id="{00000000-0008-0000-0D00-00002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a:extLst>
            <a:ext uri="{FF2B5EF4-FFF2-40B4-BE49-F238E27FC236}">
              <a16:creationId xmlns:a16="http://schemas.microsoft.com/office/drawing/2014/main" id="{00000000-0008-0000-0D00-00003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a:extLst>
            <a:ext uri="{FF2B5EF4-FFF2-40B4-BE49-F238E27FC236}">
              <a16:creationId xmlns:a16="http://schemas.microsoft.com/office/drawing/2014/main" id="{00000000-0008-0000-0D00-00003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a:extLst>
            <a:ext uri="{FF2B5EF4-FFF2-40B4-BE49-F238E27FC236}">
              <a16:creationId xmlns:a16="http://schemas.microsoft.com/office/drawing/2014/main" id="{00000000-0008-0000-0D00-00003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a:extLst>
            <a:ext uri="{FF2B5EF4-FFF2-40B4-BE49-F238E27FC236}">
              <a16:creationId xmlns:a16="http://schemas.microsoft.com/office/drawing/2014/main" id="{00000000-0008-0000-0D00-00003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a:extLst>
            <a:ext uri="{FF2B5EF4-FFF2-40B4-BE49-F238E27FC236}">
              <a16:creationId xmlns:a16="http://schemas.microsoft.com/office/drawing/2014/main" id="{00000000-0008-0000-0D00-00003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a:extLst>
            <a:ext uri="{FF2B5EF4-FFF2-40B4-BE49-F238E27FC236}">
              <a16:creationId xmlns:a16="http://schemas.microsoft.com/office/drawing/2014/main" id="{00000000-0008-0000-0D00-00003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a:extLst>
            <a:ext uri="{FF2B5EF4-FFF2-40B4-BE49-F238E27FC236}">
              <a16:creationId xmlns:a16="http://schemas.microsoft.com/office/drawing/2014/main" id="{00000000-0008-0000-0D00-00003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a:extLst>
            <a:ext uri="{FF2B5EF4-FFF2-40B4-BE49-F238E27FC236}">
              <a16:creationId xmlns:a16="http://schemas.microsoft.com/office/drawing/2014/main" id="{00000000-0008-0000-0D00-00003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a:extLst>
            <a:ext uri="{FF2B5EF4-FFF2-40B4-BE49-F238E27FC236}">
              <a16:creationId xmlns:a16="http://schemas.microsoft.com/office/drawing/2014/main" id="{00000000-0008-0000-0D00-00003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a:extLst>
            <a:ext uri="{FF2B5EF4-FFF2-40B4-BE49-F238E27FC236}">
              <a16:creationId xmlns:a16="http://schemas.microsoft.com/office/drawing/2014/main" id="{00000000-0008-0000-0D00-00003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a:extLst>
            <a:ext uri="{FF2B5EF4-FFF2-40B4-BE49-F238E27FC236}">
              <a16:creationId xmlns:a16="http://schemas.microsoft.com/office/drawing/2014/main" id="{00000000-0008-0000-0D00-00003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a:extLst>
            <a:ext uri="{FF2B5EF4-FFF2-40B4-BE49-F238E27FC236}">
              <a16:creationId xmlns:a16="http://schemas.microsoft.com/office/drawing/2014/main" id="{00000000-0008-0000-0D00-00003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a:extLst>
            <a:ext uri="{FF2B5EF4-FFF2-40B4-BE49-F238E27FC236}">
              <a16:creationId xmlns:a16="http://schemas.microsoft.com/office/drawing/2014/main" id="{00000000-0008-0000-0D00-00003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a:extLst>
            <a:ext uri="{FF2B5EF4-FFF2-40B4-BE49-F238E27FC236}">
              <a16:creationId xmlns:a16="http://schemas.microsoft.com/office/drawing/2014/main" id="{00000000-0008-0000-0D00-00003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18" name="直線コネクタ 317">
          <a:extLst>
            <a:ext uri="{FF2B5EF4-FFF2-40B4-BE49-F238E27FC236}">
              <a16:creationId xmlns:a16="http://schemas.microsoft.com/office/drawing/2014/main" id="{00000000-0008-0000-0D00-00003E010000}"/>
            </a:ext>
          </a:extLst>
        </xdr:cNvPr>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19" name="【認定こども園・幼稚園・保育所】&#10;有形固定資産減価償却率最小値テキスト">
          <a:extLst>
            <a:ext uri="{FF2B5EF4-FFF2-40B4-BE49-F238E27FC236}">
              <a16:creationId xmlns:a16="http://schemas.microsoft.com/office/drawing/2014/main" id="{00000000-0008-0000-0D00-00003F010000}"/>
            </a:ext>
          </a:extLst>
        </xdr:cNvPr>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0" name="直線コネクタ 319">
          <a:extLst>
            <a:ext uri="{FF2B5EF4-FFF2-40B4-BE49-F238E27FC236}">
              <a16:creationId xmlns:a16="http://schemas.microsoft.com/office/drawing/2014/main" id="{00000000-0008-0000-0D00-000040010000}"/>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1" name="【認定こども園・幼稚園・保育所】&#10;有形固定資産減価償却率最大値テキスト">
          <a:extLst>
            <a:ext uri="{FF2B5EF4-FFF2-40B4-BE49-F238E27FC236}">
              <a16:creationId xmlns:a16="http://schemas.microsoft.com/office/drawing/2014/main" id="{00000000-0008-0000-0D00-000041010000}"/>
            </a:ext>
          </a:extLst>
        </xdr:cNvPr>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2" name="直線コネクタ 321">
          <a:extLst>
            <a:ext uri="{FF2B5EF4-FFF2-40B4-BE49-F238E27FC236}">
              <a16:creationId xmlns:a16="http://schemas.microsoft.com/office/drawing/2014/main" id="{00000000-0008-0000-0D00-000042010000}"/>
            </a:ext>
          </a:extLst>
        </xdr:cNvPr>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168292</xdr:rowOff>
    </xdr:from>
    <xdr:ext cx="405111" cy="259045"/>
    <xdr:sp macro="" textlink="">
      <xdr:nvSpPr>
        <xdr:cNvPr id="323" name="【認定こども園・幼稚園・保育所】&#10;有形固定資産減価償却率平均値テキスト">
          <a:extLst>
            <a:ext uri="{FF2B5EF4-FFF2-40B4-BE49-F238E27FC236}">
              <a16:creationId xmlns:a16="http://schemas.microsoft.com/office/drawing/2014/main" id="{00000000-0008-0000-0D00-000043010000}"/>
            </a:ext>
          </a:extLst>
        </xdr:cNvPr>
        <xdr:cNvSpPr txBox="1"/>
      </xdr:nvSpPr>
      <xdr:spPr>
        <a:xfrm>
          <a:off x="16408400" y="6511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4" name="フローチャート : 判断 323">
          <a:extLst>
            <a:ext uri="{FF2B5EF4-FFF2-40B4-BE49-F238E27FC236}">
              <a16:creationId xmlns:a16="http://schemas.microsoft.com/office/drawing/2014/main" id="{00000000-0008-0000-0D00-000044010000}"/>
            </a:ext>
          </a:extLst>
        </xdr:cNvPr>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61595</xdr:rowOff>
    </xdr:from>
    <xdr:to>
      <xdr:col>22</xdr:col>
      <xdr:colOff>415925</xdr:colOff>
      <xdr:row>38</xdr:row>
      <xdr:rowOff>163195</xdr:rowOff>
    </xdr:to>
    <xdr:sp macro="" textlink="">
      <xdr:nvSpPr>
        <xdr:cNvPr id="325" name="フローチャート : 判断 324">
          <a:extLst>
            <a:ext uri="{FF2B5EF4-FFF2-40B4-BE49-F238E27FC236}">
              <a16:creationId xmlns:a16="http://schemas.microsoft.com/office/drawing/2014/main" id="{00000000-0008-0000-0D00-000045010000}"/>
            </a:ext>
          </a:extLst>
        </xdr:cNvPr>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D00-00004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D00-00004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D00-00004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D00-00004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D00-00004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46355</xdr:rowOff>
    </xdr:from>
    <xdr:to>
      <xdr:col>23</xdr:col>
      <xdr:colOff>568325</xdr:colOff>
      <xdr:row>41</xdr:row>
      <xdr:rowOff>147955</xdr:rowOff>
    </xdr:to>
    <xdr:sp macro="" textlink="">
      <xdr:nvSpPr>
        <xdr:cNvPr id="331" name="円/楕円 330">
          <a:extLst>
            <a:ext uri="{FF2B5EF4-FFF2-40B4-BE49-F238E27FC236}">
              <a16:creationId xmlns:a16="http://schemas.microsoft.com/office/drawing/2014/main" id="{00000000-0008-0000-0D00-00004B010000}"/>
            </a:ext>
          </a:extLst>
        </xdr:cNvPr>
        <xdr:cNvSpPr/>
      </xdr:nvSpPr>
      <xdr:spPr>
        <a:xfrm>
          <a:off x="162687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132732</xdr:rowOff>
    </xdr:from>
    <xdr:ext cx="405111" cy="259045"/>
    <xdr:sp macro="" textlink="">
      <xdr:nvSpPr>
        <xdr:cNvPr id="332" name="【認定こども園・幼稚園・保育所】&#10;有形固定資産減価償却率該当値テキスト">
          <a:extLst>
            <a:ext uri="{FF2B5EF4-FFF2-40B4-BE49-F238E27FC236}">
              <a16:creationId xmlns:a16="http://schemas.microsoft.com/office/drawing/2014/main" id="{00000000-0008-0000-0D00-00004C010000}"/>
            </a:ext>
          </a:extLst>
        </xdr:cNvPr>
        <xdr:cNvSpPr txBox="1"/>
      </xdr:nvSpPr>
      <xdr:spPr>
        <a:xfrm>
          <a:off x="16408400" y="699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oneCellAnchor>
    <xdr:from>
      <xdr:col>22</xdr:col>
      <xdr:colOff>149868</xdr:colOff>
      <xdr:row>37</xdr:row>
      <xdr:rowOff>8272</xdr:rowOff>
    </xdr:from>
    <xdr:ext cx="405111" cy="259045"/>
    <xdr:sp macro="" textlink="">
      <xdr:nvSpPr>
        <xdr:cNvPr id="333" name="n_1aveValue【認定こども園・幼稚園・保育所】&#10;有形固定資産減価償却率">
          <a:extLst>
            <a:ext uri="{FF2B5EF4-FFF2-40B4-BE49-F238E27FC236}">
              <a16:creationId xmlns:a16="http://schemas.microsoft.com/office/drawing/2014/main" id="{00000000-0008-0000-0D00-00004D010000}"/>
            </a:ext>
          </a:extLst>
        </xdr:cNvPr>
        <xdr:cNvSpPr txBox="1"/>
      </xdr:nvSpPr>
      <xdr:spPr>
        <a:xfrm>
          <a:off x="15266043"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a:extLst>
            <a:ext uri="{FF2B5EF4-FFF2-40B4-BE49-F238E27FC236}">
              <a16:creationId xmlns:a16="http://schemas.microsoft.com/office/drawing/2014/main" id="{00000000-0008-0000-0D00-00004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a:extLst>
            <a:ext uri="{FF2B5EF4-FFF2-40B4-BE49-F238E27FC236}">
              <a16:creationId xmlns:a16="http://schemas.microsoft.com/office/drawing/2014/main" id="{00000000-0008-0000-0D00-00004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a:extLst>
            <a:ext uri="{FF2B5EF4-FFF2-40B4-BE49-F238E27FC236}">
              <a16:creationId xmlns:a16="http://schemas.microsoft.com/office/drawing/2014/main" id="{00000000-0008-0000-0D00-00005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a:extLst>
            <a:ext uri="{FF2B5EF4-FFF2-40B4-BE49-F238E27FC236}">
              <a16:creationId xmlns:a16="http://schemas.microsoft.com/office/drawing/2014/main" id="{00000000-0008-0000-0D00-00005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a:extLst>
            <a:ext uri="{FF2B5EF4-FFF2-40B4-BE49-F238E27FC236}">
              <a16:creationId xmlns:a16="http://schemas.microsoft.com/office/drawing/2014/main" id="{00000000-0008-0000-0D00-00005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a:extLst>
            <a:ext uri="{FF2B5EF4-FFF2-40B4-BE49-F238E27FC236}">
              <a16:creationId xmlns:a16="http://schemas.microsoft.com/office/drawing/2014/main" id="{00000000-0008-0000-0D00-00005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a:extLst>
            <a:ext uri="{FF2B5EF4-FFF2-40B4-BE49-F238E27FC236}">
              <a16:creationId xmlns:a16="http://schemas.microsoft.com/office/drawing/2014/main" id="{00000000-0008-0000-0D00-00005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a:extLst>
            <a:ext uri="{FF2B5EF4-FFF2-40B4-BE49-F238E27FC236}">
              <a16:creationId xmlns:a16="http://schemas.microsoft.com/office/drawing/2014/main" id="{00000000-0008-0000-0D00-00005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a:extLst>
            <a:ext uri="{FF2B5EF4-FFF2-40B4-BE49-F238E27FC236}">
              <a16:creationId xmlns:a16="http://schemas.microsoft.com/office/drawing/2014/main" id="{00000000-0008-0000-0D00-00005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a:extLst>
            <a:ext uri="{FF2B5EF4-FFF2-40B4-BE49-F238E27FC236}">
              <a16:creationId xmlns:a16="http://schemas.microsoft.com/office/drawing/2014/main" id="{00000000-0008-0000-0D00-00005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a:extLst>
            <a:ext uri="{FF2B5EF4-FFF2-40B4-BE49-F238E27FC236}">
              <a16:creationId xmlns:a16="http://schemas.microsoft.com/office/drawing/2014/main" id="{00000000-0008-0000-0D00-000058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D00-000059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a:extLst>
            <a:ext uri="{FF2B5EF4-FFF2-40B4-BE49-F238E27FC236}">
              <a16:creationId xmlns:a16="http://schemas.microsoft.com/office/drawing/2014/main" id="{00000000-0008-0000-0D00-00005A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a:extLst>
            <a:ext uri="{FF2B5EF4-FFF2-40B4-BE49-F238E27FC236}">
              <a16:creationId xmlns:a16="http://schemas.microsoft.com/office/drawing/2014/main" id="{00000000-0008-0000-0D00-00005B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a:extLst>
            <a:ext uri="{FF2B5EF4-FFF2-40B4-BE49-F238E27FC236}">
              <a16:creationId xmlns:a16="http://schemas.microsoft.com/office/drawing/2014/main" id="{00000000-0008-0000-0D00-00005C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a:extLst>
            <a:ext uri="{FF2B5EF4-FFF2-40B4-BE49-F238E27FC236}">
              <a16:creationId xmlns:a16="http://schemas.microsoft.com/office/drawing/2014/main" id="{00000000-0008-0000-0D00-00005D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a:extLst>
            <a:ext uri="{FF2B5EF4-FFF2-40B4-BE49-F238E27FC236}">
              <a16:creationId xmlns:a16="http://schemas.microsoft.com/office/drawing/2014/main" id="{00000000-0008-0000-0D00-00005E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D00-00005F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a:extLst>
            <a:ext uri="{FF2B5EF4-FFF2-40B4-BE49-F238E27FC236}">
              <a16:creationId xmlns:a16="http://schemas.microsoft.com/office/drawing/2014/main" id="{00000000-0008-0000-0D00-00006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a:extLst>
            <a:ext uri="{FF2B5EF4-FFF2-40B4-BE49-F238E27FC236}">
              <a16:creationId xmlns:a16="http://schemas.microsoft.com/office/drawing/2014/main" id="{00000000-0008-0000-0D00-00006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a:extLst>
            <a:ext uri="{FF2B5EF4-FFF2-40B4-BE49-F238E27FC236}">
              <a16:creationId xmlns:a16="http://schemas.microsoft.com/office/drawing/2014/main" id="{00000000-0008-0000-0D00-00006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5" name="直線コネクタ 354">
          <a:extLst>
            <a:ext uri="{FF2B5EF4-FFF2-40B4-BE49-F238E27FC236}">
              <a16:creationId xmlns:a16="http://schemas.microsoft.com/office/drawing/2014/main" id="{00000000-0008-0000-0D00-000063010000}"/>
            </a:ext>
          </a:extLst>
        </xdr:cNvPr>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6" name="【認定こども園・幼稚園・保育所】&#10;一人当たり面積最小値テキスト">
          <a:extLst>
            <a:ext uri="{FF2B5EF4-FFF2-40B4-BE49-F238E27FC236}">
              <a16:creationId xmlns:a16="http://schemas.microsoft.com/office/drawing/2014/main" id="{00000000-0008-0000-0D00-000064010000}"/>
            </a:ext>
          </a:extLst>
        </xdr:cNvPr>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7" name="直線コネクタ 356">
          <a:extLst>
            <a:ext uri="{FF2B5EF4-FFF2-40B4-BE49-F238E27FC236}">
              <a16:creationId xmlns:a16="http://schemas.microsoft.com/office/drawing/2014/main" id="{00000000-0008-0000-0D00-000065010000}"/>
            </a:ext>
          </a:extLst>
        </xdr:cNvPr>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58" name="【認定こども園・幼稚園・保育所】&#10;一人当たり面積最大値テキスト">
          <a:extLst>
            <a:ext uri="{FF2B5EF4-FFF2-40B4-BE49-F238E27FC236}">
              <a16:creationId xmlns:a16="http://schemas.microsoft.com/office/drawing/2014/main" id="{00000000-0008-0000-0D00-000066010000}"/>
            </a:ext>
          </a:extLst>
        </xdr:cNvPr>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59" name="直線コネクタ 358">
          <a:extLst>
            <a:ext uri="{FF2B5EF4-FFF2-40B4-BE49-F238E27FC236}">
              <a16:creationId xmlns:a16="http://schemas.microsoft.com/office/drawing/2014/main" id="{00000000-0008-0000-0D00-000067010000}"/>
            </a:ext>
          </a:extLst>
        </xdr:cNvPr>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60" name="【認定こども園・幼稚園・保育所】&#10;一人当たり面積平均値テキスト">
          <a:extLst>
            <a:ext uri="{FF2B5EF4-FFF2-40B4-BE49-F238E27FC236}">
              <a16:creationId xmlns:a16="http://schemas.microsoft.com/office/drawing/2014/main" id="{00000000-0008-0000-0D00-000068010000}"/>
            </a:ext>
          </a:extLst>
        </xdr:cNvPr>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1" name="フローチャート : 判断 360">
          <a:extLst>
            <a:ext uri="{FF2B5EF4-FFF2-40B4-BE49-F238E27FC236}">
              <a16:creationId xmlns:a16="http://schemas.microsoft.com/office/drawing/2014/main" id="{00000000-0008-0000-0D00-00006901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137414</xdr:rowOff>
    </xdr:from>
    <xdr:to>
      <xdr:col>31</xdr:col>
      <xdr:colOff>85725</xdr:colOff>
      <xdr:row>38</xdr:row>
      <xdr:rowOff>67564</xdr:rowOff>
    </xdr:to>
    <xdr:sp macro="" textlink="">
      <xdr:nvSpPr>
        <xdr:cNvPr id="362" name="フローチャート : 判断 361">
          <a:extLst>
            <a:ext uri="{FF2B5EF4-FFF2-40B4-BE49-F238E27FC236}">
              <a16:creationId xmlns:a16="http://schemas.microsoft.com/office/drawing/2014/main" id="{00000000-0008-0000-0D00-00006A010000}"/>
            </a:ext>
          </a:extLst>
        </xdr:cNvPr>
        <xdr:cNvSpPr/>
      </xdr:nvSpPr>
      <xdr:spPr>
        <a:xfrm>
          <a:off x="21272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D00-00006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D00-00006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D00-00006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D00-00006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D00-00006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155702</xdr:rowOff>
    </xdr:from>
    <xdr:to>
      <xdr:col>32</xdr:col>
      <xdr:colOff>238125</xdr:colOff>
      <xdr:row>34</xdr:row>
      <xdr:rowOff>85852</xdr:rowOff>
    </xdr:to>
    <xdr:sp macro="" textlink="">
      <xdr:nvSpPr>
        <xdr:cNvPr id="368" name="円/楕円 367">
          <a:extLst>
            <a:ext uri="{FF2B5EF4-FFF2-40B4-BE49-F238E27FC236}">
              <a16:creationId xmlns:a16="http://schemas.microsoft.com/office/drawing/2014/main" id="{00000000-0008-0000-0D00-000070010000}"/>
            </a:ext>
          </a:extLst>
        </xdr:cNvPr>
        <xdr:cNvSpPr/>
      </xdr:nvSpPr>
      <xdr:spPr>
        <a:xfrm>
          <a:off x="22110700" y="5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7129</xdr:rowOff>
    </xdr:from>
    <xdr:ext cx="469744" cy="259045"/>
    <xdr:sp macro="" textlink="">
      <xdr:nvSpPr>
        <xdr:cNvPr id="369" name="【認定こども園・幼稚園・保育所】&#10;一人当たり面積該当値テキスト">
          <a:extLst>
            <a:ext uri="{FF2B5EF4-FFF2-40B4-BE49-F238E27FC236}">
              <a16:creationId xmlns:a16="http://schemas.microsoft.com/office/drawing/2014/main" id="{00000000-0008-0000-0D00-000071010000}"/>
            </a:ext>
          </a:extLst>
        </xdr:cNvPr>
        <xdr:cNvSpPr txBox="1"/>
      </xdr:nvSpPr>
      <xdr:spPr>
        <a:xfrm>
          <a:off x="22250400" y="56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oneCellAnchor>
    <xdr:from>
      <xdr:col>30</xdr:col>
      <xdr:colOff>473152</xdr:colOff>
      <xdr:row>36</xdr:row>
      <xdr:rowOff>84091</xdr:rowOff>
    </xdr:from>
    <xdr:ext cx="469744" cy="259045"/>
    <xdr:sp macro="" textlink="">
      <xdr:nvSpPr>
        <xdr:cNvPr id="370" name="n_1aveValue【認定こども園・幼稚園・保育所】&#10;一人当たり面積">
          <a:extLst>
            <a:ext uri="{FF2B5EF4-FFF2-40B4-BE49-F238E27FC236}">
              <a16:creationId xmlns:a16="http://schemas.microsoft.com/office/drawing/2014/main" id="{00000000-0008-0000-0D00-000072010000}"/>
            </a:ext>
          </a:extLst>
        </xdr:cNvPr>
        <xdr:cNvSpPr txBox="1"/>
      </xdr:nvSpPr>
      <xdr:spPr>
        <a:xfrm>
          <a:off x="210757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a:extLst>
            <a:ext uri="{FF2B5EF4-FFF2-40B4-BE49-F238E27FC236}">
              <a16:creationId xmlns:a16="http://schemas.microsoft.com/office/drawing/2014/main" id="{00000000-0008-0000-0D00-00007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a:extLst>
            <a:ext uri="{FF2B5EF4-FFF2-40B4-BE49-F238E27FC236}">
              <a16:creationId xmlns:a16="http://schemas.microsoft.com/office/drawing/2014/main" id="{00000000-0008-0000-0D00-00007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a:extLst>
            <a:ext uri="{FF2B5EF4-FFF2-40B4-BE49-F238E27FC236}">
              <a16:creationId xmlns:a16="http://schemas.microsoft.com/office/drawing/2014/main" id="{00000000-0008-0000-0D00-00007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a:extLst>
            <a:ext uri="{FF2B5EF4-FFF2-40B4-BE49-F238E27FC236}">
              <a16:creationId xmlns:a16="http://schemas.microsoft.com/office/drawing/2014/main" id="{00000000-0008-0000-0D00-00007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a:extLst>
            <a:ext uri="{FF2B5EF4-FFF2-40B4-BE49-F238E27FC236}">
              <a16:creationId xmlns:a16="http://schemas.microsoft.com/office/drawing/2014/main" id="{00000000-0008-0000-0D00-00007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a:extLst>
            <a:ext uri="{FF2B5EF4-FFF2-40B4-BE49-F238E27FC236}">
              <a16:creationId xmlns:a16="http://schemas.microsoft.com/office/drawing/2014/main" id="{00000000-0008-0000-0D00-00007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a:extLst>
            <a:ext uri="{FF2B5EF4-FFF2-40B4-BE49-F238E27FC236}">
              <a16:creationId xmlns:a16="http://schemas.microsoft.com/office/drawing/2014/main" id="{00000000-0008-0000-0D00-00007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a:extLst>
            <a:ext uri="{FF2B5EF4-FFF2-40B4-BE49-F238E27FC236}">
              <a16:creationId xmlns:a16="http://schemas.microsoft.com/office/drawing/2014/main" id="{00000000-0008-0000-0D00-00007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a:extLst>
            <a:ext uri="{FF2B5EF4-FFF2-40B4-BE49-F238E27FC236}">
              <a16:creationId xmlns:a16="http://schemas.microsoft.com/office/drawing/2014/main" id="{00000000-0008-0000-0D00-00007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a:extLst>
            <a:ext uri="{FF2B5EF4-FFF2-40B4-BE49-F238E27FC236}">
              <a16:creationId xmlns:a16="http://schemas.microsoft.com/office/drawing/2014/main" id="{00000000-0008-0000-0D00-00007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a:extLst>
            <a:ext uri="{FF2B5EF4-FFF2-40B4-BE49-F238E27FC236}">
              <a16:creationId xmlns:a16="http://schemas.microsoft.com/office/drawing/2014/main" id="{00000000-0008-0000-0D00-00007D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2" name="直線コネクタ 381">
          <a:extLst>
            <a:ext uri="{FF2B5EF4-FFF2-40B4-BE49-F238E27FC236}">
              <a16:creationId xmlns:a16="http://schemas.microsoft.com/office/drawing/2014/main" id="{00000000-0008-0000-0D00-00007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3" name="テキスト ボックス 382">
          <a:extLst>
            <a:ext uri="{FF2B5EF4-FFF2-40B4-BE49-F238E27FC236}">
              <a16:creationId xmlns:a16="http://schemas.microsoft.com/office/drawing/2014/main" id="{00000000-0008-0000-0D00-00007F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4" name="直線コネクタ 383">
          <a:extLst>
            <a:ext uri="{FF2B5EF4-FFF2-40B4-BE49-F238E27FC236}">
              <a16:creationId xmlns:a16="http://schemas.microsoft.com/office/drawing/2014/main" id="{00000000-0008-0000-0D00-00008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5" name="テキスト ボックス 384">
          <a:extLst>
            <a:ext uri="{FF2B5EF4-FFF2-40B4-BE49-F238E27FC236}">
              <a16:creationId xmlns:a16="http://schemas.microsoft.com/office/drawing/2014/main" id="{00000000-0008-0000-0D00-00008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6" name="直線コネクタ 385">
          <a:extLst>
            <a:ext uri="{FF2B5EF4-FFF2-40B4-BE49-F238E27FC236}">
              <a16:creationId xmlns:a16="http://schemas.microsoft.com/office/drawing/2014/main" id="{00000000-0008-0000-0D00-00008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7" name="テキスト ボックス 386">
          <a:extLst>
            <a:ext uri="{FF2B5EF4-FFF2-40B4-BE49-F238E27FC236}">
              <a16:creationId xmlns:a16="http://schemas.microsoft.com/office/drawing/2014/main" id="{00000000-0008-0000-0D00-00008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8" name="直線コネクタ 387">
          <a:extLst>
            <a:ext uri="{FF2B5EF4-FFF2-40B4-BE49-F238E27FC236}">
              <a16:creationId xmlns:a16="http://schemas.microsoft.com/office/drawing/2014/main" id="{00000000-0008-0000-0D00-00008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9" name="テキスト ボックス 388">
          <a:extLst>
            <a:ext uri="{FF2B5EF4-FFF2-40B4-BE49-F238E27FC236}">
              <a16:creationId xmlns:a16="http://schemas.microsoft.com/office/drawing/2014/main" id="{00000000-0008-0000-0D00-00008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0" name="直線コネクタ 389">
          <a:extLst>
            <a:ext uri="{FF2B5EF4-FFF2-40B4-BE49-F238E27FC236}">
              <a16:creationId xmlns:a16="http://schemas.microsoft.com/office/drawing/2014/main" id="{00000000-0008-0000-0D00-00008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1" name="テキスト ボックス 390">
          <a:extLst>
            <a:ext uri="{FF2B5EF4-FFF2-40B4-BE49-F238E27FC236}">
              <a16:creationId xmlns:a16="http://schemas.microsoft.com/office/drawing/2014/main" id="{00000000-0008-0000-0D00-00008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2" name="直線コネクタ 391">
          <a:extLst>
            <a:ext uri="{FF2B5EF4-FFF2-40B4-BE49-F238E27FC236}">
              <a16:creationId xmlns:a16="http://schemas.microsoft.com/office/drawing/2014/main" id="{00000000-0008-0000-0D00-00008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3" name="テキスト ボックス 392">
          <a:extLst>
            <a:ext uri="{FF2B5EF4-FFF2-40B4-BE49-F238E27FC236}">
              <a16:creationId xmlns:a16="http://schemas.microsoft.com/office/drawing/2014/main" id="{00000000-0008-0000-0D00-000089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a:extLst>
            <a:ext uri="{FF2B5EF4-FFF2-40B4-BE49-F238E27FC236}">
              <a16:creationId xmlns:a16="http://schemas.microsoft.com/office/drawing/2014/main" id="{00000000-0008-0000-0D00-00008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a:extLst>
            <a:ext uri="{FF2B5EF4-FFF2-40B4-BE49-F238E27FC236}">
              <a16:creationId xmlns:a16="http://schemas.microsoft.com/office/drawing/2014/main" id="{00000000-0008-0000-0D00-00008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学校施設】&#10;有形固定資産減価償却率グラフ枠">
          <a:extLst>
            <a:ext uri="{FF2B5EF4-FFF2-40B4-BE49-F238E27FC236}">
              <a16:creationId xmlns:a16="http://schemas.microsoft.com/office/drawing/2014/main" id="{00000000-0008-0000-0D00-00008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7" name="直線コネクタ 396">
          <a:extLst>
            <a:ext uri="{FF2B5EF4-FFF2-40B4-BE49-F238E27FC236}">
              <a16:creationId xmlns:a16="http://schemas.microsoft.com/office/drawing/2014/main" id="{00000000-0008-0000-0D00-00008D010000}"/>
            </a:ext>
          </a:extLst>
        </xdr:cNvPr>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398" name="【学校施設】&#10;有形固定資産減価償却率最小値テキスト">
          <a:extLst>
            <a:ext uri="{FF2B5EF4-FFF2-40B4-BE49-F238E27FC236}">
              <a16:creationId xmlns:a16="http://schemas.microsoft.com/office/drawing/2014/main" id="{00000000-0008-0000-0D00-00008E010000}"/>
            </a:ext>
          </a:extLst>
        </xdr:cNvPr>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399" name="直線コネクタ 398">
          <a:extLst>
            <a:ext uri="{FF2B5EF4-FFF2-40B4-BE49-F238E27FC236}">
              <a16:creationId xmlns:a16="http://schemas.microsoft.com/office/drawing/2014/main" id="{00000000-0008-0000-0D00-00008F010000}"/>
            </a:ext>
          </a:extLst>
        </xdr:cNvPr>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0" name="【学校施設】&#10;有形固定資産減価償却率最大値テキスト">
          <a:extLst>
            <a:ext uri="{FF2B5EF4-FFF2-40B4-BE49-F238E27FC236}">
              <a16:creationId xmlns:a16="http://schemas.microsoft.com/office/drawing/2014/main" id="{00000000-0008-0000-0D00-000090010000}"/>
            </a:ext>
          </a:extLst>
        </xdr:cNvPr>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1" name="直線コネクタ 400">
          <a:extLst>
            <a:ext uri="{FF2B5EF4-FFF2-40B4-BE49-F238E27FC236}">
              <a16:creationId xmlns:a16="http://schemas.microsoft.com/office/drawing/2014/main" id="{00000000-0008-0000-0D00-000091010000}"/>
            </a:ext>
          </a:extLst>
        </xdr:cNvPr>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150058</xdr:rowOff>
    </xdr:from>
    <xdr:ext cx="405111" cy="259045"/>
    <xdr:sp macro="" textlink="">
      <xdr:nvSpPr>
        <xdr:cNvPr id="402" name="【学校施設】&#10;有形固定資産減価償却率平均値テキスト">
          <a:extLst>
            <a:ext uri="{FF2B5EF4-FFF2-40B4-BE49-F238E27FC236}">
              <a16:creationId xmlns:a16="http://schemas.microsoft.com/office/drawing/2014/main" id="{00000000-0008-0000-0D00-000092010000}"/>
            </a:ext>
          </a:extLst>
        </xdr:cNvPr>
        <xdr:cNvSpPr txBox="1"/>
      </xdr:nvSpPr>
      <xdr:spPr>
        <a:xfrm>
          <a:off x="164084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127181</xdr:rowOff>
    </xdr:from>
    <xdr:to>
      <xdr:col>23</xdr:col>
      <xdr:colOff>568325</xdr:colOff>
      <xdr:row>60</xdr:row>
      <xdr:rowOff>57331</xdr:rowOff>
    </xdr:to>
    <xdr:sp macro="" textlink="">
      <xdr:nvSpPr>
        <xdr:cNvPr id="403" name="フローチャート : 判断 402">
          <a:extLst>
            <a:ext uri="{FF2B5EF4-FFF2-40B4-BE49-F238E27FC236}">
              <a16:creationId xmlns:a16="http://schemas.microsoft.com/office/drawing/2014/main" id="{00000000-0008-0000-0D00-000093010000}"/>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120650</xdr:rowOff>
    </xdr:from>
    <xdr:to>
      <xdr:col>22</xdr:col>
      <xdr:colOff>415925</xdr:colOff>
      <xdr:row>60</xdr:row>
      <xdr:rowOff>50800</xdr:rowOff>
    </xdr:to>
    <xdr:sp macro="" textlink="">
      <xdr:nvSpPr>
        <xdr:cNvPr id="404" name="フローチャート : 判断 403">
          <a:extLst>
            <a:ext uri="{FF2B5EF4-FFF2-40B4-BE49-F238E27FC236}">
              <a16:creationId xmlns:a16="http://schemas.microsoft.com/office/drawing/2014/main" id="{00000000-0008-0000-0D00-000094010000}"/>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D00-00009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D00-00009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D00-00009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D00-00009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D00-00009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64</xdr:row>
      <xdr:rowOff>122283</xdr:rowOff>
    </xdr:from>
    <xdr:to>
      <xdr:col>23</xdr:col>
      <xdr:colOff>568325</xdr:colOff>
      <xdr:row>65</xdr:row>
      <xdr:rowOff>52433</xdr:rowOff>
    </xdr:to>
    <xdr:sp macro="" textlink="">
      <xdr:nvSpPr>
        <xdr:cNvPr id="410" name="円/楕円 409">
          <a:extLst>
            <a:ext uri="{FF2B5EF4-FFF2-40B4-BE49-F238E27FC236}">
              <a16:creationId xmlns:a16="http://schemas.microsoft.com/office/drawing/2014/main" id="{00000000-0008-0000-0D00-00009A010000}"/>
            </a:ext>
          </a:extLst>
        </xdr:cNvPr>
        <xdr:cNvSpPr/>
      </xdr:nvSpPr>
      <xdr:spPr>
        <a:xfrm>
          <a:off x="16268700" y="110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64</xdr:row>
      <xdr:rowOff>37210</xdr:rowOff>
    </xdr:from>
    <xdr:ext cx="405111" cy="259045"/>
    <xdr:sp macro="" textlink="">
      <xdr:nvSpPr>
        <xdr:cNvPr id="411" name="【学校施設】&#10;有形固定資産減価償却率該当値テキスト">
          <a:extLst>
            <a:ext uri="{FF2B5EF4-FFF2-40B4-BE49-F238E27FC236}">
              <a16:creationId xmlns:a16="http://schemas.microsoft.com/office/drawing/2014/main" id="{00000000-0008-0000-0D00-00009B010000}"/>
            </a:ext>
          </a:extLst>
        </xdr:cNvPr>
        <xdr:cNvSpPr txBox="1"/>
      </xdr:nvSpPr>
      <xdr:spPr>
        <a:xfrm>
          <a:off x="16408400" y="11010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67327</xdr:rowOff>
    </xdr:from>
    <xdr:ext cx="405111" cy="259045"/>
    <xdr:sp macro="" textlink="">
      <xdr:nvSpPr>
        <xdr:cNvPr id="412" name="n_1aveValue【学校施設】&#10;有形固定資産減価償却率">
          <a:extLst>
            <a:ext uri="{FF2B5EF4-FFF2-40B4-BE49-F238E27FC236}">
              <a16:creationId xmlns:a16="http://schemas.microsoft.com/office/drawing/2014/main" id="{00000000-0008-0000-0D00-00009C010000}"/>
            </a:ext>
          </a:extLst>
        </xdr:cNvPr>
        <xdr:cNvSpPr txBox="1"/>
      </xdr:nvSpPr>
      <xdr:spPr>
        <a:xfrm>
          <a:off x="15266043"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a:extLst>
            <a:ext uri="{FF2B5EF4-FFF2-40B4-BE49-F238E27FC236}">
              <a16:creationId xmlns:a16="http://schemas.microsoft.com/office/drawing/2014/main" id="{00000000-0008-0000-0D00-00009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a:extLst>
            <a:ext uri="{FF2B5EF4-FFF2-40B4-BE49-F238E27FC236}">
              <a16:creationId xmlns:a16="http://schemas.microsoft.com/office/drawing/2014/main" id="{00000000-0008-0000-0D00-00009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a:extLst>
            <a:ext uri="{FF2B5EF4-FFF2-40B4-BE49-F238E27FC236}">
              <a16:creationId xmlns:a16="http://schemas.microsoft.com/office/drawing/2014/main" id="{00000000-0008-0000-0D00-00009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a:extLst>
            <a:ext uri="{FF2B5EF4-FFF2-40B4-BE49-F238E27FC236}">
              <a16:creationId xmlns:a16="http://schemas.microsoft.com/office/drawing/2014/main" id="{00000000-0008-0000-0D00-0000A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a:extLst>
            <a:ext uri="{FF2B5EF4-FFF2-40B4-BE49-F238E27FC236}">
              <a16:creationId xmlns:a16="http://schemas.microsoft.com/office/drawing/2014/main" id="{00000000-0008-0000-0D00-0000A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a:extLst>
            <a:ext uri="{FF2B5EF4-FFF2-40B4-BE49-F238E27FC236}">
              <a16:creationId xmlns:a16="http://schemas.microsoft.com/office/drawing/2014/main" id="{00000000-0008-0000-0D00-0000A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a:extLst>
            <a:ext uri="{FF2B5EF4-FFF2-40B4-BE49-F238E27FC236}">
              <a16:creationId xmlns:a16="http://schemas.microsoft.com/office/drawing/2014/main" id="{00000000-0008-0000-0D00-0000A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a:extLst>
            <a:ext uri="{FF2B5EF4-FFF2-40B4-BE49-F238E27FC236}">
              <a16:creationId xmlns:a16="http://schemas.microsoft.com/office/drawing/2014/main" id="{00000000-0008-0000-0D00-0000A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a:extLst>
            <a:ext uri="{FF2B5EF4-FFF2-40B4-BE49-F238E27FC236}">
              <a16:creationId xmlns:a16="http://schemas.microsoft.com/office/drawing/2014/main" id="{00000000-0008-0000-0D00-0000A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a:extLst>
            <a:ext uri="{FF2B5EF4-FFF2-40B4-BE49-F238E27FC236}">
              <a16:creationId xmlns:a16="http://schemas.microsoft.com/office/drawing/2014/main" id="{00000000-0008-0000-0D00-0000A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00000000-0008-0000-0D00-0000A7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4" name="直線コネクタ 423">
          <a:extLst>
            <a:ext uri="{FF2B5EF4-FFF2-40B4-BE49-F238E27FC236}">
              <a16:creationId xmlns:a16="http://schemas.microsoft.com/office/drawing/2014/main" id="{00000000-0008-0000-0D00-0000A8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5" name="テキスト ボックス 424">
          <a:extLst>
            <a:ext uri="{FF2B5EF4-FFF2-40B4-BE49-F238E27FC236}">
              <a16:creationId xmlns:a16="http://schemas.microsoft.com/office/drawing/2014/main" id="{00000000-0008-0000-0D00-0000A9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6" name="直線コネクタ 425">
          <a:extLst>
            <a:ext uri="{FF2B5EF4-FFF2-40B4-BE49-F238E27FC236}">
              <a16:creationId xmlns:a16="http://schemas.microsoft.com/office/drawing/2014/main" id="{00000000-0008-0000-0D00-0000AA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7" name="テキスト ボックス 426">
          <a:extLst>
            <a:ext uri="{FF2B5EF4-FFF2-40B4-BE49-F238E27FC236}">
              <a16:creationId xmlns:a16="http://schemas.microsoft.com/office/drawing/2014/main" id="{00000000-0008-0000-0D00-0000AB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8" name="直線コネクタ 427">
          <a:extLst>
            <a:ext uri="{FF2B5EF4-FFF2-40B4-BE49-F238E27FC236}">
              <a16:creationId xmlns:a16="http://schemas.microsoft.com/office/drawing/2014/main" id="{00000000-0008-0000-0D00-0000A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9" name="テキスト ボックス 428">
          <a:extLst>
            <a:ext uri="{FF2B5EF4-FFF2-40B4-BE49-F238E27FC236}">
              <a16:creationId xmlns:a16="http://schemas.microsoft.com/office/drawing/2014/main" id="{00000000-0008-0000-0D00-0000AD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0" name="直線コネクタ 429">
          <a:extLst>
            <a:ext uri="{FF2B5EF4-FFF2-40B4-BE49-F238E27FC236}">
              <a16:creationId xmlns:a16="http://schemas.microsoft.com/office/drawing/2014/main" id="{00000000-0008-0000-0D00-0000AE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1" name="テキスト ボックス 430">
          <a:extLst>
            <a:ext uri="{FF2B5EF4-FFF2-40B4-BE49-F238E27FC236}">
              <a16:creationId xmlns:a16="http://schemas.microsoft.com/office/drawing/2014/main" id="{00000000-0008-0000-0D00-0000AF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2" name="直線コネクタ 431">
          <a:extLst>
            <a:ext uri="{FF2B5EF4-FFF2-40B4-BE49-F238E27FC236}">
              <a16:creationId xmlns:a16="http://schemas.microsoft.com/office/drawing/2014/main" id="{00000000-0008-0000-0D00-0000B0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3" name="テキスト ボックス 432">
          <a:extLst>
            <a:ext uri="{FF2B5EF4-FFF2-40B4-BE49-F238E27FC236}">
              <a16:creationId xmlns:a16="http://schemas.microsoft.com/office/drawing/2014/main" id="{00000000-0008-0000-0D00-0000B1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a:extLst>
            <a:ext uri="{FF2B5EF4-FFF2-40B4-BE49-F238E27FC236}">
              <a16:creationId xmlns:a16="http://schemas.microsoft.com/office/drawing/2014/main" id="{00000000-0008-0000-0D00-0000B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a:extLst>
            <a:ext uri="{FF2B5EF4-FFF2-40B4-BE49-F238E27FC236}">
              <a16:creationId xmlns:a16="http://schemas.microsoft.com/office/drawing/2014/main" id="{00000000-0008-0000-0D00-0000B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a:extLst>
            <a:ext uri="{FF2B5EF4-FFF2-40B4-BE49-F238E27FC236}">
              <a16:creationId xmlns:a16="http://schemas.microsoft.com/office/drawing/2014/main" id="{00000000-0008-0000-0D00-0000B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7" name="直線コネクタ 436">
          <a:extLst>
            <a:ext uri="{FF2B5EF4-FFF2-40B4-BE49-F238E27FC236}">
              <a16:creationId xmlns:a16="http://schemas.microsoft.com/office/drawing/2014/main" id="{00000000-0008-0000-0D00-0000B5010000}"/>
            </a:ext>
          </a:extLst>
        </xdr:cNvPr>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38" name="【学校施設】&#10;一人当たり面積最小値テキスト">
          <a:extLst>
            <a:ext uri="{FF2B5EF4-FFF2-40B4-BE49-F238E27FC236}">
              <a16:creationId xmlns:a16="http://schemas.microsoft.com/office/drawing/2014/main" id="{00000000-0008-0000-0D00-0000B6010000}"/>
            </a:ext>
          </a:extLst>
        </xdr:cNvPr>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39" name="直線コネクタ 438">
          <a:extLst>
            <a:ext uri="{FF2B5EF4-FFF2-40B4-BE49-F238E27FC236}">
              <a16:creationId xmlns:a16="http://schemas.microsoft.com/office/drawing/2014/main" id="{00000000-0008-0000-0D00-0000B7010000}"/>
            </a:ext>
          </a:extLst>
        </xdr:cNvPr>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0" name="【学校施設】&#10;一人当たり面積最大値テキスト">
          <a:extLst>
            <a:ext uri="{FF2B5EF4-FFF2-40B4-BE49-F238E27FC236}">
              <a16:creationId xmlns:a16="http://schemas.microsoft.com/office/drawing/2014/main" id="{00000000-0008-0000-0D00-0000B8010000}"/>
            </a:ext>
          </a:extLst>
        </xdr:cNvPr>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1" name="直線コネクタ 440">
          <a:extLst>
            <a:ext uri="{FF2B5EF4-FFF2-40B4-BE49-F238E27FC236}">
              <a16:creationId xmlns:a16="http://schemas.microsoft.com/office/drawing/2014/main" id="{00000000-0008-0000-0D00-0000B9010000}"/>
            </a:ext>
          </a:extLst>
        </xdr:cNvPr>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80662</xdr:rowOff>
    </xdr:from>
    <xdr:ext cx="469744" cy="259045"/>
    <xdr:sp macro="" textlink="">
      <xdr:nvSpPr>
        <xdr:cNvPr id="442" name="【学校施設】&#10;一人当たり面積平均値テキスト">
          <a:extLst>
            <a:ext uri="{FF2B5EF4-FFF2-40B4-BE49-F238E27FC236}">
              <a16:creationId xmlns:a16="http://schemas.microsoft.com/office/drawing/2014/main" id="{00000000-0008-0000-0D00-0000BA010000}"/>
            </a:ext>
          </a:extLst>
        </xdr:cNvPr>
        <xdr:cNvSpPr txBox="1"/>
      </xdr:nvSpPr>
      <xdr:spPr>
        <a:xfrm>
          <a:off x="22250400" y="10367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57785</xdr:rowOff>
    </xdr:from>
    <xdr:to>
      <xdr:col>32</xdr:col>
      <xdr:colOff>238125</xdr:colOff>
      <xdr:row>61</xdr:row>
      <xdr:rowOff>159385</xdr:rowOff>
    </xdr:to>
    <xdr:sp macro="" textlink="">
      <xdr:nvSpPr>
        <xdr:cNvPr id="443" name="フローチャート : 判断 442">
          <a:extLst>
            <a:ext uri="{FF2B5EF4-FFF2-40B4-BE49-F238E27FC236}">
              <a16:creationId xmlns:a16="http://schemas.microsoft.com/office/drawing/2014/main" id="{00000000-0008-0000-0D00-0000BB010000}"/>
            </a:ext>
          </a:extLst>
        </xdr:cNvPr>
        <xdr:cNvSpPr/>
      </xdr:nvSpPr>
      <xdr:spPr>
        <a:xfrm>
          <a:off x="221107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168275</xdr:rowOff>
    </xdr:from>
    <xdr:to>
      <xdr:col>31</xdr:col>
      <xdr:colOff>85725</xdr:colOff>
      <xdr:row>61</xdr:row>
      <xdr:rowOff>98425</xdr:rowOff>
    </xdr:to>
    <xdr:sp macro="" textlink="">
      <xdr:nvSpPr>
        <xdr:cNvPr id="444" name="フローチャート : 判断 443">
          <a:extLst>
            <a:ext uri="{FF2B5EF4-FFF2-40B4-BE49-F238E27FC236}">
              <a16:creationId xmlns:a16="http://schemas.microsoft.com/office/drawing/2014/main" id="{00000000-0008-0000-0D00-0000BC010000}"/>
            </a:ext>
          </a:extLst>
        </xdr:cNvPr>
        <xdr:cNvSpPr/>
      </xdr:nvSpPr>
      <xdr:spPr>
        <a:xfrm>
          <a:off x="212725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D00-0000B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D00-0000B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D00-0000B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D00-0000C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D00-0000C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84455</xdr:rowOff>
    </xdr:from>
    <xdr:to>
      <xdr:col>32</xdr:col>
      <xdr:colOff>238125</xdr:colOff>
      <xdr:row>63</xdr:row>
      <xdr:rowOff>14605</xdr:rowOff>
    </xdr:to>
    <xdr:sp macro="" textlink="">
      <xdr:nvSpPr>
        <xdr:cNvPr id="450" name="円/楕円 449">
          <a:extLst>
            <a:ext uri="{FF2B5EF4-FFF2-40B4-BE49-F238E27FC236}">
              <a16:creationId xmlns:a16="http://schemas.microsoft.com/office/drawing/2014/main" id="{00000000-0008-0000-0D00-0000C2010000}"/>
            </a:ext>
          </a:extLst>
        </xdr:cNvPr>
        <xdr:cNvSpPr/>
      </xdr:nvSpPr>
      <xdr:spPr>
        <a:xfrm>
          <a:off x="221107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62882</xdr:rowOff>
    </xdr:from>
    <xdr:ext cx="469744" cy="259045"/>
    <xdr:sp macro="" textlink="">
      <xdr:nvSpPr>
        <xdr:cNvPr id="451" name="【学校施設】&#10;一人当たり面積該当値テキスト">
          <a:extLst>
            <a:ext uri="{FF2B5EF4-FFF2-40B4-BE49-F238E27FC236}">
              <a16:creationId xmlns:a16="http://schemas.microsoft.com/office/drawing/2014/main" id="{00000000-0008-0000-0D00-0000C3010000}"/>
            </a:ext>
          </a:extLst>
        </xdr:cNvPr>
        <xdr:cNvSpPr txBox="1"/>
      </xdr:nvSpPr>
      <xdr:spPr>
        <a:xfrm>
          <a:off x="22250400"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114952</xdr:rowOff>
    </xdr:from>
    <xdr:ext cx="469744" cy="259045"/>
    <xdr:sp macro="" textlink="">
      <xdr:nvSpPr>
        <xdr:cNvPr id="452" name="n_1aveValue【学校施設】&#10;一人当たり面積">
          <a:extLst>
            <a:ext uri="{FF2B5EF4-FFF2-40B4-BE49-F238E27FC236}">
              <a16:creationId xmlns:a16="http://schemas.microsoft.com/office/drawing/2014/main" id="{00000000-0008-0000-0D00-0000C4010000}"/>
            </a:ext>
          </a:extLst>
        </xdr:cNvPr>
        <xdr:cNvSpPr txBox="1"/>
      </xdr:nvSpPr>
      <xdr:spPr>
        <a:xfrm>
          <a:off x="210757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1.285</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a:extLst>
            <a:ext uri="{FF2B5EF4-FFF2-40B4-BE49-F238E27FC236}">
              <a16:creationId xmlns:a16="http://schemas.microsoft.com/office/drawing/2014/main" id="{00000000-0008-0000-0D00-0000C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a:extLst>
            <a:ext uri="{FF2B5EF4-FFF2-40B4-BE49-F238E27FC236}">
              <a16:creationId xmlns:a16="http://schemas.microsoft.com/office/drawing/2014/main" id="{00000000-0008-0000-0D00-0000C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a:extLst>
            <a:ext uri="{FF2B5EF4-FFF2-40B4-BE49-F238E27FC236}">
              <a16:creationId xmlns:a16="http://schemas.microsoft.com/office/drawing/2014/main" id="{00000000-0008-0000-0D00-0000C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a:extLst>
            <a:ext uri="{FF2B5EF4-FFF2-40B4-BE49-F238E27FC236}">
              <a16:creationId xmlns:a16="http://schemas.microsoft.com/office/drawing/2014/main" id="{00000000-0008-0000-0D00-0000C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a:extLst>
            <a:ext uri="{FF2B5EF4-FFF2-40B4-BE49-F238E27FC236}">
              <a16:creationId xmlns:a16="http://schemas.microsoft.com/office/drawing/2014/main" id="{00000000-0008-0000-0D00-0000C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a:extLst>
            <a:ext uri="{FF2B5EF4-FFF2-40B4-BE49-F238E27FC236}">
              <a16:creationId xmlns:a16="http://schemas.microsoft.com/office/drawing/2014/main" id="{00000000-0008-0000-0D00-0000C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a:extLst>
            <a:ext uri="{FF2B5EF4-FFF2-40B4-BE49-F238E27FC236}">
              <a16:creationId xmlns:a16="http://schemas.microsoft.com/office/drawing/2014/main" id="{00000000-0008-0000-0D00-0000C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a:extLst>
            <a:ext uri="{FF2B5EF4-FFF2-40B4-BE49-F238E27FC236}">
              <a16:creationId xmlns:a16="http://schemas.microsoft.com/office/drawing/2014/main" id="{00000000-0008-0000-0D00-0000CC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61" name="正方形/長方形 460">
          <a:extLst>
            <a:ext uri="{FF2B5EF4-FFF2-40B4-BE49-F238E27FC236}">
              <a16:creationId xmlns:a16="http://schemas.microsoft.com/office/drawing/2014/main" id="{00000000-0008-0000-0D00-0000C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2" name="正方形/長方形 461">
          <a:extLst>
            <a:ext uri="{FF2B5EF4-FFF2-40B4-BE49-F238E27FC236}">
              <a16:creationId xmlns:a16="http://schemas.microsoft.com/office/drawing/2014/main" id="{00000000-0008-0000-0D00-0000C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3" name="正方形/長方形 462">
          <a:extLst>
            <a:ext uri="{FF2B5EF4-FFF2-40B4-BE49-F238E27FC236}">
              <a16:creationId xmlns:a16="http://schemas.microsoft.com/office/drawing/2014/main" id="{00000000-0008-0000-0D00-0000C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4" name="正方形/長方形 463">
          <a:extLst>
            <a:ext uri="{FF2B5EF4-FFF2-40B4-BE49-F238E27FC236}">
              <a16:creationId xmlns:a16="http://schemas.microsoft.com/office/drawing/2014/main" id="{00000000-0008-0000-0D00-0000D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5" name="正方形/長方形 464">
          <a:extLst>
            <a:ext uri="{FF2B5EF4-FFF2-40B4-BE49-F238E27FC236}">
              <a16:creationId xmlns:a16="http://schemas.microsoft.com/office/drawing/2014/main" id="{00000000-0008-0000-0D00-0000D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6" name="正方形/長方形 465">
          <a:extLst>
            <a:ext uri="{FF2B5EF4-FFF2-40B4-BE49-F238E27FC236}">
              <a16:creationId xmlns:a16="http://schemas.microsoft.com/office/drawing/2014/main" id="{00000000-0008-0000-0D00-0000D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7" name="正方形/長方形 466">
          <a:extLst>
            <a:ext uri="{FF2B5EF4-FFF2-40B4-BE49-F238E27FC236}">
              <a16:creationId xmlns:a16="http://schemas.microsoft.com/office/drawing/2014/main" id="{00000000-0008-0000-0D00-0000D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8" name="正方形/長方形 467">
          <a:extLst>
            <a:ext uri="{FF2B5EF4-FFF2-40B4-BE49-F238E27FC236}">
              <a16:creationId xmlns:a16="http://schemas.microsoft.com/office/drawing/2014/main" id="{00000000-0008-0000-0D00-0000D4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9" name="正方形/長方形 468">
          <a:extLst>
            <a:ext uri="{FF2B5EF4-FFF2-40B4-BE49-F238E27FC236}">
              <a16:creationId xmlns:a16="http://schemas.microsoft.com/office/drawing/2014/main" id="{00000000-0008-0000-0D00-0000D5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70" name="正方形/長方形 469">
          <a:extLst>
            <a:ext uri="{FF2B5EF4-FFF2-40B4-BE49-F238E27FC236}">
              <a16:creationId xmlns:a16="http://schemas.microsoft.com/office/drawing/2014/main" id="{00000000-0008-0000-0D00-0000D6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1" name="正方形/長方形 470">
          <a:extLst>
            <a:ext uri="{FF2B5EF4-FFF2-40B4-BE49-F238E27FC236}">
              <a16:creationId xmlns:a16="http://schemas.microsoft.com/office/drawing/2014/main" id="{00000000-0008-0000-0D00-0000D7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2" name="正方形/長方形 471">
          <a:extLst>
            <a:ext uri="{FF2B5EF4-FFF2-40B4-BE49-F238E27FC236}">
              <a16:creationId xmlns:a16="http://schemas.microsoft.com/office/drawing/2014/main" id="{00000000-0008-0000-0D00-0000D8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3" name="正方形/長方形 472">
          <a:extLst>
            <a:ext uri="{FF2B5EF4-FFF2-40B4-BE49-F238E27FC236}">
              <a16:creationId xmlns:a16="http://schemas.microsoft.com/office/drawing/2014/main" id="{00000000-0008-0000-0D00-0000D9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4" name="正方形/長方形 473">
          <a:extLst>
            <a:ext uri="{FF2B5EF4-FFF2-40B4-BE49-F238E27FC236}">
              <a16:creationId xmlns:a16="http://schemas.microsoft.com/office/drawing/2014/main" id="{00000000-0008-0000-0D00-0000DA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5" name="正方形/長方形 474">
          <a:extLst>
            <a:ext uri="{FF2B5EF4-FFF2-40B4-BE49-F238E27FC236}">
              <a16:creationId xmlns:a16="http://schemas.microsoft.com/office/drawing/2014/main" id="{00000000-0008-0000-0D00-0000DB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6" name="正方形/長方形 475">
          <a:extLst>
            <a:ext uri="{FF2B5EF4-FFF2-40B4-BE49-F238E27FC236}">
              <a16:creationId xmlns:a16="http://schemas.microsoft.com/office/drawing/2014/main" id="{00000000-0008-0000-0D00-0000DC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77" name="正方形/長方形 476">
          <a:extLst>
            <a:ext uri="{FF2B5EF4-FFF2-40B4-BE49-F238E27FC236}">
              <a16:creationId xmlns:a16="http://schemas.microsoft.com/office/drawing/2014/main" id="{00000000-0008-0000-0D00-0000DD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8" name="正方形/長方形 477">
          <a:extLst>
            <a:ext uri="{FF2B5EF4-FFF2-40B4-BE49-F238E27FC236}">
              <a16:creationId xmlns:a16="http://schemas.microsoft.com/office/drawing/2014/main" id="{00000000-0008-0000-0D00-0000DE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9" name="正方形/長方形 478">
          <a:extLst>
            <a:ext uri="{FF2B5EF4-FFF2-40B4-BE49-F238E27FC236}">
              <a16:creationId xmlns:a16="http://schemas.microsoft.com/office/drawing/2014/main" id="{00000000-0008-0000-0D00-0000DF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0" name="正方形/長方形 479">
          <a:extLst>
            <a:ext uri="{FF2B5EF4-FFF2-40B4-BE49-F238E27FC236}">
              <a16:creationId xmlns:a16="http://schemas.microsoft.com/office/drawing/2014/main" id="{00000000-0008-0000-0D00-0000E0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1" name="正方形/長方形 480">
          <a:extLst>
            <a:ext uri="{FF2B5EF4-FFF2-40B4-BE49-F238E27FC236}">
              <a16:creationId xmlns:a16="http://schemas.microsoft.com/office/drawing/2014/main" id="{00000000-0008-0000-0D00-0000E1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2" name="正方形/長方形 481">
          <a:extLst>
            <a:ext uri="{FF2B5EF4-FFF2-40B4-BE49-F238E27FC236}">
              <a16:creationId xmlns:a16="http://schemas.microsoft.com/office/drawing/2014/main" id="{00000000-0008-0000-0D00-0000E2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3" name="正方形/長方形 482">
          <a:extLst>
            <a:ext uri="{FF2B5EF4-FFF2-40B4-BE49-F238E27FC236}">
              <a16:creationId xmlns:a16="http://schemas.microsoft.com/office/drawing/2014/main" id="{00000000-0008-0000-0D00-0000E3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84" name="正方形/長方形 483">
          <a:extLst>
            <a:ext uri="{FF2B5EF4-FFF2-40B4-BE49-F238E27FC236}">
              <a16:creationId xmlns:a16="http://schemas.microsoft.com/office/drawing/2014/main" id="{00000000-0008-0000-0D00-0000E401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85" name="正方形/長方形 484">
          <a:extLst>
            <a:ext uri="{FF2B5EF4-FFF2-40B4-BE49-F238E27FC236}">
              <a16:creationId xmlns:a16="http://schemas.microsoft.com/office/drawing/2014/main" id="{00000000-0008-0000-0D00-0000E5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6" name="正方形/長方形 485">
          <a:extLst>
            <a:ext uri="{FF2B5EF4-FFF2-40B4-BE49-F238E27FC236}">
              <a16:creationId xmlns:a16="http://schemas.microsoft.com/office/drawing/2014/main" id="{00000000-0008-0000-0D00-0000E6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7" name="テキスト ボックス 486">
          <a:extLst>
            <a:ext uri="{FF2B5EF4-FFF2-40B4-BE49-F238E27FC236}">
              <a16:creationId xmlns:a16="http://schemas.microsoft.com/office/drawing/2014/main" id="{00000000-0008-0000-0D00-0000E7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生駒市の特徴として、類似団体平均と比較すると、認定こども園・幼稚園・保育所について有形固定資産減価償却率が低く、一人当たり面積は大きいことと、橋梁・トンネル及び学校施設の有形固定資産減価償却率が低いことが言える。</a:t>
          </a:r>
          <a:endParaRPr lang="ja-JP" altLang="ja-JP" sz="1400">
            <a:effectLst/>
          </a:endParaRPr>
        </a:p>
        <a:p>
          <a:r>
            <a:rPr kumimoji="1" lang="ja-JP" altLang="ja-JP" sz="1100">
              <a:solidFill>
                <a:schemeClr val="dk1"/>
              </a:solidFill>
              <a:effectLst/>
              <a:latin typeface="+mn-lt"/>
              <a:ea typeface="+mn-ea"/>
              <a:cs typeface="+mn-cs"/>
            </a:rPr>
            <a:t>これは、認定子ども園・保育所・幼稚園において施設の改修が進んでいること、南こども園の新設があったことと、他市町村と比べて公立幼稚園の数が多いことが１点目の要因で、もう１点目に関しては橋梁・トンネル及び学校施設において耐震改修工事等が進んでいることや、生駒北小中一貫校の新設等により、資産が増加したことなどが要因と考えられ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120,925
119,809
53.15
37,841,751
36,960,711
682,248
22,360,436
19,207,033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a:extLst>
            <a:ext uri="{FF2B5EF4-FFF2-40B4-BE49-F238E27FC236}">
              <a16:creationId xmlns:a16="http://schemas.microsoft.com/office/drawing/2014/main" id="{00000000-0008-0000-0E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a:extLst>
            <a:ext uri="{FF2B5EF4-FFF2-40B4-BE49-F238E27FC236}">
              <a16:creationId xmlns:a16="http://schemas.microsoft.com/office/drawing/2014/main" id="{00000000-0008-0000-0E00-00003C000000}"/>
            </a:ext>
          </a:extLst>
        </xdr:cNvPr>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a:extLst>
            <a:ext uri="{FF2B5EF4-FFF2-40B4-BE49-F238E27FC236}">
              <a16:creationId xmlns:a16="http://schemas.microsoft.com/office/drawing/2014/main" id="{00000000-0008-0000-0E00-00003E000000}"/>
            </a:ext>
          </a:extLst>
        </xdr:cNvPr>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170742</xdr:rowOff>
    </xdr:from>
    <xdr:ext cx="405111" cy="259045"/>
    <xdr:sp macro="" textlink="">
      <xdr:nvSpPr>
        <xdr:cNvPr id="64" name="【図書館】&#10;有形固定資産減価償却率平均値テキスト">
          <a:extLst>
            <a:ext uri="{FF2B5EF4-FFF2-40B4-BE49-F238E27FC236}">
              <a16:creationId xmlns:a16="http://schemas.microsoft.com/office/drawing/2014/main" id="{00000000-0008-0000-0E00-000040000000}"/>
            </a:ext>
          </a:extLst>
        </xdr:cNvPr>
        <xdr:cNvSpPr txBox="1"/>
      </xdr:nvSpPr>
      <xdr:spPr>
        <a:xfrm>
          <a:off x="4724400" y="6685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147865</xdr:rowOff>
    </xdr:from>
    <xdr:to>
      <xdr:col>6</xdr:col>
      <xdr:colOff>561975</xdr:colOff>
      <xdr:row>40</xdr:row>
      <xdr:rowOff>78015</xdr:rowOff>
    </xdr:to>
    <xdr:sp macro="" textlink="">
      <xdr:nvSpPr>
        <xdr:cNvPr id="65" name="フローチャート : 判断 64">
          <a:extLst>
            <a:ext uri="{FF2B5EF4-FFF2-40B4-BE49-F238E27FC236}">
              <a16:creationId xmlns:a16="http://schemas.microsoft.com/office/drawing/2014/main" id="{00000000-0008-0000-0E00-000041000000}"/>
            </a:ext>
          </a:extLst>
        </xdr:cNvPr>
        <xdr:cNvSpPr/>
      </xdr:nvSpPr>
      <xdr:spPr>
        <a:xfrm>
          <a:off x="4584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72753</xdr:rowOff>
    </xdr:from>
    <xdr:to>
      <xdr:col>5</xdr:col>
      <xdr:colOff>409575</xdr:colOff>
      <xdr:row>40</xdr:row>
      <xdr:rowOff>2903</xdr:rowOff>
    </xdr:to>
    <xdr:sp macro="" textlink="">
      <xdr:nvSpPr>
        <xdr:cNvPr id="66" name="フローチャート : 判断 65">
          <a:extLst>
            <a:ext uri="{FF2B5EF4-FFF2-40B4-BE49-F238E27FC236}">
              <a16:creationId xmlns:a16="http://schemas.microsoft.com/office/drawing/2014/main" id="{00000000-0008-0000-0E00-000042000000}"/>
            </a:ext>
          </a:extLst>
        </xdr:cNvPr>
        <xdr:cNvSpPr/>
      </xdr:nvSpPr>
      <xdr:spPr>
        <a:xfrm>
          <a:off x="3746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38463</xdr:rowOff>
    </xdr:from>
    <xdr:to>
      <xdr:col>6</xdr:col>
      <xdr:colOff>561975</xdr:colOff>
      <xdr:row>40</xdr:row>
      <xdr:rowOff>140063</xdr:rowOff>
    </xdr:to>
    <xdr:sp macro="" textlink="">
      <xdr:nvSpPr>
        <xdr:cNvPr id="72" name="円/楕円 71">
          <a:extLst>
            <a:ext uri="{FF2B5EF4-FFF2-40B4-BE49-F238E27FC236}">
              <a16:creationId xmlns:a16="http://schemas.microsoft.com/office/drawing/2014/main" id="{00000000-0008-0000-0E00-000048000000}"/>
            </a:ext>
          </a:extLst>
        </xdr:cNvPr>
        <xdr:cNvSpPr/>
      </xdr:nvSpPr>
      <xdr:spPr>
        <a:xfrm>
          <a:off x="45847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16890</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E00-000049000000}"/>
            </a:ext>
          </a:extLst>
        </xdr:cNvPr>
        <xdr:cNvSpPr txBox="1"/>
      </xdr:nvSpPr>
      <xdr:spPr>
        <a:xfrm>
          <a:off x="4724400"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19430</xdr:rowOff>
    </xdr:from>
    <xdr:ext cx="405111" cy="259045"/>
    <xdr:sp macro="" textlink="">
      <xdr:nvSpPr>
        <xdr:cNvPr id="74" name="n_1aveValue【図書館】&#10;有形固定資産減価償却率">
          <a:extLst>
            <a:ext uri="{FF2B5EF4-FFF2-40B4-BE49-F238E27FC236}">
              <a16:creationId xmlns:a16="http://schemas.microsoft.com/office/drawing/2014/main" id="{00000000-0008-0000-0E00-00004A000000}"/>
            </a:ext>
          </a:extLst>
        </xdr:cNvPr>
        <xdr:cNvSpPr txBox="1"/>
      </xdr:nvSpPr>
      <xdr:spPr>
        <a:xfrm>
          <a:off x="3582043" y="653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42</xdr:row>
      <xdr:rowOff>5443</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flipV="1">
          <a:off x="10476865" y="585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9270</xdr:rowOff>
    </xdr:from>
    <xdr:ext cx="469744" cy="259045"/>
    <xdr:sp macro="" textlink="">
      <xdr:nvSpPr>
        <xdr:cNvPr id="101" name="【図書館】&#10;一人当たり面積最小値テキスト">
          <a:extLst>
            <a:ext uri="{FF2B5EF4-FFF2-40B4-BE49-F238E27FC236}">
              <a16:creationId xmlns:a16="http://schemas.microsoft.com/office/drawing/2014/main" id="{00000000-0008-0000-0E00-000065000000}"/>
            </a:ext>
          </a:extLst>
        </xdr:cNvPr>
        <xdr:cNvSpPr txBox="1"/>
      </xdr:nvSpPr>
      <xdr:spPr>
        <a:xfrm>
          <a:off x="105664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42</xdr:row>
      <xdr:rowOff>5443</xdr:rowOff>
    </xdr:from>
    <xdr:to>
      <xdr:col>15</xdr:col>
      <xdr:colOff>269875</xdr:colOff>
      <xdr:row>42</xdr:row>
      <xdr:rowOff>5443</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a:extLst>
            <a:ext uri="{FF2B5EF4-FFF2-40B4-BE49-F238E27FC236}">
              <a16:creationId xmlns:a16="http://schemas.microsoft.com/office/drawing/2014/main" id="{00000000-0008-0000-0E00-000067000000}"/>
            </a:ext>
          </a:extLst>
        </xdr:cNvPr>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11992</xdr:rowOff>
    </xdr:from>
    <xdr:ext cx="469744" cy="259045"/>
    <xdr:sp macro="" textlink="">
      <xdr:nvSpPr>
        <xdr:cNvPr id="105" name="【図書館】&#10;一人当たり面積平均値テキスト">
          <a:extLst>
            <a:ext uri="{FF2B5EF4-FFF2-40B4-BE49-F238E27FC236}">
              <a16:creationId xmlns:a16="http://schemas.microsoft.com/office/drawing/2014/main" id="{00000000-0008-0000-0E00-000069000000}"/>
            </a:ext>
          </a:extLst>
        </xdr:cNvPr>
        <xdr:cNvSpPr txBox="1"/>
      </xdr:nvSpPr>
      <xdr:spPr>
        <a:xfrm>
          <a:off x="10566400" y="669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33565</xdr:rowOff>
    </xdr:from>
    <xdr:to>
      <xdr:col>15</xdr:col>
      <xdr:colOff>231775</xdr:colOff>
      <xdr:row>39</xdr:row>
      <xdr:rowOff>135165</xdr:rowOff>
    </xdr:to>
    <xdr:sp macro="" textlink="">
      <xdr:nvSpPr>
        <xdr:cNvPr id="106" name="フローチャート : 判断 105">
          <a:extLst>
            <a:ext uri="{FF2B5EF4-FFF2-40B4-BE49-F238E27FC236}">
              <a16:creationId xmlns:a16="http://schemas.microsoft.com/office/drawing/2014/main" id="{00000000-0008-0000-0E00-00006A000000}"/>
            </a:ext>
          </a:extLst>
        </xdr:cNvPr>
        <xdr:cNvSpPr/>
      </xdr:nvSpPr>
      <xdr:spPr>
        <a:xfrm>
          <a:off x="10426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7" name="フローチャート : 判断 106">
          <a:extLst>
            <a:ext uri="{FF2B5EF4-FFF2-40B4-BE49-F238E27FC236}">
              <a16:creationId xmlns:a16="http://schemas.microsoft.com/office/drawing/2014/main" id="{00000000-0008-0000-0E00-00006B000000}"/>
            </a:ext>
          </a:extLst>
        </xdr:cNvPr>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22678</xdr:rowOff>
    </xdr:from>
    <xdr:to>
      <xdr:col>15</xdr:col>
      <xdr:colOff>231775</xdr:colOff>
      <xdr:row>39</xdr:row>
      <xdr:rowOff>124278</xdr:rowOff>
    </xdr:to>
    <xdr:sp macro="" textlink="">
      <xdr:nvSpPr>
        <xdr:cNvPr id="113" name="円/楕円 112">
          <a:extLst>
            <a:ext uri="{FF2B5EF4-FFF2-40B4-BE49-F238E27FC236}">
              <a16:creationId xmlns:a16="http://schemas.microsoft.com/office/drawing/2014/main" id="{00000000-0008-0000-0E00-000071000000}"/>
            </a:ext>
          </a:extLst>
        </xdr:cNvPr>
        <xdr:cNvSpPr/>
      </xdr:nvSpPr>
      <xdr:spPr>
        <a:xfrm>
          <a:off x="104267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45555</xdr:rowOff>
    </xdr:from>
    <xdr:ext cx="469744" cy="259045"/>
    <xdr:sp macro="" textlink="">
      <xdr:nvSpPr>
        <xdr:cNvPr id="114" name="【図書館】&#10;一人当たり面積該当値テキスト">
          <a:extLst>
            <a:ext uri="{FF2B5EF4-FFF2-40B4-BE49-F238E27FC236}">
              <a16:creationId xmlns:a16="http://schemas.microsoft.com/office/drawing/2014/main" id="{00000000-0008-0000-0E00-000072000000}"/>
            </a:ext>
          </a:extLst>
        </xdr:cNvPr>
        <xdr:cNvSpPr txBox="1"/>
      </xdr:nvSpPr>
      <xdr:spPr>
        <a:xfrm>
          <a:off x="10566400"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oneCellAnchor>
    <xdr:from>
      <xdr:col>13</xdr:col>
      <xdr:colOff>466802</xdr:colOff>
      <xdr:row>38</xdr:row>
      <xdr:rowOff>165299</xdr:rowOff>
    </xdr:from>
    <xdr:ext cx="469744" cy="259045"/>
    <xdr:sp macro="" textlink="">
      <xdr:nvSpPr>
        <xdr:cNvPr id="115" name="n_1aveValue【図書館】&#10;一人当たり面積">
          <a:extLst>
            <a:ext uri="{FF2B5EF4-FFF2-40B4-BE49-F238E27FC236}">
              <a16:creationId xmlns:a16="http://schemas.microsoft.com/office/drawing/2014/main" id="{00000000-0008-0000-0E00-000073000000}"/>
            </a:ext>
          </a:extLst>
        </xdr:cNvPr>
        <xdr:cNvSpPr txBox="1"/>
      </xdr:nvSpPr>
      <xdr:spPr>
        <a:xfrm>
          <a:off x="93917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a:extLst>
            <a:ext uri="{FF2B5EF4-FFF2-40B4-BE49-F238E27FC236}">
              <a16:creationId xmlns:a16="http://schemas.microsoft.com/office/drawing/2014/main" id="{00000000-0008-0000-0E00-00008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a:extLst>
            <a:ext uri="{FF2B5EF4-FFF2-40B4-BE49-F238E27FC236}">
              <a16:creationId xmlns:a16="http://schemas.microsoft.com/office/drawing/2014/main" id="{00000000-0008-0000-0E00-00008E000000}"/>
            </a:ext>
          </a:extLst>
        </xdr:cNvPr>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a:extLst>
            <a:ext uri="{FF2B5EF4-FFF2-40B4-BE49-F238E27FC236}">
              <a16:creationId xmlns:a16="http://schemas.microsoft.com/office/drawing/2014/main" id="{00000000-0008-0000-0E00-000090000000}"/>
            </a:ext>
          </a:extLst>
        </xdr:cNvPr>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145160</xdr:rowOff>
    </xdr:from>
    <xdr:ext cx="405111" cy="259045"/>
    <xdr:sp macro="" textlink="">
      <xdr:nvSpPr>
        <xdr:cNvPr id="146" name="【体育館・プール】&#10;有形固定資産減価償却率平均値テキスト">
          <a:extLst>
            <a:ext uri="{FF2B5EF4-FFF2-40B4-BE49-F238E27FC236}">
              <a16:creationId xmlns:a16="http://schemas.microsoft.com/office/drawing/2014/main" id="{00000000-0008-0000-0E00-000092000000}"/>
            </a:ext>
          </a:extLst>
        </xdr:cNvPr>
        <xdr:cNvSpPr txBox="1"/>
      </xdr:nvSpPr>
      <xdr:spPr>
        <a:xfrm>
          <a:off x="4724400" y="10089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122283</xdr:rowOff>
    </xdr:from>
    <xdr:to>
      <xdr:col>6</xdr:col>
      <xdr:colOff>561975</xdr:colOff>
      <xdr:row>60</xdr:row>
      <xdr:rowOff>52433</xdr:rowOff>
    </xdr:to>
    <xdr:sp macro="" textlink="">
      <xdr:nvSpPr>
        <xdr:cNvPr id="147" name="フローチャート : 判断 146">
          <a:extLst>
            <a:ext uri="{FF2B5EF4-FFF2-40B4-BE49-F238E27FC236}">
              <a16:creationId xmlns:a16="http://schemas.microsoft.com/office/drawing/2014/main" id="{00000000-0008-0000-0E00-000093000000}"/>
            </a:ext>
          </a:extLst>
        </xdr:cNvPr>
        <xdr:cNvSpPr/>
      </xdr:nvSpPr>
      <xdr:spPr>
        <a:xfrm>
          <a:off x="45847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114119</xdr:rowOff>
    </xdr:from>
    <xdr:to>
      <xdr:col>5</xdr:col>
      <xdr:colOff>409575</xdr:colOff>
      <xdr:row>60</xdr:row>
      <xdr:rowOff>44269</xdr:rowOff>
    </xdr:to>
    <xdr:sp macro="" textlink="">
      <xdr:nvSpPr>
        <xdr:cNvPr id="148" name="フローチャート : 判断 147">
          <a:extLst>
            <a:ext uri="{FF2B5EF4-FFF2-40B4-BE49-F238E27FC236}">
              <a16:creationId xmlns:a16="http://schemas.microsoft.com/office/drawing/2014/main" id="{00000000-0008-0000-0E00-000094000000}"/>
            </a:ext>
          </a:extLst>
        </xdr:cNvPr>
        <xdr:cNvSpPr/>
      </xdr:nvSpPr>
      <xdr:spPr>
        <a:xfrm>
          <a:off x="3746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42273</xdr:rowOff>
    </xdr:from>
    <xdr:to>
      <xdr:col>6</xdr:col>
      <xdr:colOff>561975</xdr:colOff>
      <xdr:row>61</xdr:row>
      <xdr:rowOff>143873</xdr:rowOff>
    </xdr:to>
    <xdr:sp macro="" textlink="">
      <xdr:nvSpPr>
        <xdr:cNvPr id="154" name="円/楕円 153">
          <a:extLst>
            <a:ext uri="{FF2B5EF4-FFF2-40B4-BE49-F238E27FC236}">
              <a16:creationId xmlns:a16="http://schemas.microsoft.com/office/drawing/2014/main" id="{00000000-0008-0000-0E00-00009A000000}"/>
            </a:ext>
          </a:extLst>
        </xdr:cNvPr>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20700</xdr:rowOff>
    </xdr:from>
    <xdr:ext cx="405111" cy="259045"/>
    <xdr:sp macro="" textlink="">
      <xdr:nvSpPr>
        <xdr:cNvPr id="155" name="【体育館・プール】&#10;有形固定資産減価償却率該当値テキスト">
          <a:extLst>
            <a:ext uri="{FF2B5EF4-FFF2-40B4-BE49-F238E27FC236}">
              <a16:creationId xmlns:a16="http://schemas.microsoft.com/office/drawing/2014/main" id="{00000000-0008-0000-0E00-00009B000000}"/>
            </a:ext>
          </a:extLst>
        </xdr:cNvPr>
        <xdr:cNvSpPr txBox="1"/>
      </xdr:nvSpPr>
      <xdr:spPr>
        <a:xfrm>
          <a:off x="47244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60796</xdr:rowOff>
    </xdr:from>
    <xdr:ext cx="405111" cy="259045"/>
    <xdr:sp macro="" textlink="">
      <xdr:nvSpPr>
        <xdr:cNvPr id="156" name="n_1aveValue【体育館・プール】&#10;有形固定資産減価償却率">
          <a:extLst>
            <a:ext uri="{FF2B5EF4-FFF2-40B4-BE49-F238E27FC236}">
              <a16:creationId xmlns:a16="http://schemas.microsoft.com/office/drawing/2014/main" id="{00000000-0008-0000-0E00-00009C000000}"/>
            </a:ext>
          </a:extLst>
        </xdr:cNvPr>
        <xdr:cNvSpPr txBox="1"/>
      </xdr:nvSpPr>
      <xdr:spPr>
        <a:xfrm>
          <a:off x="3582043"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a:extLst>
            <a:ext uri="{FF2B5EF4-FFF2-40B4-BE49-F238E27FC236}">
              <a16:creationId xmlns:a16="http://schemas.microsoft.com/office/drawing/2014/main" id="{00000000-0008-0000-0E00-0000B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a:extLst>
            <a:ext uri="{FF2B5EF4-FFF2-40B4-BE49-F238E27FC236}">
              <a16:creationId xmlns:a16="http://schemas.microsoft.com/office/drawing/2014/main" id="{00000000-0008-0000-0E00-0000B3000000}"/>
            </a:ext>
          </a:extLst>
        </xdr:cNvPr>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a:extLst>
            <a:ext uri="{FF2B5EF4-FFF2-40B4-BE49-F238E27FC236}">
              <a16:creationId xmlns:a16="http://schemas.microsoft.com/office/drawing/2014/main" id="{00000000-0008-0000-0E00-0000B5000000}"/>
            </a:ext>
          </a:extLst>
        </xdr:cNvPr>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83" name="【体育館・プール】&#10;一人当たり面積平均値テキスト">
          <a:extLst>
            <a:ext uri="{FF2B5EF4-FFF2-40B4-BE49-F238E27FC236}">
              <a16:creationId xmlns:a16="http://schemas.microsoft.com/office/drawing/2014/main" id="{00000000-0008-0000-0E00-0000B7000000}"/>
            </a:ext>
          </a:extLst>
        </xdr:cNvPr>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4" name="フローチャート : 判断 183">
          <a:extLst>
            <a:ext uri="{FF2B5EF4-FFF2-40B4-BE49-F238E27FC236}">
              <a16:creationId xmlns:a16="http://schemas.microsoft.com/office/drawing/2014/main" id="{00000000-0008-0000-0E00-0000B8000000}"/>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109220</xdr:rowOff>
    </xdr:from>
    <xdr:to>
      <xdr:col>14</xdr:col>
      <xdr:colOff>79375</xdr:colOff>
      <xdr:row>61</xdr:row>
      <xdr:rowOff>39370</xdr:rowOff>
    </xdr:to>
    <xdr:sp macro="" textlink="">
      <xdr:nvSpPr>
        <xdr:cNvPr id="185" name="フローチャート : 判断 184">
          <a:extLst>
            <a:ext uri="{FF2B5EF4-FFF2-40B4-BE49-F238E27FC236}">
              <a16:creationId xmlns:a16="http://schemas.microsoft.com/office/drawing/2014/main" id="{00000000-0008-0000-0E00-0000B9000000}"/>
            </a:ext>
          </a:extLst>
        </xdr:cNvPr>
        <xdr:cNvSpPr/>
      </xdr:nvSpPr>
      <xdr:spPr>
        <a:xfrm>
          <a:off x="958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90932</xdr:rowOff>
    </xdr:from>
    <xdr:to>
      <xdr:col>15</xdr:col>
      <xdr:colOff>231775</xdr:colOff>
      <xdr:row>61</xdr:row>
      <xdr:rowOff>21082</xdr:rowOff>
    </xdr:to>
    <xdr:sp macro="" textlink="">
      <xdr:nvSpPr>
        <xdr:cNvPr id="191" name="円/楕円 190">
          <a:extLst>
            <a:ext uri="{FF2B5EF4-FFF2-40B4-BE49-F238E27FC236}">
              <a16:creationId xmlns:a16="http://schemas.microsoft.com/office/drawing/2014/main" id="{00000000-0008-0000-0E00-0000BF000000}"/>
            </a:ext>
          </a:extLst>
        </xdr:cNvPr>
        <xdr:cNvSpPr/>
      </xdr:nvSpPr>
      <xdr:spPr>
        <a:xfrm>
          <a:off x="104267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113809</xdr:rowOff>
    </xdr:from>
    <xdr:ext cx="469744" cy="259045"/>
    <xdr:sp macro="" textlink="">
      <xdr:nvSpPr>
        <xdr:cNvPr id="192" name="【体育館・プール】&#10;一人当たり面積該当値テキスト">
          <a:extLst>
            <a:ext uri="{FF2B5EF4-FFF2-40B4-BE49-F238E27FC236}">
              <a16:creationId xmlns:a16="http://schemas.microsoft.com/office/drawing/2014/main" id="{00000000-0008-0000-0E00-0000C0000000}"/>
            </a:ext>
          </a:extLst>
        </xdr:cNvPr>
        <xdr:cNvSpPr txBox="1"/>
      </xdr:nvSpPr>
      <xdr:spPr>
        <a:xfrm>
          <a:off x="10566400"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55897</xdr:rowOff>
    </xdr:from>
    <xdr:ext cx="469744" cy="259045"/>
    <xdr:sp macro="" textlink="">
      <xdr:nvSpPr>
        <xdr:cNvPr id="193" name="n_1aveValue【体育館・プール】&#10;一人当たり面積">
          <a:extLst>
            <a:ext uri="{FF2B5EF4-FFF2-40B4-BE49-F238E27FC236}">
              <a16:creationId xmlns:a16="http://schemas.microsoft.com/office/drawing/2014/main" id="{00000000-0008-0000-0E00-0000C1000000}"/>
            </a:ext>
          </a:extLst>
        </xdr:cNvPr>
        <xdr:cNvSpPr txBox="1"/>
      </xdr:nvSpPr>
      <xdr:spPr>
        <a:xfrm>
          <a:off x="9391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5" name="【市民会館】&#10;有形固定資産減価償却率グラフ枠">
          <a:extLst>
            <a:ext uri="{FF2B5EF4-FFF2-40B4-BE49-F238E27FC236}">
              <a16:creationId xmlns:a16="http://schemas.microsoft.com/office/drawing/2014/main" id="{00000000-0008-0000-0E00-0000EB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237" name="【市民会館】&#10;有形固定資産減価償却率最小値テキスト">
          <a:extLst>
            <a:ext uri="{FF2B5EF4-FFF2-40B4-BE49-F238E27FC236}">
              <a16:creationId xmlns:a16="http://schemas.microsoft.com/office/drawing/2014/main" id="{00000000-0008-0000-0E00-0000ED000000}"/>
            </a:ext>
          </a:extLst>
        </xdr:cNvPr>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239" name="【市民会館】&#10;有形固定資産減価償却率最大値テキスト">
          <a:extLst>
            <a:ext uri="{FF2B5EF4-FFF2-40B4-BE49-F238E27FC236}">
              <a16:creationId xmlns:a16="http://schemas.microsoft.com/office/drawing/2014/main" id="{00000000-0008-0000-0E00-0000EF000000}"/>
            </a:ext>
          </a:extLst>
        </xdr:cNvPr>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7456</xdr:rowOff>
    </xdr:from>
    <xdr:ext cx="405111" cy="259045"/>
    <xdr:sp macro="" textlink="">
      <xdr:nvSpPr>
        <xdr:cNvPr id="241" name="【市民会館】&#10;有形固定資産減価償却率平均値テキスト">
          <a:extLst>
            <a:ext uri="{FF2B5EF4-FFF2-40B4-BE49-F238E27FC236}">
              <a16:creationId xmlns:a16="http://schemas.microsoft.com/office/drawing/2014/main" id="{00000000-0008-0000-0E00-0000F1000000}"/>
            </a:ext>
          </a:extLst>
        </xdr:cNvPr>
        <xdr:cNvSpPr txBox="1"/>
      </xdr:nvSpPr>
      <xdr:spPr>
        <a:xfrm>
          <a:off x="47244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156029</xdr:rowOff>
    </xdr:from>
    <xdr:to>
      <xdr:col>6</xdr:col>
      <xdr:colOff>561975</xdr:colOff>
      <xdr:row>105</xdr:row>
      <xdr:rowOff>86179</xdr:rowOff>
    </xdr:to>
    <xdr:sp macro="" textlink="">
      <xdr:nvSpPr>
        <xdr:cNvPr id="242" name="フローチャート : 判断 241">
          <a:extLst>
            <a:ext uri="{FF2B5EF4-FFF2-40B4-BE49-F238E27FC236}">
              <a16:creationId xmlns:a16="http://schemas.microsoft.com/office/drawing/2014/main" id="{00000000-0008-0000-0E00-0000F2000000}"/>
            </a:ext>
          </a:extLst>
        </xdr:cNvPr>
        <xdr:cNvSpPr/>
      </xdr:nvSpPr>
      <xdr:spPr>
        <a:xfrm>
          <a:off x="4584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243" name="フローチャート : 判断 242">
          <a:extLst>
            <a:ext uri="{FF2B5EF4-FFF2-40B4-BE49-F238E27FC236}">
              <a16:creationId xmlns:a16="http://schemas.microsoft.com/office/drawing/2014/main" id="{00000000-0008-0000-0E00-0000F3000000}"/>
            </a:ext>
          </a:extLst>
        </xdr:cNvPr>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38463</xdr:rowOff>
    </xdr:from>
    <xdr:to>
      <xdr:col>6</xdr:col>
      <xdr:colOff>561975</xdr:colOff>
      <xdr:row>108</xdr:row>
      <xdr:rowOff>140063</xdr:rowOff>
    </xdr:to>
    <xdr:sp macro="" textlink="">
      <xdr:nvSpPr>
        <xdr:cNvPr id="249" name="円/楕円 248">
          <a:extLst>
            <a:ext uri="{FF2B5EF4-FFF2-40B4-BE49-F238E27FC236}">
              <a16:creationId xmlns:a16="http://schemas.microsoft.com/office/drawing/2014/main" id="{00000000-0008-0000-0E00-0000F9000000}"/>
            </a:ext>
          </a:extLst>
        </xdr:cNvPr>
        <xdr:cNvSpPr/>
      </xdr:nvSpPr>
      <xdr:spPr>
        <a:xfrm>
          <a:off x="45847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124840</xdr:rowOff>
    </xdr:from>
    <xdr:ext cx="405111" cy="259045"/>
    <xdr:sp macro="" textlink="">
      <xdr:nvSpPr>
        <xdr:cNvPr id="250" name="【市民会館】&#10;有形固定資産減価償却率該当値テキスト">
          <a:extLst>
            <a:ext uri="{FF2B5EF4-FFF2-40B4-BE49-F238E27FC236}">
              <a16:creationId xmlns:a16="http://schemas.microsoft.com/office/drawing/2014/main" id="{00000000-0008-0000-0E00-0000FA000000}"/>
            </a:ext>
          </a:extLst>
        </xdr:cNvPr>
        <xdr:cNvSpPr txBox="1"/>
      </xdr:nvSpPr>
      <xdr:spPr>
        <a:xfrm>
          <a:off x="4724400" y="1846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oneCellAnchor>
    <xdr:from>
      <xdr:col>5</xdr:col>
      <xdr:colOff>143518</xdr:colOff>
      <xdr:row>104</xdr:row>
      <xdr:rowOff>39025</xdr:rowOff>
    </xdr:from>
    <xdr:ext cx="405111" cy="259045"/>
    <xdr:sp macro="" textlink="">
      <xdr:nvSpPr>
        <xdr:cNvPr id="251" name="n_1aveValue【市民会館】&#10;有形固定資産減価償却率">
          <a:extLst>
            <a:ext uri="{FF2B5EF4-FFF2-40B4-BE49-F238E27FC236}">
              <a16:creationId xmlns:a16="http://schemas.microsoft.com/office/drawing/2014/main" id="{00000000-0008-0000-0E00-0000FB000000}"/>
            </a:ext>
          </a:extLst>
        </xdr:cNvPr>
        <xdr:cNvSpPr txBox="1"/>
      </xdr:nvSpPr>
      <xdr:spPr>
        <a:xfrm>
          <a:off x="3582043"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5" name="【市民会館】&#10;一人当たり面積グラフ枠">
          <a:extLst>
            <a:ext uri="{FF2B5EF4-FFF2-40B4-BE49-F238E27FC236}">
              <a16:creationId xmlns:a16="http://schemas.microsoft.com/office/drawing/2014/main" id="{00000000-0008-0000-0E00-00001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277" name="【市民会館】&#10;一人当たり面積最小値テキスト">
          <a:extLst>
            <a:ext uri="{FF2B5EF4-FFF2-40B4-BE49-F238E27FC236}">
              <a16:creationId xmlns:a16="http://schemas.microsoft.com/office/drawing/2014/main" id="{00000000-0008-0000-0E00-000015010000}"/>
            </a:ext>
          </a:extLst>
        </xdr:cNvPr>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279" name="【市民会館】&#10;一人当たり面積最大値テキスト">
          <a:extLst>
            <a:ext uri="{FF2B5EF4-FFF2-40B4-BE49-F238E27FC236}">
              <a16:creationId xmlns:a16="http://schemas.microsoft.com/office/drawing/2014/main" id="{00000000-0008-0000-0E00-000017010000}"/>
            </a:ext>
          </a:extLst>
        </xdr:cNvPr>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281" name="【市民会館】&#10;一人当たり面積平均値テキスト">
          <a:extLst>
            <a:ext uri="{FF2B5EF4-FFF2-40B4-BE49-F238E27FC236}">
              <a16:creationId xmlns:a16="http://schemas.microsoft.com/office/drawing/2014/main" id="{00000000-0008-0000-0E00-000019010000}"/>
            </a:ext>
          </a:extLst>
        </xdr:cNvPr>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282" name="フローチャート : 判断 281">
          <a:extLst>
            <a:ext uri="{FF2B5EF4-FFF2-40B4-BE49-F238E27FC236}">
              <a16:creationId xmlns:a16="http://schemas.microsoft.com/office/drawing/2014/main" id="{00000000-0008-0000-0E00-00001A010000}"/>
            </a:ext>
          </a:extLst>
        </xdr:cNvPr>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283" name="フローチャート : 判断 282">
          <a:extLst>
            <a:ext uri="{FF2B5EF4-FFF2-40B4-BE49-F238E27FC236}">
              <a16:creationId xmlns:a16="http://schemas.microsoft.com/office/drawing/2014/main" id="{00000000-0008-0000-0E00-00001B010000}"/>
            </a:ext>
          </a:extLst>
        </xdr:cNvPr>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132080</xdr:rowOff>
    </xdr:from>
    <xdr:to>
      <xdr:col>15</xdr:col>
      <xdr:colOff>231775</xdr:colOff>
      <xdr:row>101</xdr:row>
      <xdr:rowOff>62230</xdr:rowOff>
    </xdr:to>
    <xdr:sp macro="" textlink="">
      <xdr:nvSpPr>
        <xdr:cNvPr id="289" name="円/楕円 288">
          <a:extLst>
            <a:ext uri="{FF2B5EF4-FFF2-40B4-BE49-F238E27FC236}">
              <a16:creationId xmlns:a16="http://schemas.microsoft.com/office/drawing/2014/main" id="{00000000-0008-0000-0E00-000021010000}"/>
            </a:ext>
          </a:extLst>
        </xdr:cNvPr>
        <xdr:cNvSpPr/>
      </xdr:nvSpPr>
      <xdr:spPr>
        <a:xfrm>
          <a:off x="104267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47007</xdr:rowOff>
    </xdr:from>
    <xdr:ext cx="469744" cy="259045"/>
    <xdr:sp macro="" textlink="">
      <xdr:nvSpPr>
        <xdr:cNvPr id="290" name="【市民会館】&#10;一人当たり面積該当値テキスト">
          <a:extLst>
            <a:ext uri="{FF2B5EF4-FFF2-40B4-BE49-F238E27FC236}">
              <a16:creationId xmlns:a16="http://schemas.microsoft.com/office/drawing/2014/main" id="{00000000-0008-0000-0E00-000022010000}"/>
            </a:ext>
          </a:extLst>
        </xdr:cNvPr>
        <xdr:cNvSpPr txBox="1"/>
      </xdr:nvSpPr>
      <xdr:spPr>
        <a:xfrm>
          <a:off x="10566400" y="1719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0.226</a:t>
          </a:r>
          <a:endParaRPr kumimoji="1" lang="ja-JP" altLang="en-US" sz="1000" b="1">
            <a:solidFill>
              <a:srgbClr val="FF0000"/>
            </a:solidFill>
            <a:latin typeface="ＭＳ Ｐゴシック"/>
          </a:endParaRPr>
        </a:p>
      </xdr:txBody>
    </xdr:sp>
    <xdr:clientData/>
  </xdr:oneCellAnchor>
  <xdr:oneCellAnchor>
    <xdr:from>
      <xdr:col>13</xdr:col>
      <xdr:colOff>466802</xdr:colOff>
      <xdr:row>104</xdr:row>
      <xdr:rowOff>113047</xdr:rowOff>
    </xdr:from>
    <xdr:ext cx="469744" cy="259045"/>
    <xdr:sp macro="" textlink="">
      <xdr:nvSpPr>
        <xdr:cNvPr id="291" name="n_1aveValue【市民会館】&#10;一人当たり面積">
          <a:extLst>
            <a:ext uri="{FF2B5EF4-FFF2-40B4-BE49-F238E27FC236}">
              <a16:creationId xmlns:a16="http://schemas.microsoft.com/office/drawing/2014/main" id="{00000000-0008-0000-0E00-000023010000}"/>
            </a:ext>
          </a:extLst>
        </xdr:cNvPr>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00000000-0008-0000-0E00-00003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19" name="【一般廃棄物処理施設】&#10;有形固定資産減価償却率最小値テキスト">
          <a:extLst>
            <a:ext uri="{FF2B5EF4-FFF2-40B4-BE49-F238E27FC236}">
              <a16:creationId xmlns:a16="http://schemas.microsoft.com/office/drawing/2014/main" id="{00000000-0008-0000-0E00-00003F010000}"/>
            </a:ext>
          </a:extLst>
        </xdr:cNvPr>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21" name="【一般廃棄物処理施設】&#10;有形固定資産減価償却率最大値テキスト">
          <a:extLst>
            <a:ext uri="{FF2B5EF4-FFF2-40B4-BE49-F238E27FC236}">
              <a16:creationId xmlns:a16="http://schemas.microsoft.com/office/drawing/2014/main" id="{00000000-0008-0000-0E00-000041010000}"/>
            </a:ext>
          </a:extLst>
        </xdr:cNvPr>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90731</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00000000-0008-0000-0E00-000043010000}"/>
            </a:ext>
          </a:extLst>
        </xdr:cNvPr>
        <xdr:cNvSpPr txBox="1"/>
      </xdr:nvSpPr>
      <xdr:spPr>
        <a:xfrm>
          <a:off x="16408400" y="6434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24" name="フローチャート : 判断 323">
          <a:extLst>
            <a:ext uri="{FF2B5EF4-FFF2-40B4-BE49-F238E27FC236}">
              <a16:creationId xmlns:a16="http://schemas.microsoft.com/office/drawing/2014/main" id="{00000000-0008-0000-0E00-000044010000}"/>
            </a:ext>
          </a:extLst>
        </xdr:cNvPr>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144599</xdr:rowOff>
    </xdr:from>
    <xdr:to>
      <xdr:col>22</xdr:col>
      <xdr:colOff>415925</xdr:colOff>
      <xdr:row>40</xdr:row>
      <xdr:rowOff>74749</xdr:rowOff>
    </xdr:to>
    <xdr:sp macro="" textlink="">
      <xdr:nvSpPr>
        <xdr:cNvPr id="325" name="フローチャート : 判断 324">
          <a:extLst>
            <a:ext uri="{FF2B5EF4-FFF2-40B4-BE49-F238E27FC236}">
              <a16:creationId xmlns:a16="http://schemas.microsoft.com/office/drawing/2014/main" id="{00000000-0008-0000-0E00-000045010000}"/>
            </a:ext>
          </a:extLst>
        </xdr:cNvPr>
        <xdr:cNvSpPr/>
      </xdr:nvSpPr>
      <xdr:spPr>
        <a:xfrm>
          <a:off x="15430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146231</xdr:rowOff>
    </xdr:from>
    <xdr:to>
      <xdr:col>23</xdr:col>
      <xdr:colOff>568325</xdr:colOff>
      <xdr:row>39</xdr:row>
      <xdr:rowOff>76381</xdr:rowOff>
    </xdr:to>
    <xdr:sp macro="" textlink="">
      <xdr:nvSpPr>
        <xdr:cNvPr id="331" name="円/楕円 330">
          <a:extLst>
            <a:ext uri="{FF2B5EF4-FFF2-40B4-BE49-F238E27FC236}">
              <a16:creationId xmlns:a16="http://schemas.microsoft.com/office/drawing/2014/main" id="{00000000-0008-0000-0E00-00004B010000}"/>
            </a:ext>
          </a:extLst>
        </xdr:cNvPr>
        <xdr:cNvSpPr/>
      </xdr:nvSpPr>
      <xdr:spPr>
        <a:xfrm>
          <a:off x="16268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124658</xdr:rowOff>
    </xdr:from>
    <xdr:ext cx="405111" cy="259045"/>
    <xdr:sp macro="" textlink="">
      <xdr:nvSpPr>
        <xdr:cNvPr id="332" name="【一般廃棄物処理施設】&#10;有形固定資産減価償却率該当値テキスト">
          <a:extLst>
            <a:ext uri="{FF2B5EF4-FFF2-40B4-BE49-F238E27FC236}">
              <a16:creationId xmlns:a16="http://schemas.microsoft.com/office/drawing/2014/main" id="{00000000-0008-0000-0E00-00004C010000}"/>
            </a:ext>
          </a:extLst>
        </xdr:cNvPr>
        <xdr:cNvSpPr txBox="1"/>
      </xdr:nvSpPr>
      <xdr:spPr>
        <a:xfrm>
          <a:off x="164084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oneCellAnchor>
    <xdr:from>
      <xdr:col>22</xdr:col>
      <xdr:colOff>149868</xdr:colOff>
      <xdr:row>38</xdr:row>
      <xdr:rowOff>91276</xdr:rowOff>
    </xdr:from>
    <xdr:ext cx="405111" cy="259045"/>
    <xdr:sp macro="" textlink="">
      <xdr:nvSpPr>
        <xdr:cNvPr id="333" name="n_1aveValue【一般廃棄物処理施設】&#10;有形固定資産減価償却率">
          <a:extLst>
            <a:ext uri="{FF2B5EF4-FFF2-40B4-BE49-F238E27FC236}">
              <a16:creationId xmlns:a16="http://schemas.microsoft.com/office/drawing/2014/main" id="{00000000-0008-0000-0E00-00004D010000}"/>
            </a:ext>
          </a:extLst>
        </xdr:cNvPr>
        <xdr:cNvSpPr txBox="1"/>
      </xdr:nvSpPr>
      <xdr:spPr>
        <a:xfrm>
          <a:off x="15266043" y="660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88,579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6" name="【一般廃棄物処理施設】&#10;一人当たり有形固定資産（償却資産）額グラフ枠">
          <a:extLst>
            <a:ext uri="{FF2B5EF4-FFF2-40B4-BE49-F238E27FC236}">
              <a16:creationId xmlns:a16="http://schemas.microsoft.com/office/drawing/2014/main" id="{00000000-0008-0000-0E00-00006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358" name="【一般廃棄物処理施設】&#10;一人当たり有形固定資産（償却資産）額最小値テキスト">
          <a:extLst>
            <a:ext uri="{FF2B5EF4-FFF2-40B4-BE49-F238E27FC236}">
              <a16:creationId xmlns:a16="http://schemas.microsoft.com/office/drawing/2014/main" id="{00000000-0008-0000-0E00-000066010000}"/>
            </a:ext>
          </a:extLst>
        </xdr:cNvPr>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360" name="【一般廃棄物処理施設】&#10;一人当たり有形固定資産（償却資産）額最大値テキスト">
          <a:extLst>
            <a:ext uri="{FF2B5EF4-FFF2-40B4-BE49-F238E27FC236}">
              <a16:creationId xmlns:a16="http://schemas.microsoft.com/office/drawing/2014/main" id="{00000000-0008-0000-0E00-000068010000}"/>
            </a:ext>
          </a:extLst>
        </xdr:cNvPr>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84632</xdr:rowOff>
    </xdr:from>
    <xdr:ext cx="599010" cy="259045"/>
    <xdr:sp macro="" textlink="">
      <xdr:nvSpPr>
        <xdr:cNvPr id="362" name="【一般廃棄物処理施設】&#10;一人当たり有形固定資産（償却資産）額平均値テキスト">
          <a:extLst>
            <a:ext uri="{FF2B5EF4-FFF2-40B4-BE49-F238E27FC236}">
              <a16:creationId xmlns:a16="http://schemas.microsoft.com/office/drawing/2014/main" id="{00000000-0008-0000-0E00-00006A010000}"/>
            </a:ext>
          </a:extLst>
        </xdr:cNvPr>
        <xdr:cNvSpPr txBox="1"/>
      </xdr:nvSpPr>
      <xdr:spPr>
        <a:xfrm>
          <a:off x="22250400" y="6256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363" name="フローチャート : 判断 362">
          <a:extLst>
            <a:ext uri="{FF2B5EF4-FFF2-40B4-BE49-F238E27FC236}">
              <a16:creationId xmlns:a16="http://schemas.microsoft.com/office/drawing/2014/main" id="{00000000-0008-0000-0E00-00006B010000}"/>
            </a:ext>
          </a:extLst>
        </xdr:cNvPr>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127919</xdr:rowOff>
    </xdr:from>
    <xdr:to>
      <xdr:col>31</xdr:col>
      <xdr:colOff>85725</xdr:colOff>
      <xdr:row>39</xdr:row>
      <xdr:rowOff>58069</xdr:rowOff>
    </xdr:to>
    <xdr:sp macro="" textlink="">
      <xdr:nvSpPr>
        <xdr:cNvPr id="364" name="フローチャート : 判断 363">
          <a:extLst>
            <a:ext uri="{FF2B5EF4-FFF2-40B4-BE49-F238E27FC236}">
              <a16:creationId xmlns:a16="http://schemas.microsoft.com/office/drawing/2014/main" id="{00000000-0008-0000-0E00-00006C010000}"/>
            </a:ext>
          </a:extLst>
        </xdr:cNvPr>
        <xdr:cNvSpPr/>
      </xdr:nvSpPr>
      <xdr:spPr>
        <a:xfrm>
          <a:off x="21272500" y="664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76340</xdr:rowOff>
    </xdr:from>
    <xdr:to>
      <xdr:col>32</xdr:col>
      <xdr:colOff>238125</xdr:colOff>
      <xdr:row>38</xdr:row>
      <xdr:rowOff>6490</xdr:rowOff>
    </xdr:to>
    <xdr:sp macro="" textlink="">
      <xdr:nvSpPr>
        <xdr:cNvPr id="370" name="円/楕円 369">
          <a:extLst>
            <a:ext uri="{FF2B5EF4-FFF2-40B4-BE49-F238E27FC236}">
              <a16:creationId xmlns:a16="http://schemas.microsoft.com/office/drawing/2014/main" id="{00000000-0008-0000-0E00-000072010000}"/>
            </a:ext>
          </a:extLst>
        </xdr:cNvPr>
        <xdr:cNvSpPr/>
      </xdr:nvSpPr>
      <xdr:spPr>
        <a:xfrm>
          <a:off x="22110700" y="64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54767</xdr:rowOff>
    </xdr:from>
    <xdr:ext cx="599010" cy="259045"/>
    <xdr:sp macro="" textlink="">
      <xdr:nvSpPr>
        <xdr:cNvPr id="371" name="【一般廃棄物処理施設】&#10;一人当たり有形固定資産（償却資産）額該当値テキスト">
          <a:extLst>
            <a:ext uri="{FF2B5EF4-FFF2-40B4-BE49-F238E27FC236}">
              <a16:creationId xmlns:a16="http://schemas.microsoft.com/office/drawing/2014/main" id="{00000000-0008-0000-0E00-000073010000}"/>
            </a:ext>
          </a:extLst>
        </xdr:cNvPr>
        <xdr:cNvSpPr txBox="1"/>
      </xdr:nvSpPr>
      <xdr:spPr>
        <a:xfrm>
          <a:off x="22250400" y="639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100,815</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74596</xdr:rowOff>
    </xdr:from>
    <xdr:ext cx="534377" cy="259045"/>
    <xdr:sp macro="" textlink="">
      <xdr:nvSpPr>
        <xdr:cNvPr id="372" name="n_1aveValue【一般廃棄物処理施設】&#10;一人当たり有形固定資産（償却資産）額">
          <a:extLst>
            <a:ext uri="{FF2B5EF4-FFF2-40B4-BE49-F238E27FC236}">
              <a16:creationId xmlns:a16="http://schemas.microsoft.com/office/drawing/2014/main" id="{00000000-0008-0000-0E00-000074010000}"/>
            </a:ext>
          </a:extLst>
        </xdr:cNvPr>
        <xdr:cNvSpPr txBox="1"/>
      </xdr:nvSpPr>
      <xdr:spPr>
        <a:xfrm>
          <a:off x="21043411" y="641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71,546</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13" name="【消防施設】&#10;有形固定資産減価償却率グラフ枠">
          <a:extLst>
            <a:ext uri="{FF2B5EF4-FFF2-40B4-BE49-F238E27FC236}">
              <a16:creationId xmlns:a16="http://schemas.microsoft.com/office/drawing/2014/main" id="{00000000-0008-0000-0E00-00009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29936</xdr:rowOff>
    </xdr:from>
    <xdr:to>
      <xdr:col>23</xdr:col>
      <xdr:colOff>516889</xdr:colOff>
      <xdr:row>85</xdr:row>
      <xdr:rowOff>129539</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13403036"/>
          <a:ext cx="0" cy="129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415" name="【消防施設】&#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148063</xdr:rowOff>
    </xdr:from>
    <xdr:ext cx="405111" cy="259045"/>
    <xdr:sp macro="" textlink="">
      <xdr:nvSpPr>
        <xdr:cNvPr id="417" name="【消防施設】&#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408400" y="13178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78</xdr:row>
      <xdr:rowOff>29936</xdr:rowOff>
    </xdr:from>
    <xdr:to>
      <xdr:col>23</xdr:col>
      <xdr:colOff>606425</xdr:colOff>
      <xdr:row>78</xdr:row>
      <xdr:rowOff>29936</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129376</xdr:rowOff>
    </xdr:from>
    <xdr:ext cx="405111" cy="259045"/>
    <xdr:sp macro="" textlink="">
      <xdr:nvSpPr>
        <xdr:cNvPr id="419" name="【消防施設】&#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408400" y="1401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106499</xdr:rowOff>
    </xdr:from>
    <xdr:to>
      <xdr:col>23</xdr:col>
      <xdr:colOff>568325</xdr:colOff>
      <xdr:row>83</xdr:row>
      <xdr:rowOff>36649</xdr:rowOff>
    </xdr:to>
    <xdr:sp macro="" textlink="">
      <xdr:nvSpPr>
        <xdr:cNvPr id="420" name="フローチャート : 判断 419">
          <a:extLst>
            <a:ext uri="{FF2B5EF4-FFF2-40B4-BE49-F238E27FC236}">
              <a16:creationId xmlns:a16="http://schemas.microsoft.com/office/drawing/2014/main" id="{00000000-0008-0000-0E00-0000A4010000}"/>
            </a:ext>
          </a:extLst>
        </xdr:cNvPr>
        <xdr:cNvSpPr/>
      </xdr:nvSpPr>
      <xdr:spPr>
        <a:xfrm>
          <a:off x="162687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62412</xdr:rowOff>
    </xdr:from>
    <xdr:to>
      <xdr:col>22</xdr:col>
      <xdr:colOff>415925</xdr:colOff>
      <xdr:row>82</xdr:row>
      <xdr:rowOff>164012</xdr:rowOff>
    </xdr:to>
    <xdr:sp macro="" textlink="">
      <xdr:nvSpPr>
        <xdr:cNvPr id="421" name="フローチャート : 判断 420">
          <a:extLst>
            <a:ext uri="{FF2B5EF4-FFF2-40B4-BE49-F238E27FC236}">
              <a16:creationId xmlns:a16="http://schemas.microsoft.com/office/drawing/2014/main" id="{00000000-0008-0000-0E00-0000A5010000}"/>
            </a:ext>
          </a:extLst>
        </xdr:cNvPr>
        <xdr:cNvSpPr/>
      </xdr:nvSpPr>
      <xdr:spPr>
        <a:xfrm>
          <a:off x="15430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157118</xdr:rowOff>
    </xdr:from>
    <xdr:to>
      <xdr:col>23</xdr:col>
      <xdr:colOff>568325</xdr:colOff>
      <xdr:row>84</xdr:row>
      <xdr:rowOff>87268</xdr:rowOff>
    </xdr:to>
    <xdr:sp macro="" textlink="">
      <xdr:nvSpPr>
        <xdr:cNvPr id="427" name="円/楕円 426">
          <a:extLst>
            <a:ext uri="{FF2B5EF4-FFF2-40B4-BE49-F238E27FC236}">
              <a16:creationId xmlns:a16="http://schemas.microsoft.com/office/drawing/2014/main" id="{00000000-0008-0000-0E00-0000AB010000}"/>
            </a:ext>
          </a:extLst>
        </xdr:cNvPr>
        <xdr:cNvSpPr/>
      </xdr:nvSpPr>
      <xdr:spPr>
        <a:xfrm>
          <a:off x="162687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135545</xdr:rowOff>
    </xdr:from>
    <xdr:ext cx="405111" cy="259045"/>
    <xdr:sp macro="" textlink="">
      <xdr:nvSpPr>
        <xdr:cNvPr id="428" name="【消防施設】&#10;有形固定資産減価償却率該当値テキスト">
          <a:extLst>
            <a:ext uri="{FF2B5EF4-FFF2-40B4-BE49-F238E27FC236}">
              <a16:creationId xmlns:a16="http://schemas.microsoft.com/office/drawing/2014/main" id="{00000000-0008-0000-0E00-0000AC010000}"/>
            </a:ext>
          </a:extLst>
        </xdr:cNvPr>
        <xdr:cNvSpPr txBox="1"/>
      </xdr:nvSpPr>
      <xdr:spPr>
        <a:xfrm>
          <a:off x="16408400"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9089</xdr:rowOff>
    </xdr:from>
    <xdr:ext cx="405111" cy="259045"/>
    <xdr:sp macro="" textlink="">
      <xdr:nvSpPr>
        <xdr:cNvPr id="429" name="n_1aveValue【消防施設】&#10;有形固定資産減価償却率">
          <a:extLst>
            <a:ext uri="{FF2B5EF4-FFF2-40B4-BE49-F238E27FC236}">
              <a16:creationId xmlns:a16="http://schemas.microsoft.com/office/drawing/2014/main" id="{00000000-0008-0000-0E00-0000AD010000}"/>
            </a:ext>
          </a:extLst>
        </xdr:cNvPr>
        <xdr:cNvSpPr txBox="1"/>
      </xdr:nvSpPr>
      <xdr:spPr>
        <a:xfrm>
          <a:off x="15266043"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52" name="【消防施設】&#10;一人当たり面積グラフ枠">
          <a:extLst>
            <a:ext uri="{FF2B5EF4-FFF2-40B4-BE49-F238E27FC236}">
              <a16:creationId xmlns:a16="http://schemas.microsoft.com/office/drawing/2014/main" id="{00000000-0008-0000-0E00-0000C4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454" name="【消防施設】&#10;一人当たり面積最小値テキスト">
          <a:extLst>
            <a:ext uri="{FF2B5EF4-FFF2-40B4-BE49-F238E27FC236}">
              <a16:creationId xmlns:a16="http://schemas.microsoft.com/office/drawing/2014/main" id="{00000000-0008-0000-0E00-0000C6010000}"/>
            </a:ext>
          </a:extLst>
        </xdr:cNvPr>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456" name="【消防施設】&#10;一人当たり面積最大値テキスト">
          <a:extLst>
            <a:ext uri="{FF2B5EF4-FFF2-40B4-BE49-F238E27FC236}">
              <a16:creationId xmlns:a16="http://schemas.microsoft.com/office/drawing/2014/main" id="{00000000-0008-0000-0E00-0000C8010000}"/>
            </a:ext>
          </a:extLst>
        </xdr:cNvPr>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458" name="【消防施設】&#10;一人当たり面積平均値テキスト">
          <a:extLst>
            <a:ext uri="{FF2B5EF4-FFF2-40B4-BE49-F238E27FC236}">
              <a16:creationId xmlns:a16="http://schemas.microsoft.com/office/drawing/2014/main" id="{00000000-0008-0000-0E00-0000CA010000}"/>
            </a:ext>
          </a:extLst>
        </xdr:cNvPr>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459" name="フローチャート : 判断 458">
          <a:extLst>
            <a:ext uri="{FF2B5EF4-FFF2-40B4-BE49-F238E27FC236}">
              <a16:creationId xmlns:a16="http://schemas.microsoft.com/office/drawing/2014/main" id="{00000000-0008-0000-0E00-0000CB010000}"/>
            </a:ext>
          </a:extLst>
        </xdr:cNvPr>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460" name="フローチャート : 判断 459">
          <a:extLst>
            <a:ext uri="{FF2B5EF4-FFF2-40B4-BE49-F238E27FC236}">
              <a16:creationId xmlns:a16="http://schemas.microsoft.com/office/drawing/2014/main" id="{00000000-0008-0000-0E00-0000CC010000}"/>
            </a:ext>
          </a:extLst>
        </xdr:cNvPr>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101600</xdr:rowOff>
    </xdr:from>
    <xdr:to>
      <xdr:col>32</xdr:col>
      <xdr:colOff>238125</xdr:colOff>
      <xdr:row>81</xdr:row>
      <xdr:rowOff>31750</xdr:rowOff>
    </xdr:to>
    <xdr:sp macro="" textlink="">
      <xdr:nvSpPr>
        <xdr:cNvPr id="466" name="円/楕円 465">
          <a:extLst>
            <a:ext uri="{FF2B5EF4-FFF2-40B4-BE49-F238E27FC236}">
              <a16:creationId xmlns:a16="http://schemas.microsoft.com/office/drawing/2014/main" id="{00000000-0008-0000-0E00-0000D2010000}"/>
            </a:ext>
          </a:extLst>
        </xdr:cNvPr>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124477</xdr:rowOff>
    </xdr:from>
    <xdr:ext cx="469744" cy="259045"/>
    <xdr:sp macro="" textlink="">
      <xdr:nvSpPr>
        <xdr:cNvPr id="467" name="【消防施設】&#10;一人当たり面積該当値テキスト">
          <a:extLst>
            <a:ext uri="{FF2B5EF4-FFF2-40B4-BE49-F238E27FC236}">
              <a16:creationId xmlns:a16="http://schemas.microsoft.com/office/drawing/2014/main" id="{00000000-0008-0000-0E00-0000D3010000}"/>
            </a:ext>
          </a:extLst>
        </xdr:cNvPr>
        <xdr:cNvSpPr txBox="1"/>
      </xdr:nvSpPr>
      <xdr:spPr>
        <a:xfrm>
          <a:off x="222504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oneCellAnchor>
    <xdr:from>
      <xdr:col>30</xdr:col>
      <xdr:colOff>473152</xdr:colOff>
      <xdr:row>79</xdr:row>
      <xdr:rowOff>124477</xdr:rowOff>
    </xdr:from>
    <xdr:ext cx="469744" cy="259045"/>
    <xdr:sp macro="" textlink="">
      <xdr:nvSpPr>
        <xdr:cNvPr id="468" name="n_1aveValue【消防施設】&#10;一人当たり面積">
          <a:extLst>
            <a:ext uri="{FF2B5EF4-FFF2-40B4-BE49-F238E27FC236}">
              <a16:creationId xmlns:a16="http://schemas.microsoft.com/office/drawing/2014/main" id="{00000000-0008-0000-0E00-0000D4010000}"/>
            </a:ext>
          </a:extLst>
        </xdr:cNvPr>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2" name="【庁舎】&#10;有形固定資産減価償却率グラフ枠">
          <a:extLst>
            <a:ext uri="{FF2B5EF4-FFF2-40B4-BE49-F238E27FC236}">
              <a16:creationId xmlns:a16="http://schemas.microsoft.com/office/drawing/2014/main" id="{00000000-0008-0000-0E00-0000EC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494" name="【庁舎】&#10;有形固定資産減価償却率最小値テキスト">
          <a:extLst>
            <a:ext uri="{FF2B5EF4-FFF2-40B4-BE49-F238E27FC236}">
              <a16:creationId xmlns:a16="http://schemas.microsoft.com/office/drawing/2014/main" id="{00000000-0008-0000-0E00-0000EE010000}"/>
            </a:ext>
          </a:extLst>
        </xdr:cNvPr>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496" name="【庁舎】&#10;有形固定資産減価償却率最大値テキスト">
          <a:extLst>
            <a:ext uri="{FF2B5EF4-FFF2-40B4-BE49-F238E27FC236}">
              <a16:creationId xmlns:a16="http://schemas.microsoft.com/office/drawing/2014/main" id="{00000000-0008-0000-0E00-0000F0010000}"/>
            </a:ext>
          </a:extLst>
        </xdr:cNvPr>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158766</xdr:rowOff>
    </xdr:from>
    <xdr:ext cx="405111" cy="259045"/>
    <xdr:sp macro="" textlink="">
      <xdr:nvSpPr>
        <xdr:cNvPr id="498" name="【庁舎】&#10;有形固定資産減価償却率平均値テキスト">
          <a:extLst>
            <a:ext uri="{FF2B5EF4-FFF2-40B4-BE49-F238E27FC236}">
              <a16:creationId xmlns:a16="http://schemas.microsoft.com/office/drawing/2014/main" id="{00000000-0008-0000-0E00-0000F2010000}"/>
            </a:ext>
          </a:extLst>
        </xdr:cNvPr>
        <xdr:cNvSpPr txBox="1"/>
      </xdr:nvSpPr>
      <xdr:spPr>
        <a:xfrm>
          <a:off x="16408400" y="1781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499" name="フローチャート : 判断 498">
          <a:extLst>
            <a:ext uri="{FF2B5EF4-FFF2-40B4-BE49-F238E27FC236}">
              <a16:creationId xmlns:a16="http://schemas.microsoft.com/office/drawing/2014/main" id="{00000000-0008-0000-0E00-0000F3010000}"/>
            </a:ext>
          </a:extLst>
        </xdr:cNvPr>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33020</xdr:rowOff>
    </xdr:from>
    <xdr:to>
      <xdr:col>22</xdr:col>
      <xdr:colOff>415925</xdr:colOff>
      <xdr:row>105</xdr:row>
      <xdr:rowOff>134620</xdr:rowOff>
    </xdr:to>
    <xdr:sp macro="" textlink="">
      <xdr:nvSpPr>
        <xdr:cNvPr id="500" name="フローチャート : 判断 499">
          <a:extLst>
            <a:ext uri="{FF2B5EF4-FFF2-40B4-BE49-F238E27FC236}">
              <a16:creationId xmlns:a16="http://schemas.microsoft.com/office/drawing/2014/main" id="{00000000-0008-0000-0E00-0000F4010000}"/>
            </a:ext>
          </a:extLst>
        </xdr:cNvPr>
        <xdr:cNvSpPr/>
      </xdr:nvSpPr>
      <xdr:spPr>
        <a:xfrm>
          <a:off x="15430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132080</xdr:rowOff>
    </xdr:from>
    <xdr:to>
      <xdr:col>23</xdr:col>
      <xdr:colOff>568325</xdr:colOff>
      <xdr:row>106</xdr:row>
      <xdr:rowOff>62230</xdr:rowOff>
    </xdr:to>
    <xdr:sp macro="" textlink="">
      <xdr:nvSpPr>
        <xdr:cNvPr id="506" name="円/楕円 505">
          <a:extLst>
            <a:ext uri="{FF2B5EF4-FFF2-40B4-BE49-F238E27FC236}">
              <a16:creationId xmlns:a16="http://schemas.microsoft.com/office/drawing/2014/main" id="{00000000-0008-0000-0E00-0000FA010000}"/>
            </a:ext>
          </a:extLst>
        </xdr:cNvPr>
        <xdr:cNvSpPr/>
      </xdr:nvSpPr>
      <xdr:spPr>
        <a:xfrm>
          <a:off x="16268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110507</xdr:rowOff>
    </xdr:from>
    <xdr:ext cx="405111" cy="259045"/>
    <xdr:sp macro="" textlink="">
      <xdr:nvSpPr>
        <xdr:cNvPr id="507" name="【庁舎】&#10;有形固定資産減価償却率該当値テキスト">
          <a:extLst>
            <a:ext uri="{FF2B5EF4-FFF2-40B4-BE49-F238E27FC236}">
              <a16:creationId xmlns:a16="http://schemas.microsoft.com/office/drawing/2014/main" id="{00000000-0008-0000-0E00-0000FB010000}"/>
            </a:ext>
          </a:extLst>
        </xdr:cNvPr>
        <xdr:cNvSpPr txBox="1"/>
      </xdr:nvSpPr>
      <xdr:spPr>
        <a:xfrm>
          <a:off x="16408400"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151147</xdr:rowOff>
    </xdr:from>
    <xdr:ext cx="405111" cy="259045"/>
    <xdr:sp macro="" textlink="">
      <xdr:nvSpPr>
        <xdr:cNvPr id="508" name="n_1aveValue【庁舎】&#10;有形固定資産減価償却率">
          <a:extLst>
            <a:ext uri="{FF2B5EF4-FFF2-40B4-BE49-F238E27FC236}">
              <a16:creationId xmlns:a16="http://schemas.microsoft.com/office/drawing/2014/main" id="{00000000-0008-0000-0E00-0000FC010000}"/>
            </a:ext>
          </a:extLst>
        </xdr:cNvPr>
        <xdr:cNvSpPr txBox="1"/>
      </xdr:nvSpPr>
      <xdr:spPr>
        <a:xfrm>
          <a:off x="15266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2" name="【庁舎】&#10;一人当たり面積グラフ枠">
          <a:extLst>
            <a:ext uri="{FF2B5EF4-FFF2-40B4-BE49-F238E27FC236}">
              <a16:creationId xmlns:a16="http://schemas.microsoft.com/office/drawing/2014/main" id="{00000000-0008-0000-0E00-00001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34" name="【庁舎】&#10;一人当たり面積最小値テキスト">
          <a:extLst>
            <a:ext uri="{FF2B5EF4-FFF2-40B4-BE49-F238E27FC236}">
              <a16:creationId xmlns:a16="http://schemas.microsoft.com/office/drawing/2014/main" id="{00000000-0008-0000-0E00-000016020000}"/>
            </a:ext>
          </a:extLst>
        </xdr:cNvPr>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536" name="【庁舎】&#10;一人当たり面積最大値テキスト">
          <a:extLst>
            <a:ext uri="{FF2B5EF4-FFF2-40B4-BE49-F238E27FC236}">
              <a16:creationId xmlns:a16="http://schemas.microsoft.com/office/drawing/2014/main" id="{00000000-0008-0000-0E00-000018020000}"/>
            </a:ext>
          </a:extLst>
        </xdr:cNvPr>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6366</xdr:rowOff>
    </xdr:from>
    <xdr:ext cx="469744" cy="259045"/>
    <xdr:sp macro="" textlink="">
      <xdr:nvSpPr>
        <xdr:cNvPr id="538" name="【庁舎】&#10;一人当たり面積平均値テキスト">
          <a:extLst>
            <a:ext uri="{FF2B5EF4-FFF2-40B4-BE49-F238E27FC236}">
              <a16:creationId xmlns:a16="http://schemas.microsoft.com/office/drawing/2014/main" id="{00000000-0008-0000-0E00-00001A020000}"/>
            </a:ext>
          </a:extLst>
        </xdr:cNvPr>
        <xdr:cNvSpPr txBox="1"/>
      </xdr:nvSpPr>
      <xdr:spPr>
        <a:xfrm>
          <a:off x="222504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539" name="フローチャート : 判断 538">
          <a:extLst>
            <a:ext uri="{FF2B5EF4-FFF2-40B4-BE49-F238E27FC236}">
              <a16:creationId xmlns:a16="http://schemas.microsoft.com/office/drawing/2014/main" id="{00000000-0008-0000-0E00-00001B020000}"/>
            </a:ext>
          </a:extLst>
        </xdr:cNvPr>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63500</xdr:rowOff>
    </xdr:from>
    <xdr:to>
      <xdr:col>31</xdr:col>
      <xdr:colOff>85725</xdr:colOff>
      <xdr:row>104</xdr:row>
      <xdr:rowOff>165100</xdr:rowOff>
    </xdr:to>
    <xdr:sp macro="" textlink="">
      <xdr:nvSpPr>
        <xdr:cNvPr id="540" name="フローチャート : 判断 539">
          <a:extLst>
            <a:ext uri="{FF2B5EF4-FFF2-40B4-BE49-F238E27FC236}">
              <a16:creationId xmlns:a16="http://schemas.microsoft.com/office/drawing/2014/main" id="{00000000-0008-0000-0E00-00001C020000}"/>
            </a:ext>
          </a:extLst>
        </xdr:cNvPr>
        <xdr:cNvSpPr/>
      </xdr:nvSpPr>
      <xdr:spPr>
        <a:xfrm>
          <a:off x="21272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52070</xdr:rowOff>
    </xdr:from>
    <xdr:to>
      <xdr:col>32</xdr:col>
      <xdr:colOff>238125</xdr:colOff>
      <xdr:row>105</xdr:row>
      <xdr:rowOff>153670</xdr:rowOff>
    </xdr:to>
    <xdr:sp macro="" textlink="">
      <xdr:nvSpPr>
        <xdr:cNvPr id="546" name="円/楕円 545">
          <a:extLst>
            <a:ext uri="{FF2B5EF4-FFF2-40B4-BE49-F238E27FC236}">
              <a16:creationId xmlns:a16="http://schemas.microsoft.com/office/drawing/2014/main" id="{00000000-0008-0000-0E00-000022020000}"/>
            </a:ext>
          </a:extLst>
        </xdr:cNvPr>
        <xdr:cNvSpPr/>
      </xdr:nvSpPr>
      <xdr:spPr>
        <a:xfrm>
          <a:off x="22110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30497</xdr:rowOff>
    </xdr:from>
    <xdr:ext cx="469744" cy="259045"/>
    <xdr:sp macro="" textlink="">
      <xdr:nvSpPr>
        <xdr:cNvPr id="547" name="【庁舎】&#10;一人当たり面積該当値テキスト">
          <a:extLst>
            <a:ext uri="{FF2B5EF4-FFF2-40B4-BE49-F238E27FC236}">
              <a16:creationId xmlns:a16="http://schemas.microsoft.com/office/drawing/2014/main" id="{00000000-0008-0000-0E00-000023020000}"/>
            </a:ext>
          </a:extLst>
        </xdr:cNvPr>
        <xdr:cNvSpPr txBox="1"/>
      </xdr:nvSpPr>
      <xdr:spPr>
        <a:xfrm>
          <a:off x="22250400"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10177</xdr:rowOff>
    </xdr:from>
    <xdr:ext cx="469744" cy="259045"/>
    <xdr:sp macro="" textlink="">
      <xdr:nvSpPr>
        <xdr:cNvPr id="548" name="n_1aveValue【庁舎】&#10;一人当たり面積">
          <a:extLst>
            <a:ext uri="{FF2B5EF4-FFF2-40B4-BE49-F238E27FC236}">
              <a16:creationId xmlns:a16="http://schemas.microsoft.com/office/drawing/2014/main" id="{00000000-0008-0000-0E00-000024020000}"/>
            </a:ext>
          </a:extLst>
        </xdr:cNvPr>
        <xdr:cNvSpPr txBox="1"/>
      </xdr:nvSpPr>
      <xdr:spPr>
        <a:xfrm>
          <a:off x="210757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生駒市の特徴として、類似団体平均と比較して、体育館・プールにおいて、有形固定資産減価償却率が低いことと、消防施設において、有形固定資産減価償却率が低いとともに、一人当たり面積が大きいことが言える。</a:t>
          </a:r>
          <a:endParaRPr lang="ja-JP" altLang="ja-JP" sz="1400">
            <a:effectLst/>
          </a:endParaRPr>
        </a:p>
        <a:p>
          <a:r>
            <a:rPr kumimoji="1" lang="ja-JP" altLang="ja-JP" sz="1100">
              <a:solidFill>
                <a:schemeClr val="dk1"/>
              </a:solidFill>
              <a:effectLst/>
              <a:latin typeface="+mn-lt"/>
              <a:ea typeface="+mn-ea"/>
              <a:cs typeface="+mn-cs"/>
            </a:rPr>
            <a:t>要因としては、有形固定資産減価償却率が低いことに関しては、体育館・プールに関しては、北スポーツセンターのオープンが、消防施設に関しては、消防北分署の北分署移転新築が考えられ、消防施設の一人当たりの面積が大きいのは、生駒市の地形が南北に長いことにより、南北に分署を設置していることが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120,925
119,809
53.15
37,841,751
36,960,711
682,248
22,360,436
19,207,033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前年度と比較して、基準財政需要額が臨時財政対策債振替相当額（需要額算定上控除される）の減少などで増額となったが、基準財政収入額も地方消費税交付金や配当割交付金などが増額となったため、単年度の指数は</a:t>
          </a:r>
          <a:r>
            <a:rPr kumimoji="1" lang="en-US" altLang="ja-JP" sz="1300">
              <a:latin typeface="ＭＳ Ｐゴシック"/>
            </a:rPr>
            <a:t>0.83</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ヵ年平均は</a:t>
          </a:r>
          <a:r>
            <a:rPr kumimoji="1" lang="en-US" altLang="ja-JP" sz="1300">
              <a:latin typeface="ＭＳ Ｐゴシック"/>
            </a:rPr>
            <a:t>0.82</a:t>
          </a:r>
          <a:r>
            <a:rPr kumimoji="1" lang="ja-JP" altLang="en-US" sz="1300">
              <a:latin typeface="ＭＳ Ｐゴシック"/>
            </a:rPr>
            <a:t>となった。今後も市税収入のみならず、収入の確保に努め財政基盤の強化を図ることが必要である。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62795</xdr:rowOff>
    </xdr:from>
    <xdr:to>
      <xdr:col>7</xdr:col>
      <xdr:colOff>152400</xdr:colOff>
      <xdr:row>41</xdr:row>
      <xdr:rowOff>89605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09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89605</xdr:rowOff>
    </xdr:from>
    <xdr:to>
      <xdr:col>6</xdr:col>
      <xdr:colOff>0</xdr:colOff>
      <xdr:row>41</xdr:row>
      <xdr:rowOff>89605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89605</xdr:rowOff>
    </xdr:from>
    <xdr:to>
      <xdr:col>4</xdr:col>
      <xdr:colOff>482600</xdr:colOff>
      <xdr:row>41</xdr:row>
      <xdr:rowOff>103011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89605</xdr:rowOff>
    </xdr:from>
    <xdr:to>
      <xdr:col>3</xdr:col>
      <xdr:colOff>279400</xdr:colOff>
      <xdr:row>41</xdr:row>
      <xdr:rowOff>103011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28522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38805</xdr:rowOff>
    </xdr:from>
    <xdr:to>
      <xdr:col>6</xdr:col>
      <xdr:colOff>50800</xdr:colOff>
      <xdr:row>41</xdr:row>
      <xdr:rowOff>140405</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150582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38805</xdr:rowOff>
    </xdr:from>
    <xdr:to>
      <xdr:col>4</xdr:col>
      <xdr:colOff>533400</xdr:colOff>
      <xdr:row>41</xdr:row>
      <xdr:rowOff>140405</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150582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52211</xdr:rowOff>
    </xdr:from>
    <xdr:to>
      <xdr:col>3</xdr:col>
      <xdr:colOff>330200</xdr:colOff>
      <xdr:row>41</xdr:row>
      <xdr:rowOff>153811</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163988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38805</xdr:rowOff>
    </xdr:from>
    <xdr:to>
      <xdr:col>2</xdr:col>
      <xdr:colOff>127000</xdr:colOff>
      <xdr:row>41</xdr:row>
      <xdr:rowOff>140405</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150582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前年度と比較して、歳入（経常一般財源＋臨時財政対策債）は、市税は増額となったものの、各種交付金や普通交付税などが減額となり減少した。一方、歳出（経常経費充当一般財源）は、昨年度に続き公債費は減少したものの、社会保障関係費や病院事業会計負担金、退職手当などが増額となり増加し、その結果、経常収支比率は昨年度より</a:t>
          </a:r>
          <a:r>
            <a:rPr kumimoji="1" lang="en-US" altLang="ja-JP" sz="1300">
              <a:latin typeface="ＭＳ Ｐゴシック"/>
            </a:rPr>
            <a:t>3</a:t>
          </a:r>
          <a:r>
            <a:rPr kumimoji="1" lang="ja-JP" altLang="en-US" sz="1300">
              <a:latin typeface="ＭＳ Ｐゴシック"/>
            </a:rPr>
            <a:t>ポイント上昇し、</a:t>
          </a:r>
          <a:r>
            <a:rPr kumimoji="1" lang="en-US" altLang="ja-JP" sz="1300">
              <a:latin typeface="ＭＳ Ｐゴシック"/>
            </a:rPr>
            <a:t>91.1%</a:t>
          </a:r>
          <a:r>
            <a:rPr kumimoji="1" lang="ja-JP" altLang="en-US" sz="1300">
              <a:latin typeface="ＭＳ Ｐゴシック"/>
            </a:rPr>
            <a:t>になり、年々上昇傾向にあり引き続き経常経費の縮減を念頭に置いた手堅い財政運営が必要である。</a:t>
          </a: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3556</xdr:rowOff>
    </xdr:from>
    <xdr:to>
      <xdr:col>7</xdr:col>
      <xdr:colOff>152400</xdr:colOff>
      <xdr:row>61</xdr:row>
      <xdr:rowOff>148336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6200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83312</xdr:rowOff>
    </xdr:from>
    <xdr:to>
      <xdr:col>6</xdr:col>
      <xdr:colOff>0</xdr:colOff>
      <xdr:row>61</xdr:row>
      <xdr:rowOff>3556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37031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64008</xdr:rowOff>
    </xdr:from>
    <xdr:to>
      <xdr:col>4</xdr:col>
      <xdr:colOff>482600</xdr:colOff>
      <xdr:row>60</xdr:row>
      <xdr:rowOff>83312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3510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64008</xdr:rowOff>
    </xdr:from>
    <xdr:to>
      <xdr:col>3</xdr:col>
      <xdr:colOff>279400</xdr:colOff>
      <xdr:row>61</xdr:row>
      <xdr:rowOff>56642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35100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17289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97536</xdr:rowOff>
    </xdr:from>
    <xdr:to>
      <xdr:col>7</xdr:col>
      <xdr:colOff>203200</xdr:colOff>
      <xdr:row>62</xdr:row>
      <xdr:rowOff>27686</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114063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124206</xdr:rowOff>
    </xdr:from>
    <xdr:to>
      <xdr:col>6</xdr:col>
      <xdr:colOff>50800</xdr:colOff>
      <xdr:row>61</xdr:row>
      <xdr:rowOff>54356</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64533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32512</xdr:rowOff>
    </xdr:from>
    <xdr:to>
      <xdr:col>4</xdr:col>
      <xdr:colOff>533400</xdr:colOff>
      <xdr:row>60</xdr:row>
      <xdr:rowOff>134112</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144289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13208</xdr:rowOff>
    </xdr:from>
    <xdr:to>
      <xdr:col>3</xdr:col>
      <xdr:colOff>330200</xdr:colOff>
      <xdr:row>60</xdr:row>
      <xdr:rowOff>114808</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124985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5842</xdr:rowOff>
    </xdr:from>
    <xdr:to>
      <xdr:col>2</xdr:col>
      <xdr:colOff>127000</xdr:colOff>
      <xdr:row>61</xdr:row>
      <xdr:rowOff>107442</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117619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[117,677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南北に細長い地勢的要因による各種施設数の多さに起因する人件費や施設の維持管理費用をはじめとする物件費の割合が高く、例年、類似団体平均を上回っている。引き続き、定員適正化計画に則った適正な職員配置による人件費の抑制や、事務事業の見直し等による物件費の抑制を図る必要が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154096</xdr:rowOff>
    </xdr:from>
    <xdr:to>
      <xdr:col>7</xdr:col>
      <xdr:colOff>152400</xdr:colOff>
      <xdr:row>84</xdr:row>
      <xdr:rowOff>156488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555896"/>
          <a:ext cx="8382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88965</xdr:rowOff>
    </xdr:from>
    <xdr:to>
      <xdr:col>6</xdr:col>
      <xdr:colOff>0</xdr:colOff>
      <xdr:row>84</xdr:row>
      <xdr:rowOff>154096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490765"/>
          <a:ext cx="889000" cy="6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7486</xdr:rowOff>
    </xdr:from>
    <xdr:to>
      <xdr:col>4</xdr:col>
      <xdr:colOff>482600</xdr:colOff>
      <xdr:row>84</xdr:row>
      <xdr:rowOff>88965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409286"/>
          <a:ext cx="889000" cy="8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3645</xdr:rowOff>
    </xdr:from>
    <xdr:to>
      <xdr:col>4</xdr:col>
      <xdr:colOff>533400</xdr:colOff>
      <xdr:row>83</xdr:row>
      <xdr:rowOff>105245</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3175000" y="1423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115422</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0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7486</xdr:rowOff>
    </xdr:from>
    <xdr:to>
      <xdr:col>3</xdr:col>
      <xdr:colOff>279400</xdr:colOff>
      <xdr:row>84</xdr:row>
      <xdr:rowOff>13357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409286"/>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94018</xdr:rowOff>
    </xdr:from>
    <xdr:to>
      <xdr:col>3</xdr:col>
      <xdr:colOff>330200</xdr:colOff>
      <xdr:row>83</xdr:row>
      <xdr:rowOff>24168</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2286000" y="141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34345</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2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117525</xdr:rowOff>
    </xdr:from>
    <xdr:to>
      <xdr:col>2</xdr:col>
      <xdr:colOff>127000</xdr:colOff>
      <xdr:row>83</xdr:row>
      <xdr:rowOff>47675</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1397000" y="141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57852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4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105688</xdr:rowOff>
    </xdr:from>
    <xdr:to>
      <xdr:col>7</xdr:col>
      <xdr:colOff>203200</xdr:colOff>
      <xdr:row>85</xdr:row>
      <xdr:rowOff>35838</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902200" y="145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77765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47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117,677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103296</xdr:rowOff>
    </xdr:from>
    <xdr:to>
      <xdr:col>6</xdr:col>
      <xdr:colOff>50800</xdr:colOff>
      <xdr:row>85</xdr:row>
      <xdr:rowOff>33446</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064000" y="1450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18223</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591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117,558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38165</xdr:rowOff>
    </xdr:from>
    <xdr:to>
      <xdr:col>4</xdr:col>
      <xdr:colOff>533400</xdr:colOff>
      <xdr:row>84</xdr:row>
      <xdr:rowOff>139765</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3175000" y="1443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124542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52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114,319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128136</xdr:rowOff>
    </xdr:from>
    <xdr:to>
      <xdr:col>3</xdr:col>
      <xdr:colOff>330200</xdr:colOff>
      <xdr:row>84</xdr:row>
      <xdr:rowOff>58286</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2286000" y="1435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43063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44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110,267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134007</xdr:rowOff>
    </xdr:from>
    <xdr:to>
      <xdr:col>2</xdr:col>
      <xdr:colOff>127000</xdr:colOff>
      <xdr:row>84</xdr:row>
      <xdr:rowOff>64157</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1397000" y="143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48934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45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平成２９年４月１日現在のラスパイレス指数は１００．９となったが、これは、人事評価制度等を活用した積極的な若手の登用や、継続して職員の新規採用を行っていることによるもので、引き続き、給与体系等の見直しを進めつつ、適正な人事配置と行政効率の高い組織づくりを進めていく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112184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6179800" y="14677389"/>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39793</xdr:rowOff>
    </xdr:from>
    <xdr:to>
      <xdr:col>23</xdr:col>
      <xdr:colOff>406400</xdr:colOff>
      <xdr:row>85</xdr:row>
      <xdr:rowOff>112184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61304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85</xdr:row>
      <xdr:rowOff>39793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5969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136313</xdr:rowOff>
    </xdr:from>
    <xdr:to>
      <xdr:col>22</xdr:col>
      <xdr:colOff>254000</xdr:colOff>
      <xdr:row>85</xdr:row>
      <xdr:rowOff>66463</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76640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89</xdr:row>
      <xdr:rowOff>85937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596957"/>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76640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121514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南北に細長い地勢的な要因から、消防職員の配置が他の自治体に比べ多い状況であることや、子育て世代に対する環境整備にも重点を置いていることから市内に公立９幼稚園設置していること等により、類似団体平均を上回っており、引き続き職員数を精査し、適正な職員配置に努めていく必要がある。また、一方で、今後の市政運営も踏まえ、将来にわたって市民の要請に応え行政サービスを提供するため、計画的な職員採用の実施も必要で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163089</xdr:rowOff>
    </xdr:from>
    <xdr:to>
      <xdr:col>24</xdr:col>
      <xdr:colOff>558800</xdr:colOff>
      <xdr:row>62</xdr:row>
      <xdr:rowOff>165100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6179800" y="1079298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165100</xdr:rowOff>
    </xdr:from>
    <xdr:to>
      <xdr:col>23</xdr:col>
      <xdr:colOff>406400</xdr:colOff>
      <xdr:row>63</xdr:row>
      <xdr:rowOff>1694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79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1694</xdr:rowOff>
    </xdr:from>
    <xdr:to>
      <xdr:col>22</xdr:col>
      <xdr:colOff>203200</xdr:colOff>
      <xdr:row>63</xdr:row>
      <xdr:rowOff>5715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80304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5715</xdr:rowOff>
    </xdr:from>
    <xdr:to>
      <xdr:col>21</xdr:col>
      <xdr:colOff>0</xdr:colOff>
      <xdr:row>63</xdr:row>
      <xdr:rowOff>15769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3512800" y="1080706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82127</xdr:rowOff>
    </xdr:from>
    <xdr:to>
      <xdr:col>21</xdr:col>
      <xdr:colOff>50800</xdr:colOff>
      <xdr:row>63</xdr:row>
      <xdr:rowOff>12277</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4351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22454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78105</xdr:rowOff>
    </xdr:from>
    <xdr:to>
      <xdr:col>19</xdr:col>
      <xdr:colOff>533400</xdr:colOff>
      <xdr:row>63</xdr:row>
      <xdr:rowOff>8255</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3462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18432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112289</xdr:rowOff>
    </xdr:from>
    <xdr:to>
      <xdr:col>24</xdr:col>
      <xdr:colOff>609600</xdr:colOff>
      <xdr:row>63</xdr:row>
      <xdr:rowOff>42439</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69672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84366</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71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114300</xdr:rowOff>
    </xdr:from>
    <xdr:to>
      <xdr:col>23</xdr:col>
      <xdr:colOff>457200</xdr:colOff>
      <xdr:row>63</xdr:row>
      <xdr:rowOff>44450</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54627</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122344</xdr:rowOff>
    </xdr:from>
    <xdr:to>
      <xdr:col>22</xdr:col>
      <xdr:colOff>254000</xdr:colOff>
      <xdr:row>63</xdr:row>
      <xdr:rowOff>52494</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5240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37271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126365</xdr:rowOff>
    </xdr:from>
    <xdr:to>
      <xdr:col>21</xdr:col>
      <xdr:colOff>50800</xdr:colOff>
      <xdr:row>63</xdr:row>
      <xdr:rowOff>56515</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4351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41292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136419</xdr:rowOff>
    </xdr:from>
    <xdr:to>
      <xdr:col>19</xdr:col>
      <xdr:colOff>533400</xdr:colOff>
      <xdr:row>63</xdr:row>
      <xdr:rowOff>66569</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3462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51346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前年度と比較して、一般会計等の元利償還金は減少し、また下水道事業等に係る準元利償還金は増えたが、それらに係る基準財政需要額算入額が増加したことなどにより、単年度の比率は前年度とほぼ同率となり、３ヶ年平均では</a:t>
          </a:r>
          <a:r>
            <a:rPr kumimoji="1" lang="en-US" altLang="ja-JP" sz="1100" b="0" i="0" baseline="0">
              <a:solidFill>
                <a:schemeClr val="dk1"/>
              </a:solidFill>
              <a:effectLst/>
              <a:latin typeface="+mn-lt"/>
              <a:ea typeface="+mn-ea"/>
              <a:cs typeface="+mn-cs"/>
            </a:rPr>
            <a:t>0.2%</a:t>
          </a:r>
          <a:r>
            <a:rPr kumimoji="1" lang="ja-JP" altLang="en-US" sz="1100" b="0" i="0" baseline="0">
              <a:solidFill>
                <a:schemeClr val="dk1"/>
              </a:solidFill>
              <a:effectLst/>
              <a:latin typeface="+mn-lt"/>
              <a:ea typeface="+mn-ea"/>
              <a:cs typeface="+mn-cs"/>
            </a:rPr>
            <a:t>と更に改善しており、今後も市債に大きく依存することのない健全な財政運営を図っていきたい。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50165</xdr:rowOff>
    </xdr:from>
    <xdr:to>
      <xdr:col>24</xdr:col>
      <xdr:colOff>558800</xdr:colOff>
      <xdr:row>37</xdr:row>
      <xdr:rowOff>80328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39381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80328</xdr:rowOff>
    </xdr:from>
    <xdr:to>
      <xdr:col>23</xdr:col>
      <xdr:colOff>406400</xdr:colOff>
      <xdr:row>37</xdr:row>
      <xdr:rowOff>146685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42397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a:extLst>
            <a:ext uri="{FF2B5EF4-FFF2-40B4-BE49-F238E27FC236}">
              <a16:creationId xmlns:a16="http://schemas.microsoft.com/office/drawing/2014/main" id="{00000000-0008-0000-0300-00007B010000}"/>
            </a:ext>
          </a:extLst>
        </xdr:cNvPr>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146685</xdr:rowOff>
    </xdr:from>
    <xdr:to>
      <xdr:col>22</xdr:col>
      <xdr:colOff>203200</xdr:colOff>
      <xdr:row>38</xdr:row>
      <xdr:rowOff>89853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49033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81280</xdr:rowOff>
    </xdr:from>
    <xdr:to>
      <xdr:col>22</xdr:col>
      <xdr:colOff>254000</xdr:colOff>
      <xdr:row>39</xdr:row>
      <xdr:rowOff>11430</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167657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89853</xdr:rowOff>
    </xdr:from>
    <xdr:to>
      <xdr:col>21</xdr:col>
      <xdr:colOff>0</xdr:colOff>
      <xdr:row>38</xdr:row>
      <xdr:rowOff>150178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60495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141605</xdr:rowOff>
    </xdr:from>
    <xdr:to>
      <xdr:col>21</xdr:col>
      <xdr:colOff>50800</xdr:colOff>
      <xdr:row>39</xdr:row>
      <xdr:rowOff>71755</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4351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56532</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3462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116857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170815</xdr:rowOff>
    </xdr:from>
    <xdr:to>
      <xdr:col>24</xdr:col>
      <xdr:colOff>609600</xdr:colOff>
      <xdr:row>37</xdr:row>
      <xdr:rowOff>100965</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9672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92092</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26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29528</xdr:rowOff>
    </xdr:from>
    <xdr:to>
      <xdr:col>23</xdr:col>
      <xdr:colOff>457200</xdr:colOff>
      <xdr:row>37</xdr:row>
      <xdr:rowOff>131128</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6129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141305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14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95885</xdr:rowOff>
    </xdr:from>
    <xdr:to>
      <xdr:col>22</xdr:col>
      <xdr:colOff>254000</xdr:colOff>
      <xdr:row>38</xdr:row>
      <xdr:rowOff>26035</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5240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36212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20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39053</xdr:rowOff>
    </xdr:from>
    <xdr:to>
      <xdr:col>21</xdr:col>
      <xdr:colOff>50800</xdr:colOff>
      <xdr:row>38</xdr:row>
      <xdr:rowOff>140653</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4351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150830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99378</xdr:rowOff>
    </xdr:from>
    <xdr:to>
      <xdr:col>19</xdr:col>
      <xdr:colOff>533400</xdr:colOff>
      <xdr:row>39</xdr:row>
      <xdr:rowOff>29528</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3462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39705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前年度と比べて、将来負担額は、一般会計等の地方債現在高は増えたものの、他の負担見込額は減少し微減となった。一方、基金や基準財政需要額算入見込額などの充当可能財源等が増加したことにより、黒字の比率が</a:t>
          </a:r>
          <a:r>
            <a:rPr kumimoji="1" lang="en-US" altLang="ja-JP" sz="1100" b="0" i="0" baseline="0">
              <a:solidFill>
                <a:schemeClr val="dk1"/>
              </a:solidFill>
              <a:effectLst/>
              <a:latin typeface="+mn-lt"/>
              <a:ea typeface="+mn-ea"/>
              <a:cs typeface="+mn-cs"/>
            </a:rPr>
            <a:t>6.2</a:t>
          </a:r>
          <a:r>
            <a:rPr kumimoji="1" lang="ja-JP" altLang="en-US" sz="1100" b="0" i="0" baseline="0">
              <a:solidFill>
                <a:schemeClr val="dk1"/>
              </a:solidFill>
              <a:effectLst/>
              <a:latin typeface="+mn-lt"/>
              <a:ea typeface="+mn-ea"/>
              <a:cs typeface="+mn-cs"/>
            </a:rPr>
            <a:t>ポイント上昇した。なお、将来負担比率がないことは平成</a:t>
          </a:r>
          <a:r>
            <a:rPr kumimoji="1" lang="en-US" altLang="ja-JP" sz="1100" b="0" i="0" baseline="0">
              <a:solidFill>
                <a:schemeClr val="dk1"/>
              </a:solidFill>
              <a:effectLst/>
              <a:latin typeface="+mn-lt"/>
              <a:ea typeface="+mn-ea"/>
              <a:cs typeface="+mn-cs"/>
            </a:rPr>
            <a:t>19</a:t>
          </a:r>
          <a:r>
            <a:rPr kumimoji="1" lang="ja-JP" altLang="en-US" sz="1100" b="0" i="0" baseline="0">
              <a:solidFill>
                <a:schemeClr val="dk1"/>
              </a:solidFill>
              <a:effectLst/>
              <a:latin typeface="+mn-lt"/>
              <a:ea typeface="+mn-ea"/>
              <a:cs typeface="+mn-cs"/>
            </a:rPr>
            <a:t>年度から変わりないが、今後においても将来負担の大きな要因となる地方債残高の縮減等に取組み続けることで、財政の健全化に努めたい。</a:t>
          </a:r>
        </a:p>
      </xdr:txBody>
    </xdr:sp>
    <xdr:clientData/>
  </xdr:twoCellAnchor>
  <xdr:oneCellAnchor>
    <xdr:from>
      <xdr:col>18</xdr:col>
      <xdr:colOff>444500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8" name="フローチャート : 判断 437">
          <a:extLst>
            <a:ext uri="{FF2B5EF4-FFF2-40B4-BE49-F238E27FC236}">
              <a16:creationId xmlns:a16="http://schemas.microsoft.com/office/drawing/2014/main" id="{00000000-0008-0000-0300-0000B6010000}"/>
            </a:ext>
          </a:extLst>
        </xdr:cNvPr>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120,925
119,809
53.15
37,841,751
36,960,711
682,248
22,360,436
19,207,033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南北に細長い市形であるため、消防署等の各種施設を多く設置する必要があることなどにより、例年、人件費に係るものは類似団体平均と比較すると高い水準にある。平成２８年度は人事院勧告による給料月額及び勤勉手当の支給月数の引上げ、扶養手当の見直し等により上昇した。今後においても組織機構の見直しや定員適正化計画に基づく人員の適正配置や給与体系等の見直しを進め、人件費のさらなる抑制に努め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39370</xdr:rowOff>
    </xdr:from>
    <xdr:to>
      <xdr:col>7</xdr:col>
      <xdr:colOff>15875</xdr:colOff>
      <xdr:row>39</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25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165100</xdr:rowOff>
    </xdr:from>
    <xdr:to>
      <xdr:col>5</xdr:col>
      <xdr:colOff>549275</xdr:colOff>
      <xdr:row>39</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8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111760</xdr:rowOff>
    </xdr:from>
    <xdr:to>
      <xdr:col>4</xdr:col>
      <xdr:colOff>346075</xdr:colOff>
      <xdr:row>38</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2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111760</xdr:rowOff>
    </xdr:from>
    <xdr:to>
      <xdr:col>3</xdr:col>
      <xdr:colOff>142875</xdr:colOff>
      <xdr:row>39</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268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138447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64770</xdr:rowOff>
    </xdr:from>
    <xdr:to>
      <xdr:col>7</xdr:col>
      <xdr:colOff>66675</xdr:colOff>
      <xdr:row>39</xdr:row>
      <xdr:rowOff>166370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160020</xdr:rowOff>
    </xdr:from>
    <xdr:to>
      <xdr:col>5</xdr:col>
      <xdr:colOff>600075</xdr:colOff>
      <xdr:row>39</xdr:row>
      <xdr:rowOff>90170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60960</xdr:rowOff>
    </xdr:from>
    <xdr:to>
      <xdr:col>3</xdr:col>
      <xdr:colOff>193675</xdr:colOff>
      <xdr:row>38</xdr:row>
      <xdr:rowOff>162560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147337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64770</xdr:rowOff>
    </xdr:from>
    <xdr:to>
      <xdr:col>1</xdr:col>
      <xdr:colOff>676275</xdr:colOff>
      <xdr:row>39</xdr:row>
      <xdr:rowOff>166370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人件費同様、南北に細長い市形であるため、消防署やコミュニティ施設を多く有していることから、施設の維持管理費用が多くかかり、例年、類似団体平均を上回っている。平成２８年度は、私立保育所実施負担金や臨時職員賃金の増加等に伴い、昨年度より増加した。今後も事務事業の見直し等による経費の縮減に努め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1270</xdr:rowOff>
    </xdr:from>
    <xdr:to>
      <xdr:col>24</xdr:col>
      <xdr:colOff>31750</xdr:colOff>
      <xdr:row>19</xdr:row>
      <xdr:rowOff>37846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588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53848</xdr:rowOff>
    </xdr:from>
    <xdr:to>
      <xdr:col>22</xdr:col>
      <xdr:colOff>565150</xdr:colOff>
      <xdr:row>19</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399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143002</xdr:rowOff>
    </xdr:from>
    <xdr:to>
      <xdr:col>21</xdr:col>
      <xdr:colOff>361950</xdr:colOff>
      <xdr:row>18</xdr:row>
      <xdr:rowOff>53848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576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143002</xdr:rowOff>
    </xdr:from>
    <xdr:to>
      <xdr:col>20</xdr:col>
      <xdr:colOff>158750</xdr:colOff>
      <xdr:row>17</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576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105918</xdr:rowOff>
    </xdr:from>
    <xdr:to>
      <xdr:col>19</xdr:col>
      <xdr:colOff>6350</xdr:colOff>
      <xdr:row>16</xdr:row>
      <xdr:rowOff>36068</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67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46245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158496</xdr:rowOff>
    </xdr:from>
    <xdr:to>
      <xdr:col>24</xdr:col>
      <xdr:colOff>82550</xdr:colOff>
      <xdr:row>19</xdr:row>
      <xdr:rowOff>88646</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130573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121920</xdr:rowOff>
    </xdr:from>
    <xdr:to>
      <xdr:col>22</xdr:col>
      <xdr:colOff>615950</xdr:colOff>
      <xdr:row>19</xdr:row>
      <xdr:rowOff>52070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36847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xdr:rowOff>
    </xdr:from>
    <xdr:to>
      <xdr:col>21</xdr:col>
      <xdr:colOff>412750</xdr:colOff>
      <xdr:row>18</xdr:row>
      <xdr:rowOff>104648</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89425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92202</xdr:rowOff>
    </xdr:from>
    <xdr:to>
      <xdr:col>20</xdr:col>
      <xdr:colOff>209550</xdr:colOff>
      <xdr:row>18</xdr:row>
      <xdr:rowOff>22352</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7129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110490</xdr:rowOff>
    </xdr:from>
    <xdr:to>
      <xdr:col>19</xdr:col>
      <xdr:colOff>6350</xdr:colOff>
      <xdr:row>18</xdr:row>
      <xdr:rowOff>40640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扶助費に係る経常収支比率は、例年、類似団体平均を下回っている。平成２８年度は、私立保育所保育実施負担金、障害福祉サービス費、子ども医療費等により増加しており、扶助費全体としては、年々増加傾向が続いていることからも、現行の福祉施策の見直し等の必要性は高ま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32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57150</xdr:rowOff>
    </xdr:from>
    <xdr:to>
      <xdr:col>4</xdr:col>
      <xdr:colOff>346075</xdr:colOff>
      <xdr:row>53</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4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6350</xdr:rowOff>
    </xdr:from>
    <xdr:to>
      <xdr:col>3</xdr:col>
      <xdr:colOff>142875</xdr:colOff>
      <xdr:row>53</xdr:row>
      <xdr:rowOff>57150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09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12700</xdr:rowOff>
    </xdr:from>
    <xdr:to>
      <xdr:col>7</xdr:col>
      <xdr:colOff>66675</xdr:colOff>
      <xdr:row>54</xdr:row>
      <xdr:rowOff>114300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29227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6350</xdr:rowOff>
    </xdr:from>
    <xdr:to>
      <xdr:col>3</xdr:col>
      <xdr:colOff>193675</xdr:colOff>
      <xdr:row>53</xdr:row>
      <xdr:rowOff>107950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118127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127000</xdr:rowOff>
    </xdr:from>
    <xdr:to>
      <xdr:col>1</xdr:col>
      <xdr:colOff>676275</xdr:colOff>
      <xdr:row>53</xdr:row>
      <xdr:rowOff>57150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介護保険特別会計、後期高齢者医療特別会計など社会保障関係費への繰出金の額は年々増加傾向であり、今後においてもこの傾向は続くものと考えられるため経常収支比率悪化の要因となるものと考えられる。</a:t>
          </a: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19050</xdr:rowOff>
    </xdr:from>
    <xdr:to>
      <xdr:col>24</xdr:col>
      <xdr:colOff>31750</xdr:colOff>
      <xdr:row>55</xdr:row>
      <xdr:rowOff>19050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44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152400</xdr:rowOff>
    </xdr:from>
    <xdr:to>
      <xdr:col>22</xdr:col>
      <xdr:colOff>565150</xdr:colOff>
      <xdr:row>55</xdr:row>
      <xdr:rowOff>19050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139700</xdr:rowOff>
    </xdr:from>
    <xdr:to>
      <xdr:col>21</xdr:col>
      <xdr:colOff>361950</xdr:colOff>
      <xdr:row>54</xdr:row>
      <xdr:rowOff>152400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76200</xdr:rowOff>
    </xdr:from>
    <xdr:to>
      <xdr:col>20</xdr:col>
      <xdr:colOff>158750</xdr:colOff>
      <xdr:row>54</xdr:row>
      <xdr:rowOff>139700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139700</xdr:rowOff>
    </xdr:from>
    <xdr:to>
      <xdr:col>24</xdr:col>
      <xdr:colOff>82550</xdr:colOff>
      <xdr:row>55</xdr:row>
      <xdr:rowOff>69850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6459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139700</xdr:rowOff>
    </xdr:from>
    <xdr:to>
      <xdr:col>22</xdr:col>
      <xdr:colOff>615950</xdr:colOff>
      <xdr:row>55</xdr:row>
      <xdr:rowOff>69850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5621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80027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101600</xdr:rowOff>
    </xdr:from>
    <xdr:to>
      <xdr:col>21</xdr:col>
      <xdr:colOff>412750</xdr:colOff>
      <xdr:row>55</xdr:row>
      <xdr:rowOff>31750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4732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41927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88900</xdr:rowOff>
    </xdr:from>
    <xdr:to>
      <xdr:col>20</xdr:col>
      <xdr:colOff>209550</xdr:colOff>
      <xdr:row>55</xdr:row>
      <xdr:rowOff>19050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3843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29227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25400</xdr:rowOff>
    </xdr:from>
    <xdr:to>
      <xdr:col>19</xdr:col>
      <xdr:colOff>6350</xdr:colOff>
      <xdr:row>54</xdr:row>
      <xdr:rowOff>127000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2954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137177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一部事務組合や各種団体に対する支出が少ないことから、例年、類似団体平均を下回っているものと考えられる。また補助金の見直しも行っており、今後も引き続き不適当な補助金の見直しや廃止に向けた取り組みの継続が必要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95250</xdr:rowOff>
    </xdr:from>
    <xdr:to>
      <xdr:col>24</xdr:col>
      <xdr:colOff>31750</xdr:colOff>
      <xdr:row>34</xdr:row>
      <xdr:rowOff>88900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753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44450</xdr:rowOff>
    </xdr:from>
    <xdr:to>
      <xdr:col>22</xdr:col>
      <xdr:colOff>565150</xdr:colOff>
      <xdr:row>33</xdr:row>
      <xdr:rowOff>95250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570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31750</xdr:rowOff>
    </xdr:from>
    <xdr:to>
      <xdr:col>21</xdr:col>
      <xdr:colOff>361950</xdr:colOff>
      <xdr:row>33</xdr:row>
      <xdr:rowOff>44450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68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44450</xdr:rowOff>
    </xdr:from>
    <xdr:to>
      <xdr:col>21</xdr:col>
      <xdr:colOff>412750</xdr:colOff>
      <xdr:row>37</xdr:row>
      <xdr:rowOff>146050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4732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130827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31750</xdr:rowOff>
    </xdr:from>
    <xdr:to>
      <xdr:col>20</xdr:col>
      <xdr:colOff>158750</xdr:colOff>
      <xdr:row>33</xdr:row>
      <xdr:rowOff>31750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68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95250</xdr:rowOff>
    </xdr:from>
    <xdr:to>
      <xdr:col>20</xdr:col>
      <xdr:colOff>209550</xdr:colOff>
      <xdr:row>38</xdr:row>
      <xdr:rowOff>25400</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146050</xdr:rowOff>
    </xdr:from>
    <xdr:to>
      <xdr:col>19</xdr:col>
      <xdr:colOff>6350</xdr:colOff>
      <xdr:row>38</xdr:row>
      <xdr:rowOff>76200</xdr:rowOff>
    </xdr:to>
    <xdr:sp macro="" textlink="">
      <xdr:nvSpPr>
        <xdr:cNvPr id="320" name="フローチャート : 判断 319">
          <a:extLst>
            <a:ext uri="{FF2B5EF4-FFF2-40B4-BE49-F238E27FC236}">
              <a16:creationId xmlns:a16="http://schemas.microsoft.com/office/drawing/2014/main" id="{00000000-0008-0000-0400-000040010000}"/>
            </a:ext>
          </a:extLst>
        </xdr:cNvPr>
        <xdr:cNvSpPr/>
      </xdr:nvSpPr>
      <xdr:spPr>
        <a:xfrm>
          <a:off x="12954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60977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38100</xdr:rowOff>
    </xdr:from>
    <xdr:to>
      <xdr:col>24</xdr:col>
      <xdr:colOff>82550</xdr:colOff>
      <xdr:row>34</xdr:row>
      <xdr:rowOff>139700</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54627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44450</xdr:rowOff>
    </xdr:from>
    <xdr:to>
      <xdr:col>22</xdr:col>
      <xdr:colOff>615950</xdr:colOff>
      <xdr:row>33</xdr:row>
      <xdr:rowOff>146050</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5621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156227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47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165100</xdr:rowOff>
    </xdr:from>
    <xdr:to>
      <xdr:col>21</xdr:col>
      <xdr:colOff>412750</xdr:colOff>
      <xdr:row>33</xdr:row>
      <xdr:rowOff>95250</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4732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105427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152400</xdr:rowOff>
    </xdr:from>
    <xdr:to>
      <xdr:col>20</xdr:col>
      <xdr:colOff>209550</xdr:colOff>
      <xdr:row>33</xdr:row>
      <xdr:rowOff>82550</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92727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152400</xdr:rowOff>
    </xdr:from>
    <xdr:to>
      <xdr:col>19</xdr:col>
      <xdr:colOff>6350</xdr:colOff>
      <xdr:row>33</xdr:row>
      <xdr:rowOff>82550</xdr:rowOff>
    </xdr:to>
    <xdr:sp macro="" textlink="">
      <xdr:nvSpPr>
        <xdr:cNvPr id="335" name="円/楕円 334">
          <a:extLst>
            <a:ext uri="{FF2B5EF4-FFF2-40B4-BE49-F238E27FC236}">
              <a16:creationId xmlns:a16="http://schemas.microsoft.com/office/drawing/2014/main" id="{00000000-0008-0000-0400-00004F010000}"/>
            </a:ext>
          </a:extLst>
        </xdr:cNvPr>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92727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平成２４年度までは類団平均を上回っていたが、繰上償還等の実施により、平成２５年度は類似団体平均値となり、平成２６年度以降においては類似団体平均を下回っている。償還期間短縮化に伴い今後、元金償還金が増加する可能性もあり、新規借入額の縮減等に努める必要がある。</a:t>
          </a:r>
        </a:p>
      </xdr:txBody>
    </xdr:sp>
    <xdr:clientData/>
  </xdr:twoCellAnchor>
  <xdr:oneCellAnchor>
    <xdr:from>
      <xdr:col>1</xdr:col>
      <xdr:colOff>28575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113285</xdr:rowOff>
    </xdr:from>
    <xdr:to>
      <xdr:col>7</xdr:col>
      <xdr:colOff>15875</xdr:colOff>
      <xdr:row>76</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1434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131572</xdr:rowOff>
    </xdr:from>
    <xdr:to>
      <xdr:col>5</xdr:col>
      <xdr:colOff>549275</xdr:colOff>
      <xdr:row>77</xdr:row>
      <xdr:rowOff>5842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161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88137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2074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88137</xdr:rowOff>
    </xdr:from>
    <xdr:to>
      <xdr:col>3</xdr:col>
      <xdr:colOff>142875</xdr:colOff>
      <xdr:row>77</xdr:row>
      <xdr:rowOff>170435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62485</xdr:rowOff>
    </xdr:from>
    <xdr:to>
      <xdr:col>7</xdr:col>
      <xdr:colOff>66675</xdr:colOff>
      <xdr:row>76</xdr:row>
      <xdr:rowOff>164085</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79011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80772</xdr:rowOff>
    </xdr:from>
    <xdr:to>
      <xdr:col>5</xdr:col>
      <xdr:colOff>600075</xdr:colOff>
      <xdr:row>77</xdr:row>
      <xdr:rowOff>10922</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平成２８年度は前年度と比べると人件費、物件費、扶助費、補助費の経常収支比率に占める割合が増加しているが、特に人件費、物件費、補助費においては、事務事業の見直し等により抑制の必要がある。</a:t>
          </a:r>
        </a:p>
      </xdr:txBody>
    </xdr:sp>
    <xdr:clientData/>
  </xdr:twoCellAnchor>
  <xdr:oneCellAnchor>
    <xdr:from>
      <xdr:col>18</xdr:col>
      <xdr:colOff>44450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94361"/>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77</xdr:row>
      <xdr:rowOff>92711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161772"/>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30987</xdr:rowOff>
    </xdr:from>
    <xdr:to>
      <xdr:col>21</xdr:col>
      <xdr:colOff>361950</xdr:colOff>
      <xdr:row>76</xdr:row>
      <xdr:rowOff>131572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611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30987</xdr:rowOff>
    </xdr:from>
    <xdr:to>
      <xdr:col>20</xdr:col>
      <xdr:colOff>158750</xdr:colOff>
      <xdr:row>76</xdr:row>
      <xdr:rowOff>104139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0611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25908</xdr:rowOff>
    </xdr:from>
    <xdr:to>
      <xdr:col>24</xdr:col>
      <xdr:colOff>82550</xdr:colOff>
      <xdr:row>78</xdr:row>
      <xdr:rowOff>127508</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169435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151637</xdr:rowOff>
    </xdr:from>
    <xdr:to>
      <xdr:col>20</xdr:col>
      <xdr:colOff>209550</xdr:colOff>
      <xdr:row>76</xdr:row>
      <xdr:rowOff>81787</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奈良県生駒市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127044</xdr:rowOff>
    </xdr:from>
    <xdr:to>
      <xdr:col>4</xdr:col>
      <xdr:colOff>1117600</xdr:colOff>
      <xdr:row>16</xdr:row>
      <xdr:rowOff>148434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17869"/>
          <a:ext cx="647700" cy="2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146115</xdr:rowOff>
    </xdr:from>
    <xdr:to>
      <xdr:col>4</xdr:col>
      <xdr:colOff>469900</xdr:colOff>
      <xdr:row>16</xdr:row>
      <xdr:rowOff>148434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36940"/>
          <a:ext cx="6985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146115</xdr:rowOff>
    </xdr:from>
    <xdr:to>
      <xdr:col>3</xdr:col>
      <xdr:colOff>904875</xdr:colOff>
      <xdr:row>17</xdr:row>
      <xdr:rowOff>20777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36940"/>
          <a:ext cx="698500" cy="4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92833</xdr:rowOff>
    </xdr:from>
    <xdr:to>
      <xdr:col>3</xdr:col>
      <xdr:colOff>955675</xdr:colOff>
      <xdr:row>17</xdr:row>
      <xdr:rowOff>22983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33160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5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139192</xdr:rowOff>
    </xdr:from>
    <xdr:to>
      <xdr:col>3</xdr:col>
      <xdr:colOff>206375</xdr:colOff>
      <xdr:row>17</xdr:row>
      <xdr:rowOff>20777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30017"/>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123923</xdr:rowOff>
    </xdr:from>
    <xdr:to>
      <xdr:col>3</xdr:col>
      <xdr:colOff>257175</xdr:colOff>
      <xdr:row>17</xdr:row>
      <xdr:rowOff>54073</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64250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89862</xdr:rowOff>
    </xdr:from>
    <xdr:to>
      <xdr:col>2</xdr:col>
      <xdr:colOff>692150</xdr:colOff>
      <xdr:row>17</xdr:row>
      <xdr:rowOff>20012</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2880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4789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76244</xdr:rowOff>
    </xdr:from>
    <xdr:to>
      <xdr:col>5</xdr:col>
      <xdr:colOff>34925</xdr:colOff>
      <xdr:row>17</xdr:row>
      <xdr:rowOff>6394</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286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48321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3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61,207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97634</xdr:rowOff>
    </xdr:from>
    <xdr:to>
      <xdr:col>4</xdr:col>
      <xdr:colOff>520700</xdr:colOff>
      <xdr:row>17</xdr:row>
      <xdr:rowOff>27784</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288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12561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74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60,552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95315</xdr:rowOff>
    </xdr:from>
    <xdr:to>
      <xdr:col>3</xdr:col>
      <xdr:colOff>955675</xdr:colOff>
      <xdr:row>17</xdr:row>
      <xdr:rowOff>25465</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288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10242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7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60,623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141427</xdr:rowOff>
    </xdr:from>
    <xdr:to>
      <xdr:col>3</xdr:col>
      <xdr:colOff>257175</xdr:colOff>
      <xdr:row>17</xdr:row>
      <xdr:rowOff>71577</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293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56354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1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59,211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88392</xdr:rowOff>
    </xdr:from>
    <xdr:to>
      <xdr:col>2</xdr:col>
      <xdr:colOff>692150</xdr:colOff>
      <xdr:row>17</xdr:row>
      <xdr:rowOff>18542</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287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28719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4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128371</xdr:rowOff>
    </xdr:from>
    <xdr:to>
      <xdr:col>4</xdr:col>
      <xdr:colOff>1117600</xdr:colOff>
      <xdr:row>37</xdr:row>
      <xdr:rowOff>128405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253071"/>
          <a:ext cx="647700" cy="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128371</xdr:rowOff>
    </xdr:from>
    <xdr:to>
      <xdr:col>4</xdr:col>
      <xdr:colOff>469900</xdr:colOff>
      <xdr:row>37</xdr:row>
      <xdr:rowOff>180787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253071"/>
          <a:ext cx="698500" cy="52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46272</xdr:rowOff>
    </xdr:from>
    <xdr:to>
      <xdr:col>3</xdr:col>
      <xdr:colOff>904875</xdr:colOff>
      <xdr:row>37</xdr:row>
      <xdr:rowOff>180787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70972"/>
          <a:ext cx="698500" cy="134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92365</xdr:rowOff>
    </xdr:from>
    <xdr:to>
      <xdr:col>3</xdr:col>
      <xdr:colOff>955675</xdr:colOff>
      <xdr:row>37</xdr:row>
      <xdr:rowOff>22515</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4254500" y="70456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204142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128274</xdr:rowOff>
    </xdr:from>
    <xdr:to>
      <xdr:col>3</xdr:col>
      <xdr:colOff>206375</xdr:colOff>
      <xdr:row>37</xdr:row>
      <xdr:rowOff>46272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81524"/>
          <a:ext cx="698500" cy="89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11114</xdr:rowOff>
    </xdr:from>
    <xdr:to>
      <xdr:col>3</xdr:col>
      <xdr:colOff>257175</xdr:colOff>
      <xdr:row>36</xdr:row>
      <xdr:rowOff>112714</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3556000" y="6964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122891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3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317765</xdr:rowOff>
    </xdr:from>
    <xdr:to>
      <xdr:col>2</xdr:col>
      <xdr:colOff>692150</xdr:colOff>
      <xdr:row>36</xdr:row>
      <xdr:rowOff>76465</xdr:rowOff>
    </xdr:to>
    <xdr:sp macro="" textlink="">
      <xdr:nvSpPr>
        <xdr:cNvPr id="127" name="フローチャート : 判断 126">
          <a:extLst>
            <a:ext uri="{FF2B5EF4-FFF2-40B4-BE49-F238E27FC236}">
              <a16:creationId xmlns:a16="http://schemas.microsoft.com/office/drawing/2014/main" id="{00000000-0008-0000-0500-00007F000000}"/>
            </a:ext>
          </a:extLst>
        </xdr:cNvPr>
        <xdr:cNvSpPr/>
      </xdr:nvSpPr>
      <xdr:spPr bwMode="auto">
        <a:xfrm>
          <a:off x="2857500" y="6928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86642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9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77605</xdr:rowOff>
    </xdr:from>
    <xdr:to>
      <xdr:col>5</xdr:col>
      <xdr:colOff>34925</xdr:colOff>
      <xdr:row>37</xdr:row>
      <xdr:rowOff>179205</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5600700" y="720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49682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77571</xdr:rowOff>
    </xdr:from>
    <xdr:to>
      <xdr:col>4</xdr:col>
      <xdr:colOff>520700</xdr:colOff>
      <xdr:row>37</xdr:row>
      <xdr:rowOff>179171</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953000" y="7202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163948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8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129987</xdr:rowOff>
    </xdr:from>
    <xdr:to>
      <xdr:col>3</xdr:col>
      <xdr:colOff>955675</xdr:colOff>
      <xdr:row>37</xdr:row>
      <xdr:rowOff>231587</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4254500" y="725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216364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34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166922</xdr:rowOff>
    </xdr:from>
    <xdr:to>
      <xdr:col>3</xdr:col>
      <xdr:colOff>257175</xdr:colOff>
      <xdr:row>37</xdr:row>
      <xdr:rowOff>97072</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3556000" y="712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81849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77474</xdr:rowOff>
    </xdr:from>
    <xdr:to>
      <xdr:col>2</xdr:col>
      <xdr:colOff>692150</xdr:colOff>
      <xdr:row>37</xdr:row>
      <xdr:rowOff>7624</xdr:rowOff>
    </xdr:to>
    <xdr:sp macro="" textlink="">
      <xdr:nvSpPr>
        <xdr:cNvPr id="142" name="円/楕円 141">
          <a:extLst>
            <a:ext uri="{FF2B5EF4-FFF2-40B4-BE49-F238E27FC236}">
              <a16:creationId xmlns:a16="http://schemas.microsoft.com/office/drawing/2014/main" id="{00000000-0008-0000-0500-00008E000000}"/>
            </a:ext>
          </a:extLst>
        </xdr:cNvPr>
        <xdr:cNvSpPr/>
      </xdr:nvSpPr>
      <xdr:spPr bwMode="auto">
        <a:xfrm>
          <a:off x="2857500" y="7030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163851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1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120,925
119,809
53.15
37,841,751
36,960,711
682,248
22,360,436
19,207,033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4369</xdr:rowOff>
    </xdr:from>
    <xdr:to>
      <xdr:col>6</xdr:col>
      <xdr:colOff>511175</xdr:colOff>
      <xdr:row>34</xdr:row>
      <xdr:rowOff>15668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33669"/>
          <a:ext cx="8382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15668</xdr:rowOff>
    </xdr:from>
    <xdr:to>
      <xdr:col>5</xdr:col>
      <xdr:colOff>358775</xdr:colOff>
      <xdr:row>34</xdr:row>
      <xdr:rowOff>16387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44968"/>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16387</xdr:rowOff>
    </xdr:from>
    <xdr:to>
      <xdr:col>4</xdr:col>
      <xdr:colOff>155575</xdr:colOff>
      <xdr:row>34</xdr:row>
      <xdr:rowOff>86894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45687"/>
          <a:ext cx="889000" cy="7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90141</xdr:rowOff>
    </xdr:from>
    <xdr:to>
      <xdr:col>4</xdr:col>
      <xdr:colOff>206375</xdr:colOff>
      <xdr:row>35</xdr:row>
      <xdr:rowOff>20291</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11418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54,962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81244</xdr:rowOff>
    </xdr:from>
    <xdr:to>
      <xdr:col>2</xdr:col>
      <xdr:colOff>638175</xdr:colOff>
      <xdr:row>34</xdr:row>
      <xdr:rowOff>86894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739094"/>
          <a:ext cx="889000" cy="17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137559</xdr:rowOff>
    </xdr:from>
    <xdr:to>
      <xdr:col>3</xdr:col>
      <xdr:colOff>3175</xdr:colOff>
      <xdr:row>35</xdr:row>
      <xdr:rowOff>67709</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58836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59149</xdr:rowOff>
    </xdr:from>
    <xdr:to>
      <xdr:col>1</xdr:col>
      <xdr:colOff>485775</xdr:colOff>
      <xdr:row>34</xdr:row>
      <xdr:rowOff>160749</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588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151876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125019</xdr:rowOff>
    </xdr:from>
    <xdr:to>
      <xdr:col>6</xdr:col>
      <xdr:colOff>561975</xdr:colOff>
      <xdr:row>34</xdr:row>
      <xdr:rowOff>55169</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57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147896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3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59,144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136318</xdr:rowOff>
    </xdr:from>
    <xdr:to>
      <xdr:col>5</xdr:col>
      <xdr:colOff>409575</xdr:colOff>
      <xdr:row>34</xdr:row>
      <xdr:rowOff>66468</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579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82995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137037</xdr:rowOff>
    </xdr:from>
    <xdr:to>
      <xdr:col>4</xdr:col>
      <xdr:colOff>206375</xdr:colOff>
      <xdr:row>34</xdr:row>
      <xdr:rowOff>67187</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57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83714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36094</xdr:rowOff>
    </xdr:from>
    <xdr:to>
      <xdr:col>3</xdr:col>
      <xdr:colOff>3175</xdr:colOff>
      <xdr:row>34</xdr:row>
      <xdr:rowOff>137694</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58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154221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30444</xdr:rowOff>
    </xdr:from>
    <xdr:to>
      <xdr:col>1</xdr:col>
      <xdr:colOff>485775</xdr:colOff>
      <xdr:row>33</xdr:row>
      <xdr:rowOff>132044</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56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148571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46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115148</xdr:rowOff>
    </xdr:from>
    <xdr:to>
      <xdr:col>6</xdr:col>
      <xdr:colOff>511175</xdr:colOff>
      <xdr:row>55</xdr:row>
      <xdr:rowOff>125984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44898"/>
          <a:ext cx="8382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125984</xdr:rowOff>
    </xdr:from>
    <xdr:to>
      <xdr:col>5</xdr:col>
      <xdr:colOff>358775</xdr:colOff>
      <xdr:row>56</xdr:row>
      <xdr:rowOff>60741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55734"/>
          <a:ext cx="889000" cy="10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60741</xdr:rowOff>
    </xdr:from>
    <xdr:to>
      <xdr:col>4</xdr:col>
      <xdr:colOff>155575</xdr:colOff>
      <xdr:row>56</xdr:row>
      <xdr:rowOff>138626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61941"/>
          <a:ext cx="889000" cy="7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14194</xdr:rowOff>
    </xdr:from>
    <xdr:to>
      <xdr:col>4</xdr:col>
      <xdr:colOff>206375</xdr:colOff>
      <xdr:row>57</xdr:row>
      <xdr:rowOff>115794</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106921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50,768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138626</xdr:rowOff>
    </xdr:from>
    <xdr:to>
      <xdr:col>2</xdr:col>
      <xdr:colOff>638175</xdr:colOff>
      <xdr:row>57</xdr:row>
      <xdr:rowOff>3318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39826"/>
          <a:ext cx="8890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72989</xdr:rowOff>
    </xdr:from>
    <xdr:to>
      <xdr:col>3</xdr:col>
      <xdr:colOff>3175</xdr:colOff>
      <xdr:row>58</xdr:row>
      <xdr:rowOff>3139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84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165716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3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79802</xdr:rowOff>
    </xdr:from>
    <xdr:to>
      <xdr:col>1</xdr:col>
      <xdr:colOff>485775</xdr:colOff>
      <xdr:row>58</xdr:row>
      <xdr:rowOff>9952</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8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64348</xdr:rowOff>
    </xdr:from>
    <xdr:to>
      <xdr:col>6</xdr:col>
      <xdr:colOff>561975</xdr:colOff>
      <xdr:row>55</xdr:row>
      <xdr:rowOff>165948</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94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87225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63,574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75184</xdr:rowOff>
    </xdr:from>
    <xdr:to>
      <xdr:col>5</xdr:col>
      <xdr:colOff>409575</xdr:colOff>
      <xdr:row>56</xdr:row>
      <xdr:rowOff>5334</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5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21861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8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63,100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9941</xdr:rowOff>
    </xdr:from>
    <xdr:to>
      <xdr:col>4</xdr:col>
      <xdr:colOff>206375</xdr:colOff>
      <xdr:row>56</xdr:row>
      <xdr:rowOff>111541</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6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128068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8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87826</xdr:rowOff>
    </xdr:from>
    <xdr:to>
      <xdr:col>3</xdr:col>
      <xdr:colOff>3175</xdr:colOff>
      <xdr:row>57</xdr:row>
      <xdr:rowOff>17976</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6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34503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123968</xdr:rowOff>
    </xdr:from>
    <xdr:to>
      <xdr:col>1</xdr:col>
      <xdr:colOff>485775</xdr:colOff>
      <xdr:row>57</xdr:row>
      <xdr:rowOff>54118</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7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70645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0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136779</xdr:rowOff>
    </xdr:from>
    <xdr:to>
      <xdr:col>6</xdr:col>
      <xdr:colOff>511175</xdr:colOff>
      <xdr:row>78</xdr:row>
      <xdr:rowOff>139319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09879"/>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122555</xdr:rowOff>
    </xdr:from>
    <xdr:to>
      <xdr:col>5</xdr:col>
      <xdr:colOff>358775</xdr:colOff>
      <xdr:row>78</xdr:row>
      <xdr:rowOff>136779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24205"/>
          <a:ext cx="889000" cy="1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122555</xdr:rowOff>
    </xdr:from>
    <xdr:to>
      <xdr:col>4</xdr:col>
      <xdr:colOff>155575</xdr:colOff>
      <xdr:row>77</xdr:row>
      <xdr:rowOff>123317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2420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71120</xdr:rowOff>
    </xdr:from>
    <xdr:to>
      <xdr:col>4</xdr:col>
      <xdr:colOff>206375</xdr:colOff>
      <xdr:row>77</xdr:row>
      <xdr:rowOff>1270</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2857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17797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7" y="1287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115697</xdr:rowOff>
    </xdr:from>
    <xdr:to>
      <xdr:col>2</xdr:col>
      <xdr:colOff>638175</xdr:colOff>
      <xdr:row>77</xdr:row>
      <xdr:rowOff>123317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1734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83693</xdr:rowOff>
    </xdr:from>
    <xdr:to>
      <xdr:col>3</xdr:col>
      <xdr:colOff>3175</xdr:colOff>
      <xdr:row>77</xdr:row>
      <xdr:rowOff>13843</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968500" y="1311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30370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7" y="1288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80263</xdr:rowOff>
    </xdr:from>
    <xdr:to>
      <xdr:col>1</xdr:col>
      <xdr:colOff>485775</xdr:colOff>
      <xdr:row>77</xdr:row>
      <xdr:rowOff>10413</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079500" y="1311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26941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7" y="128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88519</xdr:rowOff>
    </xdr:from>
    <xdr:to>
      <xdr:col>6</xdr:col>
      <xdr:colOff>561975</xdr:colOff>
      <xdr:row>79</xdr:row>
      <xdr:rowOff>18669</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45847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3446</xdr:rowOff>
    </xdr:from>
    <xdr:ext cx="378565"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76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85979</xdr:rowOff>
    </xdr:from>
    <xdr:to>
      <xdr:col>5</xdr:col>
      <xdr:colOff>409575</xdr:colOff>
      <xdr:row>79</xdr:row>
      <xdr:rowOff>16129</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3746500" y="134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7256</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551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71755</xdr:rowOff>
    </xdr:from>
    <xdr:to>
      <xdr:col>4</xdr:col>
      <xdr:colOff>206375</xdr:colOff>
      <xdr:row>78</xdr:row>
      <xdr:rowOff>1905</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2857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164482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7" y="1336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72517</xdr:rowOff>
    </xdr:from>
    <xdr:to>
      <xdr:col>3</xdr:col>
      <xdr:colOff>3175</xdr:colOff>
      <xdr:row>78</xdr:row>
      <xdr:rowOff>2667</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968500" y="132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165244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7" y="133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64897</xdr:rowOff>
    </xdr:from>
    <xdr:to>
      <xdr:col>1</xdr:col>
      <xdr:colOff>485775</xdr:colOff>
      <xdr:row>77</xdr:row>
      <xdr:rowOff>166497</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079500" y="132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157624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7" y="1335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141390</xdr:rowOff>
    </xdr:from>
    <xdr:to>
      <xdr:col>6</xdr:col>
      <xdr:colOff>511175</xdr:colOff>
      <xdr:row>99</xdr:row>
      <xdr:rowOff>14300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943490"/>
          <a:ext cx="838200" cy="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14300</xdr:rowOff>
    </xdr:from>
    <xdr:to>
      <xdr:col>5</xdr:col>
      <xdr:colOff>358775</xdr:colOff>
      <xdr:row>99</xdr:row>
      <xdr:rowOff>39281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87850"/>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39281</xdr:rowOff>
    </xdr:from>
    <xdr:to>
      <xdr:col>4</xdr:col>
      <xdr:colOff>155575</xdr:colOff>
      <xdr:row>99</xdr:row>
      <xdr:rowOff>94323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7012831"/>
          <a:ext cx="889000" cy="5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70244</xdr:rowOff>
    </xdr:from>
    <xdr:to>
      <xdr:col>4</xdr:col>
      <xdr:colOff>206375</xdr:colOff>
      <xdr:row>97</xdr:row>
      <xdr:rowOff>394</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16921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94,469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94323</xdr:rowOff>
    </xdr:from>
    <xdr:to>
      <xdr:col>2</xdr:col>
      <xdr:colOff>638175</xdr:colOff>
      <xdr:row>99</xdr:row>
      <xdr:rowOff>117742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67873"/>
          <a:ext cx="889000" cy="2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138888</xdr:rowOff>
    </xdr:from>
    <xdr:to>
      <xdr:col>3</xdr:col>
      <xdr:colOff>3175</xdr:colOff>
      <xdr:row>97</xdr:row>
      <xdr:rowOff>69038</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59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85565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156984</xdr:rowOff>
    </xdr:from>
    <xdr:to>
      <xdr:col>1</xdr:col>
      <xdr:colOff>485775</xdr:colOff>
      <xdr:row>97</xdr:row>
      <xdr:rowOff>87134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61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103661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9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90590</xdr:rowOff>
    </xdr:from>
    <xdr:to>
      <xdr:col>6</xdr:col>
      <xdr:colOff>561975</xdr:colOff>
      <xdr:row>99</xdr:row>
      <xdr:rowOff>20740</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68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5517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8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65,867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134950</xdr:rowOff>
    </xdr:from>
    <xdr:to>
      <xdr:col>5</xdr:col>
      <xdr:colOff>409575</xdr:colOff>
      <xdr:row>99</xdr:row>
      <xdr:rowOff>65100</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69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56227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70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159931</xdr:rowOff>
    </xdr:from>
    <xdr:to>
      <xdr:col>4</xdr:col>
      <xdr:colOff>206375</xdr:colOff>
      <xdr:row>99</xdr:row>
      <xdr:rowOff>90081</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696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81208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60,407</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43523</xdr:rowOff>
    </xdr:from>
    <xdr:to>
      <xdr:col>3</xdr:col>
      <xdr:colOff>3175</xdr:colOff>
      <xdr:row>99</xdr:row>
      <xdr:rowOff>145123</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70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136250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10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56,073</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66942</xdr:rowOff>
    </xdr:from>
    <xdr:to>
      <xdr:col>1</xdr:col>
      <xdr:colOff>485775</xdr:colOff>
      <xdr:row>99</xdr:row>
      <xdr:rowOff>168542</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704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159669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13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5992</xdr:rowOff>
    </xdr:from>
    <xdr:to>
      <xdr:col>15</xdr:col>
      <xdr:colOff>180975</xdr:colOff>
      <xdr:row>37</xdr:row>
      <xdr:rowOff>33493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49642"/>
          <a:ext cx="8382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a:extLst>
            <a:ext uri="{FF2B5EF4-FFF2-40B4-BE49-F238E27FC236}">
              <a16:creationId xmlns:a16="http://schemas.microsoft.com/office/drawing/2014/main" id="{00000000-0008-0000-0600-000023010000}"/>
            </a:ext>
          </a:extLst>
        </xdr:cNvPr>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33493</xdr:rowOff>
    </xdr:from>
    <xdr:to>
      <xdr:col>14</xdr:col>
      <xdr:colOff>28575</xdr:colOff>
      <xdr:row>37</xdr:row>
      <xdr:rowOff>62411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77143"/>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62411</xdr:rowOff>
    </xdr:from>
    <xdr:to>
      <xdr:col>12</xdr:col>
      <xdr:colOff>511175</xdr:colOff>
      <xdr:row>37</xdr:row>
      <xdr:rowOff>65359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06061"/>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142027</xdr:rowOff>
    </xdr:from>
    <xdr:to>
      <xdr:col>12</xdr:col>
      <xdr:colOff>561975</xdr:colOff>
      <xdr:row>35</xdr:row>
      <xdr:rowOff>72177</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8699500" y="597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88704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574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65359</xdr:rowOff>
    </xdr:from>
    <xdr:to>
      <xdr:col>11</xdr:col>
      <xdr:colOff>307975</xdr:colOff>
      <xdr:row>37</xdr:row>
      <xdr:rowOff>109913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09009"/>
          <a:ext cx="8890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115006</xdr:rowOff>
    </xdr:from>
    <xdr:to>
      <xdr:col>11</xdr:col>
      <xdr:colOff>358775</xdr:colOff>
      <xdr:row>35</xdr:row>
      <xdr:rowOff>45156</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7810500" y="594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61683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71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160406</xdr:rowOff>
    </xdr:from>
    <xdr:to>
      <xdr:col>10</xdr:col>
      <xdr:colOff>155575</xdr:colOff>
      <xdr:row>35</xdr:row>
      <xdr:rowOff>90556</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6921500" y="598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107083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7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126642</xdr:rowOff>
    </xdr:from>
    <xdr:to>
      <xdr:col>15</xdr:col>
      <xdr:colOff>231775</xdr:colOff>
      <xdr:row>37</xdr:row>
      <xdr:rowOff>56792</xdr:rowOff>
    </xdr:to>
    <xdr:sp macro="" textlink="">
      <xdr:nvSpPr>
        <xdr:cNvPr id="308" name="円/楕円 307">
          <a:extLst>
            <a:ext uri="{FF2B5EF4-FFF2-40B4-BE49-F238E27FC236}">
              <a16:creationId xmlns:a16="http://schemas.microsoft.com/office/drawing/2014/main" id="{00000000-0008-0000-0600-000034010000}"/>
            </a:ext>
          </a:extLst>
        </xdr:cNvPr>
        <xdr:cNvSpPr/>
      </xdr:nvSpPr>
      <xdr:spPr>
        <a:xfrm>
          <a:off x="10426700" y="62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41569</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1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154143</xdr:rowOff>
    </xdr:from>
    <xdr:to>
      <xdr:col>14</xdr:col>
      <xdr:colOff>79375</xdr:colOff>
      <xdr:row>37</xdr:row>
      <xdr:rowOff>84293</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9588500" y="632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75420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1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11611</xdr:rowOff>
    </xdr:from>
    <xdr:to>
      <xdr:col>12</xdr:col>
      <xdr:colOff>561975</xdr:colOff>
      <xdr:row>37</xdr:row>
      <xdr:rowOff>113211</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8699500" y="63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104338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4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14559</xdr:rowOff>
    </xdr:from>
    <xdr:to>
      <xdr:col>11</xdr:col>
      <xdr:colOff>358775</xdr:colOff>
      <xdr:row>37</xdr:row>
      <xdr:rowOff>116159</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7810500" y="63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107286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5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59113</xdr:rowOff>
    </xdr:from>
    <xdr:to>
      <xdr:col>10</xdr:col>
      <xdr:colOff>155575</xdr:colOff>
      <xdr:row>37</xdr:row>
      <xdr:rowOff>160713</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6921500" y="64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151840</xdr:rowOff>
    </xdr:from>
    <xdr:ext cx="469744"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37427" y="64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166642</xdr:rowOff>
    </xdr:from>
    <xdr:to>
      <xdr:col>15</xdr:col>
      <xdr:colOff>180975</xdr:colOff>
      <xdr:row>57</xdr:row>
      <xdr:rowOff>2910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67842"/>
          <a:ext cx="83820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166642</xdr:rowOff>
    </xdr:from>
    <xdr:to>
      <xdr:col>14</xdr:col>
      <xdr:colOff>28575</xdr:colOff>
      <xdr:row>57</xdr:row>
      <xdr:rowOff>169919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67842"/>
          <a:ext cx="889000" cy="1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20730</xdr:rowOff>
    </xdr:from>
    <xdr:to>
      <xdr:col>12</xdr:col>
      <xdr:colOff>511175</xdr:colOff>
      <xdr:row>57</xdr:row>
      <xdr:rowOff>169919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793380"/>
          <a:ext cx="889000" cy="14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68490</xdr:rowOff>
    </xdr:from>
    <xdr:to>
      <xdr:col>12</xdr:col>
      <xdr:colOff>561975</xdr:colOff>
      <xdr:row>56</xdr:row>
      <xdr:rowOff>170090</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8699500" y="96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15167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20730</xdr:rowOff>
    </xdr:from>
    <xdr:to>
      <xdr:col>11</xdr:col>
      <xdr:colOff>307975</xdr:colOff>
      <xdr:row>57</xdr:row>
      <xdr:rowOff>134257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93380"/>
          <a:ext cx="889000" cy="11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120121</xdr:rowOff>
    </xdr:from>
    <xdr:to>
      <xdr:col>11</xdr:col>
      <xdr:colOff>358775</xdr:colOff>
      <xdr:row>57</xdr:row>
      <xdr:rowOff>50271</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7810500" y="972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66798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117758</xdr:rowOff>
    </xdr:from>
    <xdr:to>
      <xdr:col>10</xdr:col>
      <xdr:colOff>155575</xdr:colOff>
      <xdr:row>57</xdr:row>
      <xdr:rowOff>47908</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6921500" y="971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64435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123560</xdr:rowOff>
    </xdr:from>
    <xdr:to>
      <xdr:col>15</xdr:col>
      <xdr:colOff>231775</xdr:colOff>
      <xdr:row>57</xdr:row>
      <xdr:rowOff>53710</xdr:rowOff>
    </xdr:to>
    <xdr:sp macro="" textlink="">
      <xdr:nvSpPr>
        <xdr:cNvPr id="367" name="円/楕円 366">
          <a:extLst>
            <a:ext uri="{FF2B5EF4-FFF2-40B4-BE49-F238E27FC236}">
              <a16:creationId xmlns:a16="http://schemas.microsoft.com/office/drawing/2014/main" id="{00000000-0008-0000-0600-00006F010000}"/>
            </a:ext>
          </a:extLst>
        </xdr:cNvPr>
        <xdr:cNvSpPr/>
      </xdr:nvSpPr>
      <xdr:spPr>
        <a:xfrm>
          <a:off x="10426700" y="97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101987</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40,316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115842</xdr:rowOff>
    </xdr:from>
    <xdr:to>
      <xdr:col>14</xdr:col>
      <xdr:colOff>79375</xdr:colOff>
      <xdr:row>57</xdr:row>
      <xdr:rowOff>45992</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9588500" y="97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37119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119119</xdr:rowOff>
    </xdr:from>
    <xdr:to>
      <xdr:col>12</xdr:col>
      <xdr:colOff>561975</xdr:colOff>
      <xdr:row>58</xdr:row>
      <xdr:rowOff>49269</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8699500" y="98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40396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141380</xdr:rowOff>
    </xdr:from>
    <xdr:to>
      <xdr:col>11</xdr:col>
      <xdr:colOff>358775</xdr:colOff>
      <xdr:row>57</xdr:row>
      <xdr:rowOff>71530</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7810500" y="974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62657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3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83457</xdr:rowOff>
    </xdr:from>
    <xdr:to>
      <xdr:col>10</xdr:col>
      <xdr:colOff>155575</xdr:colOff>
      <xdr:row>58</xdr:row>
      <xdr:rowOff>13607</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6921500" y="98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4734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4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159055</xdr:rowOff>
    </xdr:from>
    <xdr:to>
      <xdr:col>15</xdr:col>
      <xdr:colOff>180975</xdr:colOff>
      <xdr:row>74</xdr:row>
      <xdr:rowOff>93675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674905"/>
          <a:ext cx="8382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118418</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48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a:extLst>
            <a:ext uri="{FF2B5EF4-FFF2-40B4-BE49-F238E27FC236}">
              <a16:creationId xmlns:a16="http://schemas.microsoft.com/office/drawing/2014/main" id="{00000000-0008-0000-0600-000097010000}"/>
            </a:ext>
          </a:extLst>
        </xdr:cNvPr>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93675</xdr:rowOff>
    </xdr:from>
    <xdr:to>
      <xdr:col>14</xdr:col>
      <xdr:colOff>28575</xdr:colOff>
      <xdr:row>76</xdr:row>
      <xdr:rowOff>127279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780975"/>
          <a:ext cx="889000" cy="3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93807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80975</xdr:rowOff>
    </xdr:from>
    <xdr:to>
      <xdr:col>12</xdr:col>
      <xdr:colOff>561975</xdr:colOff>
      <xdr:row>76</xdr:row>
      <xdr:rowOff>11125</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8699500" y="129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27652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7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108255</xdr:rowOff>
    </xdr:from>
    <xdr:to>
      <xdr:col>15</xdr:col>
      <xdr:colOff>231775</xdr:colOff>
      <xdr:row>74</xdr:row>
      <xdr:rowOff>38405</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10426700" y="126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131132</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47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23,992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42875</xdr:rowOff>
    </xdr:from>
    <xdr:to>
      <xdr:col>14</xdr:col>
      <xdr:colOff>79375</xdr:colOff>
      <xdr:row>74</xdr:row>
      <xdr:rowOff>144475</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9588500" y="127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161002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5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76479</xdr:rowOff>
    </xdr:from>
    <xdr:to>
      <xdr:col>12</xdr:col>
      <xdr:colOff>561975</xdr:colOff>
      <xdr:row>77</xdr:row>
      <xdr:rowOff>6629</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8699500" y="131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169206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35471</xdr:rowOff>
    </xdr:from>
    <xdr:to>
      <xdr:col>15</xdr:col>
      <xdr:colOff>180975</xdr:colOff>
      <xdr:row>98</xdr:row>
      <xdr:rowOff>40145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837571"/>
          <a:ext cx="8382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40145</xdr:rowOff>
    </xdr:from>
    <xdr:to>
      <xdr:col>14</xdr:col>
      <xdr:colOff>28575</xdr:colOff>
      <xdr:row>98</xdr:row>
      <xdr:rowOff>94793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42245"/>
          <a:ext cx="889000" cy="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57099</xdr:rowOff>
    </xdr:from>
    <xdr:to>
      <xdr:col>12</xdr:col>
      <xdr:colOff>561975</xdr:colOff>
      <xdr:row>97</xdr:row>
      <xdr:rowOff>158699</xdr:rowOff>
    </xdr:to>
    <xdr:sp macro="" textlink="">
      <xdr:nvSpPr>
        <xdr:cNvPr id="458" name="フローチャート : 判断 457">
          <a:extLst>
            <a:ext uri="{FF2B5EF4-FFF2-40B4-BE49-F238E27FC236}">
              <a16:creationId xmlns:a16="http://schemas.microsoft.com/office/drawing/2014/main" id="{00000000-0008-0000-0600-0000CA010000}"/>
            </a:ext>
          </a:extLst>
        </xdr:cNvPr>
        <xdr:cNvSpPr/>
      </xdr:nvSpPr>
      <xdr:spPr>
        <a:xfrm>
          <a:off x="8699500" y="1668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3776</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22,004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156121</xdr:rowOff>
    </xdr:from>
    <xdr:to>
      <xdr:col>15</xdr:col>
      <xdr:colOff>231775</xdr:colOff>
      <xdr:row>98</xdr:row>
      <xdr:rowOff>86271</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10426700" y="167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134548</xdr:rowOff>
    </xdr:from>
    <xdr:ext cx="534377" cy="259045"/>
    <xdr:sp macro="" textlink="">
      <xdr:nvSpPr>
        <xdr:cNvPr id="466" name="普通建設事業費 （ うち更新整備　）該当値テキスト">
          <a:extLst>
            <a:ext uri="{FF2B5EF4-FFF2-40B4-BE49-F238E27FC236}">
              <a16:creationId xmlns:a16="http://schemas.microsoft.com/office/drawing/2014/main" id="{00000000-0008-0000-0600-0000D2010000}"/>
            </a:ext>
          </a:extLst>
        </xdr:cNvPr>
        <xdr:cNvSpPr txBox="1"/>
      </xdr:nvSpPr>
      <xdr:spPr>
        <a:xfrm>
          <a:off x="10528300" y="167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160795</xdr:rowOff>
    </xdr:from>
    <xdr:to>
      <xdr:col>14</xdr:col>
      <xdr:colOff>79375</xdr:colOff>
      <xdr:row>98</xdr:row>
      <xdr:rowOff>90945</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9588500" y="167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82072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88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43993</xdr:rowOff>
    </xdr:from>
    <xdr:to>
      <xdr:col>12</xdr:col>
      <xdr:colOff>561975</xdr:colOff>
      <xdr:row>98</xdr:row>
      <xdr:rowOff>145593</xdr:rowOff>
    </xdr:to>
    <xdr:sp macro="" textlink="">
      <xdr:nvSpPr>
        <xdr:cNvPr id="469" name="円/楕円 468">
          <a:extLst>
            <a:ext uri="{FF2B5EF4-FFF2-40B4-BE49-F238E27FC236}">
              <a16:creationId xmlns:a16="http://schemas.microsoft.com/office/drawing/2014/main" id="{00000000-0008-0000-0600-0000D5010000}"/>
            </a:ext>
          </a:extLst>
        </xdr:cNvPr>
        <xdr:cNvSpPr/>
      </xdr:nvSpPr>
      <xdr:spPr>
        <a:xfrm>
          <a:off x="8699500" y="168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136720</xdr:rowOff>
    </xdr:from>
    <xdr:ext cx="469744"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15427" y="1693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a:extLst>
            <a:ext uri="{FF2B5EF4-FFF2-40B4-BE49-F238E27FC236}">
              <a16:creationId xmlns:a16="http://schemas.microsoft.com/office/drawing/2014/main" id="{00000000-0008-0000-0600-0000F1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a:extLst>
            <a:ext uri="{FF2B5EF4-FFF2-40B4-BE49-F238E27FC236}">
              <a16:creationId xmlns:a16="http://schemas.microsoft.com/office/drawing/2014/main" id="{00000000-0008-0000-0600-0000F3010000}"/>
            </a:ext>
          </a:extLst>
        </xdr:cNvPr>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93980</xdr:rowOff>
    </xdr:from>
    <xdr:to>
      <xdr:col>23</xdr:col>
      <xdr:colOff>517525</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5481300" y="678053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a:extLst>
            <a:ext uri="{FF2B5EF4-FFF2-40B4-BE49-F238E27FC236}">
              <a16:creationId xmlns:a16="http://schemas.microsoft.com/office/drawing/2014/main" id="{00000000-0008-0000-0600-0000F6010000}"/>
            </a:ext>
          </a:extLst>
        </xdr:cNvPr>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a:extLst>
            <a:ext uri="{FF2B5EF4-FFF2-40B4-BE49-F238E27FC236}">
              <a16:creationId xmlns:a16="http://schemas.microsoft.com/office/drawing/2014/main" id="{00000000-0008-0000-0600-0000F7010000}"/>
            </a:ext>
          </a:extLst>
        </xdr:cNvPr>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32258</xdr:rowOff>
    </xdr:from>
    <xdr:to>
      <xdr:col>22</xdr:col>
      <xdr:colOff>365125</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4592300" y="6718808"/>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32258</xdr:rowOff>
    </xdr:from>
    <xdr:to>
      <xdr:col>21</xdr:col>
      <xdr:colOff>161925</xdr:colOff>
      <xdr:row>39</xdr:row>
      <xdr:rowOff>77162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3703300" y="6718808"/>
          <a:ext cx="8890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158623</xdr:rowOff>
    </xdr:from>
    <xdr:to>
      <xdr:col>21</xdr:col>
      <xdr:colOff>212725</xdr:colOff>
      <xdr:row>39</xdr:row>
      <xdr:rowOff>88773</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4541500" y="667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79900</xdr:rowOff>
    </xdr:from>
    <xdr:ext cx="378565"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4403017" y="6766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32911</xdr:rowOff>
    </xdr:from>
    <xdr:to>
      <xdr:col>19</xdr:col>
      <xdr:colOff>644525</xdr:colOff>
      <xdr:row>39</xdr:row>
      <xdr:rowOff>77162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814300" y="6719461"/>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167277</xdr:rowOff>
    </xdr:from>
    <xdr:to>
      <xdr:col>20</xdr:col>
      <xdr:colOff>9525</xdr:colOff>
      <xdr:row>39</xdr:row>
      <xdr:rowOff>97427</xdr:rowOff>
    </xdr:to>
    <xdr:sp macro="" textlink="">
      <xdr:nvSpPr>
        <xdr:cNvPr id="511" name="フローチャート : 判断 510">
          <a:extLst>
            <a:ext uri="{FF2B5EF4-FFF2-40B4-BE49-F238E27FC236}">
              <a16:creationId xmlns:a16="http://schemas.microsoft.com/office/drawing/2014/main" id="{00000000-0008-0000-0600-0000FF010000}"/>
            </a:ext>
          </a:extLst>
        </xdr:cNvPr>
        <xdr:cNvSpPr/>
      </xdr:nvSpPr>
      <xdr:spPr>
        <a:xfrm>
          <a:off x="13652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113954</xdr:rowOff>
    </xdr:from>
    <xdr:ext cx="378565"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3514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114209</xdr:rowOff>
    </xdr:from>
    <xdr:to>
      <xdr:col>18</xdr:col>
      <xdr:colOff>492125</xdr:colOff>
      <xdr:row>39</xdr:row>
      <xdr:rowOff>44359</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2763500" y="662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60886</xdr:rowOff>
    </xdr:from>
    <xdr:ext cx="378565"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625017" y="640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43180</xdr:rowOff>
    </xdr:from>
    <xdr:to>
      <xdr:col>23</xdr:col>
      <xdr:colOff>568325</xdr:colOff>
      <xdr:row>39</xdr:row>
      <xdr:rowOff>144780</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62687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129557</xdr:rowOff>
    </xdr:from>
    <xdr:ext cx="313932" cy="259045"/>
    <xdr:sp macro="" textlink="">
      <xdr:nvSpPr>
        <xdr:cNvPr id="521" name="災害復旧事業費該当値テキスト">
          <a:extLst>
            <a:ext uri="{FF2B5EF4-FFF2-40B4-BE49-F238E27FC236}">
              <a16:creationId xmlns:a16="http://schemas.microsoft.com/office/drawing/2014/main" id="{00000000-0008-0000-0600-000009020000}"/>
            </a:ext>
          </a:extLst>
        </xdr:cNvPr>
        <xdr:cNvSpPr txBox="1"/>
      </xdr:nvSpPr>
      <xdr:spPr>
        <a:xfrm>
          <a:off x="16370300" y="6644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152908</xdr:rowOff>
    </xdr:from>
    <xdr:to>
      <xdr:col>21</xdr:col>
      <xdr:colOff>212725</xdr:colOff>
      <xdr:row>39</xdr:row>
      <xdr:rowOff>83058</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4541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99585</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3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26362</xdr:rowOff>
    </xdr:from>
    <xdr:to>
      <xdr:col>20</xdr:col>
      <xdr:colOff>9525</xdr:colOff>
      <xdr:row>39</xdr:row>
      <xdr:rowOff>127962</xdr:rowOff>
    </xdr:to>
    <xdr:sp macro="" textlink="">
      <xdr:nvSpPr>
        <xdr:cNvPr id="526" name="円/楕円 525">
          <a:extLst>
            <a:ext uri="{FF2B5EF4-FFF2-40B4-BE49-F238E27FC236}">
              <a16:creationId xmlns:a16="http://schemas.microsoft.com/office/drawing/2014/main" id="{00000000-0008-0000-0600-00000E020000}"/>
            </a:ext>
          </a:extLst>
        </xdr:cNvPr>
        <xdr:cNvSpPr/>
      </xdr:nvSpPr>
      <xdr:spPr>
        <a:xfrm>
          <a:off x="13652500" y="671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119089</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4017" y="6805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153561</xdr:rowOff>
    </xdr:from>
    <xdr:to>
      <xdr:col>18</xdr:col>
      <xdr:colOff>492125</xdr:colOff>
      <xdr:row>39</xdr:row>
      <xdr:rowOff>83711</xdr:rowOff>
    </xdr:to>
    <xdr:sp macro="" textlink="">
      <xdr:nvSpPr>
        <xdr:cNvPr id="528" name="円/楕円 527">
          <a:extLst>
            <a:ext uri="{FF2B5EF4-FFF2-40B4-BE49-F238E27FC236}">
              <a16:creationId xmlns:a16="http://schemas.microsoft.com/office/drawing/2014/main" id="{00000000-0008-0000-0600-000010020000}"/>
            </a:ext>
          </a:extLst>
        </xdr:cNvPr>
        <xdr:cNvSpPr/>
      </xdr:nvSpPr>
      <xdr:spPr>
        <a:xfrm>
          <a:off x="127635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74838</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5017" y="676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a:extLst>
            <a:ext uri="{FF2B5EF4-FFF2-40B4-BE49-F238E27FC236}">
              <a16:creationId xmlns:a16="http://schemas.microsoft.com/office/drawing/2014/main" id="{00000000-0008-0000-0600-00002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a:extLst>
            <a:ext uri="{FF2B5EF4-FFF2-40B4-BE49-F238E27FC236}">
              <a16:creationId xmlns:a16="http://schemas.microsoft.com/office/drawing/2014/main" id="{00000000-0008-0000-0600-00002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a:extLst>
            <a:ext uri="{FF2B5EF4-FFF2-40B4-BE49-F238E27FC236}">
              <a16:creationId xmlns:a16="http://schemas.microsoft.com/office/drawing/2014/main" id="{00000000-0008-0000-0600-00002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a:extLst>
            <a:ext uri="{FF2B5EF4-FFF2-40B4-BE49-F238E27FC236}">
              <a16:creationId xmlns:a16="http://schemas.microsoft.com/office/drawing/2014/main" id="{00000000-0008-0000-0600-00002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a:extLst>
            <a:ext uri="{FF2B5EF4-FFF2-40B4-BE49-F238E27FC236}">
              <a16:creationId xmlns:a16="http://schemas.microsoft.com/office/drawing/2014/main" id="{00000000-0008-0000-0600-00002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a:extLst>
            <a:ext uri="{FF2B5EF4-FFF2-40B4-BE49-F238E27FC236}">
              <a16:creationId xmlns:a16="http://schemas.microsoft.com/office/drawing/2014/main" id="{00000000-0008-0000-0600-00003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a:extLst>
            <a:ext uri="{FF2B5EF4-FFF2-40B4-BE49-F238E27FC236}">
              <a16:creationId xmlns:a16="http://schemas.microsoft.com/office/drawing/2014/main" id="{00000000-0008-0000-0600-00003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a:extLst>
            <a:ext uri="{FF2B5EF4-FFF2-40B4-BE49-F238E27FC236}">
              <a16:creationId xmlns:a16="http://schemas.microsoft.com/office/drawing/2014/main" id="{00000000-0008-0000-0600-00003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a:extLst>
            <a:ext uri="{FF2B5EF4-FFF2-40B4-BE49-F238E27FC236}">
              <a16:creationId xmlns:a16="http://schemas.microsoft.com/office/drawing/2014/main" id="{00000000-0008-0000-0600-00005B020000}"/>
            </a:ext>
          </a:extLst>
        </xdr:cNvPr>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a:extLst>
            <a:ext uri="{FF2B5EF4-FFF2-40B4-BE49-F238E27FC236}">
              <a16:creationId xmlns:a16="http://schemas.microsoft.com/office/drawing/2014/main" id="{00000000-0008-0000-0600-00005D020000}"/>
            </a:ext>
          </a:extLst>
        </xdr:cNvPr>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26817</xdr:rowOff>
    </xdr:from>
    <xdr:to>
      <xdr:col>23</xdr:col>
      <xdr:colOff>517525</xdr:colOff>
      <xdr:row>78</xdr:row>
      <xdr:rowOff>43498</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5481300" y="13399917"/>
          <a:ext cx="838200" cy="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a:extLst>
            <a:ext uri="{FF2B5EF4-FFF2-40B4-BE49-F238E27FC236}">
              <a16:creationId xmlns:a16="http://schemas.microsoft.com/office/drawing/2014/main" id="{00000000-0008-0000-0600-000060020000}"/>
            </a:ext>
          </a:extLst>
        </xdr:cNvPr>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a:extLst>
            <a:ext uri="{FF2B5EF4-FFF2-40B4-BE49-F238E27FC236}">
              <a16:creationId xmlns:a16="http://schemas.microsoft.com/office/drawing/2014/main" id="{00000000-0008-0000-0600-000061020000}"/>
            </a:ext>
          </a:extLst>
        </xdr:cNvPr>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161051</xdr:rowOff>
    </xdr:from>
    <xdr:to>
      <xdr:col>22</xdr:col>
      <xdr:colOff>365125</xdr:colOff>
      <xdr:row>78</xdr:row>
      <xdr:rowOff>26817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4592300" y="13362701"/>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101950</xdr:rowOff>
    </xdr:from>
    <xdr:to>
      <xdr:col>21</xdr:col>
      <xdr:colOff>161925</xdr:colOff>
      <xdr:row>77</xdr:row>
      <xdr:rowOff>161051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3703300" y="13303600"/>
          <a:ext cx="889000" cy="5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89182</xdr:rowOff>
    </xdr:from>
    <xdr:to>
      <xdr:col>21</xdr:col>
      <xdr:colOff>212725</xdr:colOff>
      <xdr:row>78</xdr:row>
      <xdr:rowOff>19332</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4541500" y="1329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35859</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325111" y="1306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68827</xdr:rowOff>
    </xdr:from>
    <xdr:to>
      <xdr:col>19</xdr:col>
      <xdr:colOff>644525</xdr:colOff>
      <xdr:row>77</xdr:row>
      <xdr:rowOff>101950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814300" y="13270477"/>
          <a:ext cx="889000" cy="3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84282</xdr:rowOff>
    </xdr:from>
    <xdr:to>
      <xdr:col>20</xdr:col>
      <xdr:colOff>9525</xdr:colOff>
      <xdr:row>78</xdr:row>
      <xdr:rowOff>14432</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3652500" y="1328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5559</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436111" y="133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76121</xdr:rowOff>
    </xdr:from>
    <xdr:to>
      <xdr:col>18</xdr:col>
      <xdr:colOff>492125</xdr:colOff>
      <xdr:row>78</xdr:row>
      <xdr:rowOff>6271</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2763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168848</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547111" y="133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164148</xdr:rowOff>
    </xdr:from>
    <xdr:to>
      <xdr:col>23</xdr:col>
      <xdr:colOff>568325</xdr:colOff>
      <xdr:row>78</xdr:row>
      <xdr:rowOff>94298</xdr:rowOff>
    </xdr:to>
    <xdr:sp macro="" textlink="">
      <xdr:nvSpPr>
        <xdr:cNvPr id="626" name="円/楕円 625">
          <a:extLst>
            <a:ext uri="{FF2B5EF4-FFF2-40B4-BE49-F238E27FC236}">
              <a16:creationId xmlns:a16="http://schemas.microsoft.com/office/drawing/2014/main" id="{00000000-0008-0000-0600-000072020000}"/>
            </a:ext>
          </a:extLst>
        </xdr:cNvPr>
        <xdr:cNvSpPr/>
      </xdr:nvSpPr>
      <xdr:spPr>
        <a:xfrm>
          <a:off x="16268700" y="133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79075</xdr:rowOff>
    </xdr:from>
    <xdr:ext cx="534377" cy="259045"/>
    <xdr:sp macro="" textlink="">
      <xdr:nvSpPr>
        <xdr:cNvPr id="627" name="公債費該当値テキスト">
          <a:extLst>
            <a:ext uri="{FF2B5EF4-FFF2-40B4-BE49-F238E27FC236}">
              <a16:creationId xmlns:a16="http://schemas.microsoft.com/office/drawing/2014/main" id="{00000000-0008-0000-0600-000073020000}"/>
            </a:ext>
          </a:extLst>
        </xdr:cNvPr>
        <xdr:cNvSpPr txBox="1"/>
      </xdr:nvSpPr>
      <xdr:spPr>
        <a:xfrm>
          <a:off x="16370300" y="132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147467</xdr:rowOff>
    </xdr:from>
    <xdr:to>
      <xdr:col>22</xdr:col>
      <xdr:colOff>415925</xdr:colOff>
      <xdr:row>78</xdr:row>
      <xdr:rowOff>77617</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5430500" y="133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68744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4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110251</xdr:rowOff>
    </xdr:from>
    <xdr:to>
      <xdr:col>21</xdr:col>
      <xdr:colOff>212725</xdr:colOff>
      <xdr:row>78</xdr:row>
      <xdr:rowOff>40401</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4541500" y="133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31528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4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51150</xdr:rowOff>
    </xdr:from>
    <xdr:to>
      <xdr:col>20</xdr:col>
      <xdr:colOff>9525</xdr:colOff>
      <xdr:row>77</xdr:row>
      <xdr:rowOff>152750</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3652500" y="132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169277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02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18027</xdr:rowOff>
    </xdr:from>
    <xdr:to>
      <xdr:col>18</xdr:col>
      <xdr:colOff>492125</xdr:colOff>
      <xdr:row>77</xdr:row>
      <xdr:rowOff>119627</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2763500" y="132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136154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a:extLst>
            <a:ext uri="{FF2B5EF4-FFF2-40B4-BE49-F238E27FC236}">
              <a16:creationId xmlns:a16="http://schemas.microsoft.com/office/drawing/2014/main" id="{00000000-0008-0000-0600-000094020000}"/>
            </a:ext>
          </a:extLst>
        </xdr:cNvPr>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a:extLst>
            <a:ext uri="{FF2B5EF4-FFF2-40B4-BE49-F238E27FC236}">
              <a16:creationId xmlns:a16="http://schemas.microsoft.com/office/drawing/2014/main" id="{00000000-0008-0000-0600-000096020000}"/>
            </a:ext>
          </a:extLst>
        </xdr:cNvPr>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115545</xdr:rowOff>
    </xdr:from>
    <xdr:to>
      <xdr:col>23</xdr:col>
      <xdr:colOff>517525</xdr:colOff>
      <xdr:row>97</xdr:row>
      <xdr:rowOff>115049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5481300" y="16574745"/>
          <a:ext cx="838200" cy="17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a:extLst>
            <a:ext uri="{FF2B5EF4-FFF2-40B4-BE49-F238E27FC236}">
              <a16:creationId xmlns:a16="http://schemas.microsoft.com/office/drawing/2014/main" id="{00000000-0008-0000-0600-000099020000}"/>
            </a:ext>
          </a:extLst>
        </xdr:cNvPr>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a:extLst>
            <a:ext uri="{FF2B5EF4-FFF2-40B4-BE49-F238E27FC236}">
              <a16:creationId xmlns:a16="http://schemas.microsoft.com/office/drawing/2014/main" id="{00000000-0008-0000-0600-00009A020000}"/>
            </a:ext>
          </a:extLst>
        </xdr:cNvPr>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115545</xdr:rowOff>
    </xdr:from>
    <xdr:to>
      <xdr:col>22</xdr:col>
      <xdr:colOff>365125</xdr:colOff>
      <xdr:row>96</xdr:row>
      <xdr:rowOff>159513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4592300" y="16574745"/>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159513</xdr:rowOff>
    </xdr:from>
    <xdr:to>
      <xdr:col>21</xdr:col>
      <xdr:colOff>161925</xdr:colOff>
      <xdr:row>97</xdr:row>
      <xdr:rowOff>136576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3703300" y="16618713"/>
          <a:ext cx="889000" cy="14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56859</xdr:rowOff>
    </xdr:from>
    <xdr:to>
      <xdr:col>21</xdr:col>
      <xdr:colOff>212725</xdr:colOff>
      <xdr:row>97</xdr:row>
      <xdr:rowOff>158459</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4541500" y="1668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149586</xdr:rowOff>
    </xdr:from>
    <xdr:ext cx="469744"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357427" y="1678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136576</xdr:rowOff>
    </xdr:from>
    <xdr:to>
      <xdr:col>19</xdr:col>
      <xdr:colOff>644525</xdr:colOff>
      <xdr:row>98</xdr:row>
      <xdr:rowOff>112573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2814300" y="16767226"/>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112522</xdr:rowOff>
    </xdr:from>
    <xdr:to>
      <xdr:col>20</xdr:col>
      <xdr:colOff>9525</xdr:colOff>
      <xdr:row>97</xdr:row>
      <xdr:rowOff>42672</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3652500" y="165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59199</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436111" y="163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72517</xdr:rowOff>
    </xdr:from>
    <xdr:to>
      <xdr:col>18</xdr:col>
      <xdr:colOff>492125</xdr:colOff>
      <xdr:row>98</xdr:row>
      <xdr:rowOff>2667</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2763500" y="167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19194</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579427" y="1647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64249</xdr:rowOff>
    </xdr:from>
    <xdr:to>
      <xdr:col>23</xdr:col>
      <xdr:colOff>568325</xdr:colOff>
      <xdr:row>97</xdr:row>
      <xdr:rowOff>165849</xdr:rowOff>
    </xdr:to>
    <xdr:sp macro="" textlink="">
      <xdr:nvSpPr>
        <xdr:cNvPr id="683" name="円/楕円 682">
          <a:extLst>
            <a:ext uri="{FF2B5EF4-FFF2-40B4-BE49-F238E27FC236}">
              <a16:creationId xmlns:a16="http://schemas.microsoft.com/office/drawing/2014/main" id="{00000000-0008-0000-0600-0000AB020000}"/>
            </a:ext>
          </a:extLst>
        </xdr:cNvPr>
        <xdr:cNvSpPr/>
      </xdr:nvSpPr>
      <xdr:spPr>
        <a:xfrm>
          <a:off x="16268700" y="166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42676</xdr:rowOff>
    </xdr:from>
    <xdr:ext cx="469744" cy="259045"/>
    <xdr:sp macro="" textlink="">
      <xdr:nvSpPr>
        <xdr:cNvPr id="684" name="積立金該当値テキスト">
          <a:extLst>
            <a:ext uri="{FF2B5EF4-FFF2-40B4-BE49-F238E27FC236}">
              <a16:creationId xmlns:a16="http://schemas.microsoft.com/office/drawing/2014/main" id="{00000000-0008-0000-0600-0000AC020000}"/>
            </a:ext>
          </a:extLst>
        </xdr:cNvPr>
        <xdr:cNvSpPr txBox="1"/>
      </xdr:nvSpPr>
      <xdr:spPr>
        <a:xfrm>
          <a:off x="16370300" y="1667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64745</xdr:rowOff>
    </xdr:from>
    <xdr:to>
      <xdr:col>22</xdr:col>
      <xdr:colOff>415925</xdr:colOff>
      <xdr:row>96</xdr:row>
      <xdr:rowOff>166345</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5430500" y="165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157472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108713</xdr:rowOff>
    </xdr:from>
    <xdr:to>
      <xdr:col>21</xdr:col>
      <xdr:colOff>212725</xdr:colOff>
      <xdr:row>97</xdr:row>
      <xdr:rowOff>38863</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4541500" y="165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55390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3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85776</xdr:rowOff>
    </xdr:from>
    <xdr:to>
      <xdr:col>20</xdr:col>
      <xdr:colOff>9525</xdr:colOff>
      <xdr:row>98</xdr:row>
      <xdr:rowOff>15926</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3652500" y="167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7053</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7" y="1680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61773</xdr:rowOff>
    </xdr:from>
    <xdr:to>
      <xdr:col>18</xdr:col>
      <xdr:colOff>492125</xdr:colOff>
      <xdr:row>98</xdr:row>
      <xdr:rowOff>163373</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2763500" y="168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154500</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7" y="169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a:extLst>
            <a:ext uri="{FF2B5EF4-FFF2-40B4-BE49-F238E27FC236}">
              <a16:creationId xmlns:a16="http://schemas.microsoft.com/office/drawing/2014/main" id="{00000000-0008-0000-0600-0000C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a:extLst>
            <a:ext uri="{FF2B5EF4-FFF2-40B4-BE49-F238E27FC236}">
              <a16:creationId xmlns:a16="http://schemas.microsoft.com/office/drawing/2014/main" id="{00000000-0008-0000-0600-0000CD020000}"/>
            </a:ext>
          </a:extLst>
        </xdr:cNvPr>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a:extLst>
            <a:ext uri="{FF2B5EF4-FFF2-40B4-BE49-F238E27FC236}">
              <a16:creationId xmlns:a16="http://schemas.microsoft.com/office/drawing/2014/main" id="{00000000-0008-0000-0600-0000D0020000}"/>
            </a:ext>
          </a:extLst>
        </xdr:cNvPr>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a:extLst>
            <a:ext uri="{FF2B5EF4-FFF2-40B4-BE49-F238E27FC236}">
              <a16:creationId xmlns:a16="http://schemas.microsoft.com/office/drawing/2014/main" id="{00000000-0008-0000-0600-0000D1020000}"/>
            </a:ext>
          </a:extLst>
        </xdr:cNvPr>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93294</xdr:rowOff>
    </xdr:from>
    <xdr:to>
      <xdr:col>29</xdr:col>
      <xdr:colOff>517525</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9545300" y="6608394"/>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165710</xdr:rowOff>
    </xdr:from>
    <xdr:to>
      <xdr:col>29</xdr:col>
      <xdr:colOff>568325</xdr:colOff>
      <xdr:row>36</xdr:row>
      <xdr:rowOff>95860</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0383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112387</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0199427" y="59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1,914</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104953</xdr:rowOff>
    </xdr:from>
    <xdr:to>
      <xdr:col>28</xdr:col>
      <xdr:colOff>314325</xdr:colOff>
      <xdr:row>38</xdr:row>
      <xdr:rowOff>93294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656300" y="6277153"/>
          <a:ext cx="889000" cy="3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8890</xdr:rowOff>
    </xdr:from>
    <xdr:to>
      <xdr:col>28</xdr:col>
      <xdr:colOff>365125</xdr:colOff>
      <xdr:row>37</xdr:row>
      <xdr:rowOff>110490</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19494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127017</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9310427"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164109</xdr:rowOff>
    </xdr:from>
    <xdr:to>
      <xdr:col>27</xdr:col>
      <xdr:colOff>161925</xdr:colOff>
      <xdr:row>37</xdr:row>
      <xdr:rowOff>94259</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8605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85386</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21427"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a:extLst>
            <a:ext uri="{FF2B5EF4-FFF2-40B4-BE49-F238E27FC236}">
              <a16:creationId xmlns:a16="http://schemas.microsoft.com/office/drawing/2014/main" id="{00000000-0008-0000-0600-0000E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a:extLst>
            <a:ext uri="{FF2B5EF4-FFF2-40B4-BE49-F238E27FC236}">
              <a16:creationId xmlns:a16="http://schemas.microsoft.com/office/drawing/2014/main" id="{00000000-0008-0000-0600-0000E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42494</xdr:rowOff>
    </xdr:from>
    <xdr:to>
      <xdr:col>28</xdr:col>
      <xdr:colOff>365125</xdr:colOff>
      <xdr:row>38</xdr:row>
      <xdr:rowOff>144094</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19494500" y="6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135221</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6017" y="665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54153</xdr:rowOff>
    </xdr:from>
    <xdr:to>
      <xdr:col>27</xdr:col>
      <xdr:colOff>161925</xdr:colOff>
      <xdr:row>36</xdr:row>
      <xdr:rowOff>155753</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8605500" y="62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830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7" y="60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30494</xdr:rowOff>
    </xdr:from>
    <xdr:to>
      <xdr:col>32</xdr:col>
      <xdr:colOff>187325</xdr:colOff>
      <xdr:row>59</xdr:row>
      <xdr:rowOff>97997</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1323300" y="10146044"/>
          <a:ext cx="838200" cy="6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30494</xdr:rowOff>
    </xdr:from>
    <xdr:to>
      <xdr:col>31</xdr:col>
      <xdr:colOff>34925</xdr:colOff>
      <xdr:row>59</xdr:row>
      <xdr:rowOff>73765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0434300" y="10146044"/>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a:extLst>
            <a:ext uri="{FF2B5EF4-FFF2-40B4-BE49-F238E27FC236}">
              <a16:creationId xmlns:a16="http://schemas.microsoft.com/office/drawing/2014/main" id="{00000000-0008-0000-0600-00000E030000}"/>
            </a:ext>
          </a:extLst>
        </xdr:cNvPr>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73765</xdr:rowOff>
    </xdr:from>
    <xdr:to>
      <xdr:col>29</xdr:col>
      <xdr:colOff>517525</xdr:colOff>
      <xdr:row>59</xdr:row>
      <xdr:rowOff>98062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19545300" y="10189315"/>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103432</xdr:rowOff>
    </xdr:from>
    <xdr:to>
      <xdr:col>29</xdr:col>
      <xdr:colOff>568325</xdr:colOff>
      <xdr:row>59</xdr:row>
      <xdr:rowOff>33582</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0383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50109</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99427" y="98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97637</xdr:rowOff>
    </xdr:from>
    <xdr:to>
      <xdr:col>28</xdr:col>
      <xdr:colOff>314325</xdr:colOff>
      <xdr:row>59</xdr:row>
      <xdr:rowOff>98062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656300" y="10213187"/>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56177</xdr:rowOff>
    </xdr:from>
    <xdr:to>
      <xdr:col>28</xdr:col>
      <xdr:colOff>365125</xdr:colOff>
      <xdr:row>58</xdr:row>
      <xdr:rowOff>157777</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19494500" y="100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2854</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10427" y="97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62382</xdr:rowOff>
    </xdr:from>
    <xdr:to>
      <xdr:col>27</xdr:col>
      <xdr:colOff>161925</xdr:colOff>
      <xdr:row>58</xdr:row>
      <xdr:rowOff>163982</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18605500" y="100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9059</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21427" y="97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47197</xdr:rowOff>
    </xdr:from>
    <xdr:to>
      <xdr:col>32</xdr:col>
      <xdr:colOff>238125</xdr:colOff>
      <xdr:row>59</xdr:row>
      <xdr:rowOff>148797</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2110700" y="10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133574</xdr:rowOff>
    </xdr:from>
    <xdr:ext cx="313932"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10077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151144</xdr:rowOff>
    </xdr:from>
    <xdr:to>
      <xdr:col>31</xdr:col>
      <xdr:colOff>85725</xdr:colOff>
      <xdr:row>59</xdr:row>
      <xdr:rowOff>81294</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21272500" y="10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72421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7" y="1018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22965</xdr:rowOff>
    </xdr:from>
    <xdr:to>
      <xdr:col>29</xdr:col>
      <xdr:colOff>568325</xdr:colOff>
      <xdr:row>59</xdr:row>
      <xdr:rowOff>124565</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20383500" y="1013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115692</xdr:rowOff>
    </xdr:from>
    <xdr:ext cx="378565"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5017" y="10231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47262</xdr:rowOff>
    </xdr:from>
    <xdr:to>
      <xdr:col>28</xdr:col>
      <xdr:colOff>365125</xdr:colOff>
      <xdr:row>59</xdr:row>
      <xdr:rowOff>148862</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19494500" y="101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139989</xdr:rowOff>
    </xdr:from>
    <xdr:ext cx="313932"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88333" y="10255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46837</xdr:rowOff>
    </xdr:from>
    <xdr:to>
      <xdr:col>27</xdr:col>
      <xdr:colOff>161925</xdr:colOff>
      <xdr:row>59</xdr:row>
      <xdr:rowOff>148437</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18605500" y="101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139564</xdr:rowOff>
    </xdr:from>
    <xdr:ext cx="313932"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99333" y="10255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a:extLst>
            <a:ext uri="{FF2B5EF4-FFF2-40B4-BE49-F238E27FC236}">
              <a16:creationId xmlns:a16="http://schemas.microsoft.com/office/drawing/2014/main" id="{00000000-0008-0000-0600-000042030000}"/>
            </a:ext>
          </a:extLst>
        </xdr:cNvPr>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a:extLst>
            <a:ext uri="{FF2B5EF4-FFF2-40B4-BE49-F238E27FC236}">
              <a16:creationId xmlns:a16="http://schemas.microsoft.com/office/drawing/2014/main" id="{00000000-0008-0000-0600-000044030000}"/>
            </a:ext>
          </a:extLst>
        </xdr:cNvPr>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159000</xdr:rowOff>
    </xdr:from>
    <xdr:to>
      <xdr:col>32</xdr:col>
      <xdr:colOff>187325</xdr:colOff>
      <xdr:row>77</xdr:row>
      <xdr:rowOff>18281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1323300" y="13189200"/>
          <a:ext cx="838200" cy="3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a:extLst>
            <a:ext uri="{FF2B5EF4-FFF2-40B4-BE49-F238E27FC236}">
              <a16:creationId xmlns:a16="http://schemas.microsoft.com/office/drawing/2014/main" id="{00000000-0008-0000-0600-000047030000}"/>
            </a:ext>
          </a:extLst>
        </xdr:cNvPr>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a:extLst>
            <a:ext uri="{FF2B5EF4-FFF2-40B4-BE49-F238E27FC236}">
              <a16:creationId xmlns:a16="http://schemas.microsoft.com/office/drawing/2014/main" id="{00000000-0008-0000-0600-000048030000}"/>
            </a:ext>
          </a:extLst>
        </xdr:cNvPr>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159000</xdr:rowOff>
    </xdr:from>
    <xdr:to>
      <xdr:col>31</xdr:col>
      <xdr:colOff>34925</xdr:colOff>
      <xdr:row>77</xdr:row>
      <xdr:rowOff>91726</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0434300" y="13189200"/>
          <a:ext cx="8890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91726</xdr:rowOff>
    </xdr:from>
    <xdr:to>
      <xdr:col>29</xdr:col>
      <xdr:colOff>517525</xdr:colOff>
      <xdr:row>77</xdr:row>
      <xdr:rowOff>133626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9545300" y="13293376"/>
          <a:ext cx="889000" cy="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85308</xdr:rowOff>
    </xdr:from>
    <xdr:to>
      <xdr:col>29</xdr:col>
      <xdr:colOff>568325</xdr:colOff>
      <xdr:row>77</xdr:row>
      <xdr:rowOff>15458</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20383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31985</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67111" y="1289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34,610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133626</xdr:rowOff>
    </xdr:from>
    <xdr:to>
      <xdr:col>28</xdr:col>
      <xdr:colOff>314325</xdr:colOff>
      <xdr:row>78</xdr:row>
      <xdr:rowOff>44014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8656300" y="13335276"/>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145300</xdr:rowOff>
    </xdr:from>
    <xdr:to>
      <xdr:col>28</xdr:col>
      <xdr:colOff>365125</xdr:colOff>
      <xdr:row>77</xdr:row>
      <xdr:rowOff>75450</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19494500" y="13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91976</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278111" y="1295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145690</xdr:rowOff>
    </xdr:from>
    <xdr:to>
      <xdr:col>27</xdr:col>
      <xdr:colOff>161925</xdr:colOff>
      <xdr:row>77</xdr:row>
      <xdr:rowOff>75840</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8605500" y="131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92368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389111" y="12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138931</xdr:rowOff>
    </xdr:from>
    <xdr:to>
      <xdr:col>32</xdr:col>
      <xdr:colOff>238125</xdr:colOff>
      <xdr:row>77</xdr:row>
      <xdr:rowOff>69081</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2110700" y="1316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117358</xdr:rowOff>
    </xdr:from>
    <xdr:ext cx="534377" cy="259045"/>
    <xdr:sp macro="" textlink="">
      <xdr:nvSpPr>
        <xdr:cNvPr id="858" name="繰出金該当値テキスト">
          <a:extLst>
            <a:ext uri="{FF2B5EF4-FFF2-40B4-BE49-F238E27FC236}">
              <a16:creationId xmlns:a16="http://schemas.microsoft.com/office/drawing/2014/main" id="{00000000-0008-0000-0600-00005A030000}"/>
            </a:ext>
          </a:extLst>
        </xdr:cNvPr>
        <xdr:cNvSpPr txBox="1"/>
      </xdr:nvSpPr>
      <xdr:spPr>
        <a:xfrm>
          <a:off x="22212300" y="1314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32,968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108200</xdr:rowOff>
    </xdr:from>
    <xdr:to>
      <xdr:col>31</xdr:col>
      <xdr:colOff>85725</xdr:colOff>
      <xdr:row>77</xdr:row>
      <xdr:rowOff>38350</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1272500" y="131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29477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23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40926</xdr:rowOff>
    </xdr:from>
    <xdr:to>
      <xdr:col>29</xdr:col>
      <xdr:colOff>568325</xdr:colOff>
      <xdr:row>77</xdr:row>
      <xdr:rowOff>142526</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0383500" y="132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133653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3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82826</xdr:rowOff>
    </xdr:from>
    <xdr:to>
      <xdr:col>28</xdr:col>
      <xdr:colOff>365125</xdr:colOff>
      <xdr:row>78</xdr:row>
      <xdr:rowOff>12976</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19494500" y="13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4103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37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164664</xdr:rowOff>
    </xdr:from>
    <xdr:to>
      <xdr:col>27</xdr:col>
      <xdr:colOff>161925</xdr:colOff>
      <xdr:row>78</xdr:row>
      <xdr:rowOff>94814</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8605500" y="133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85941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45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a:extLst>
            <a:ext uri="{FF2B5EF4-FFF2-40B4-BE49-F238E27FC236}">
              <a16:creationId xmlns:a16="http://schemas.microsoft.com/office/drawing/2014/main"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人件費と物件費を除くと、概ね住民一人当たりのコストは類似団体平均を下回っている。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及び物件費が類似団体平均を上回っている要因については、南北に細長い地勢的要因による各種施設数の多さが維持管理の人件費及び物件費を上昇させていることと考えられる。定員適正化計画に則った適正な職員配置による人件費の抑制や、事務事業の見直し、民間活力のさらなる導入等により人件費及び物件費の抑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120,925
119,809
53.15
37,841,751
36,960,711
682,248
22,360,436
19,207,033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138938</xdr:rowOff>
    </xdr:from>
    <xdr:to>
      <xdr:col>6</xdr:col>
      <xdr:colOff>511175</xdr:colOff>
      <xdr:row>34</xdr:row>
      <xdr:rowOff>129794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96788"/>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138938</xdr:rowOff>
    </xdr:from>
    <xdr:to>
      <xdr:col>5</xdr:col>
      <xdr:colOff>358775</xdr:colOff>
      <xdr:row>34</xdr:row>
      <xdr:rowOff>126746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9678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81026</xdr:rowOff>
    </xdr:from>
    <xdr:to>
      <xdr:col>4</xdr:col>
      <xdr:colOff>155575</xdr:colOff>
      <xdr:row>34</xdr:row>
      <xdr:rowOff>126746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103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99568</xdr:rowOff>
    </xdr:from>
    <xdr:to>
      <xdr:col>4</xdr:col>
      <xdr:colOff>206375</xdr:colOff>
      <xdr:row>36</xdr:row>
      <xdr:rowOff>29718</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20845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81026</xdr:rowOff>
    </xdr:from>
    <xdr:to>
      <xdr:col>2</xdr:col>
      <xdr:colOff>638175</xdr:colOff>
      <xdr:row>34</xdr:row>
      <xdr:rowOff>154178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1032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117094</xdr:rowOff>
    </xdr:from>
    <xdr:to>
      <xdr:col>3</xdr:col>
      <xdr:colOff>3175</xdr:colOff>
      <xdr:row>36</xdr:row>
      <xdr:rowOff>47244</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11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38371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73660</xdr:rowOff>
    </xdr:from>
    <xdr:to>
      <xdr:col>1</xdr:col>
      <xdr:colOff>485775</xdr:colOff>
      <xdr:row>36</xdr:row>
      <xdr:rowOff>3810</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166387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78994</xdr:rowOff>
    </xdr:from>
    <xdr:to>
      <xdr:col>6</xdr:col>
      <xdr:colOff>561975</xdr:colOff>
      <xdr:row>35</xdr:row>
      <xdr:rowOff>9144</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101871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88138</xdr:rowOff>
    </xdr:from>
    <xdr:to>
      <xdr:col>5</xdr:col>
      <xdr:colOff>409575</xdr:colOff>
      <xdr:row>34</xdr:row>
      <xdr:rowOff>18288</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74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34815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55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75946</xdr:rowOff>
    </xdr:from>
    <xdr:to>
      <xdr:col>4</xdr:col>
      <xdr:colOff>206375</xdr:colOff>
      <xdr:row>35</xdr:row>
      <xdr:rowOff>6096</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22623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568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30226</xdr:rowOff>
    </xdr:from>
    <xdr:to>
      <xdr:col>3</xdr:col>
      <xdr:colOff>3175</xdr:colOff>
      <xdr:row>34</xdr:row>
      <xdr:rowOff>131826</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8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148353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103378</xdr:rowOff>
    </xdr:from>
    <xdr:to>
      <xdr:col>1</xdr:col>
      <xdr:colOff>485775</xdr:colOff>
      <xdr:row>35</xdr:row>
      <xdr:rowOff>33528</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50055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570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90227</xdr:rowOff>
    </xdr:from>
    <xdr:to>
      <xdr:col>6</xdr:col>
      <xdr:colOff>511175</xdr:colOff>
      <xdr:row>57</xdr:row>
      <xdr:rowOff>10637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91427"/>
          <a:ext cx="838200" cy="9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90227</xdr:rowOff>
    </xdr:from>
    <xdr:to>
      <xdr:col>5</xdr:col>
      <xdr:colOff>358775</xdr:colOff>
      <xdr:row>57</xdr:row>
      <xdr:rowOff>59595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91427"/>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59595</xdr:rowOff>
    </xdr:from>
    <xdr:to>
      <xdr:col>4</xdr:col>
      <xdr:colOff>155575</xdr:colOff>
      <xdr:row>58</xdr:row>
      <xdr:rowOff>11360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32245"/>
          <a:ext cx="8890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102901</xdr:rowOff>
    </xdr:from>
    <xdr:to>
      <xdr:col>4</xdr:col>
      <xdr:colOff>206375</xdr:colOff>
      <xdr:row>57</xdr:row>
      <xdr:rowOff>33051</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97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49578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163932</xdr:rowOff>
    </xdr:from>
    <xdr:to>
      <xdr:col>2</xdr:col>
      <xdr:colOff>638175</xdr:colOff>
      <xdr:row>58</xdr:row>
      <xdr:rowOff>11360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36582"/>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126371</xdr:rowOff>
    </xdr:from>
    <xdr:to>
      <xdr:col>3</xdr:col>
      <xdr:colOff>3175</xdr:colOff>
      <xdr:row>57</xdr:row>
      <xdr:rowOff>56521</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9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73048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40,033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41542</xdr:rowOff>
    </xdr:from>
    <xdr:to>
      <xdr:col>1</xdr:col>
      <xdr:colOff>485775</xdr:colOff>
      <xdr:row>57</xdr:row>
      <xdr:rowOff>143142</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98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159669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131287</xdr:rowOff>
    </xdr:from>
    <xdr:to>
      <xdr:col>6</xdr:col>
      <xdr:colOff>561975</xdr:colOff>
      <xdr:row>57</xdr:row>
      <xdr:rowOff>61437</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97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109714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39,775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39427</xdr:rowOff>
    </xdr:from>
    <xdr:to>
      <xdr:col>5</xdr:col>
      <xdr:colOff>409575</xdr:colOff>
      <xdr:row>56</xdr:row>
      <xdr:rowOff>141027</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964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132154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73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8795</xdr:rowOff>
    </xdr:from>
    <xdr:to>
      <xdr:col>4</xdr:col>
      <xdr:colOff>206375</xdr:colOff>
      <xdr:row>57</xdr:row>
      <xdr:rowOff>110395</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97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101522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8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132010</xdr:rowOff>
    </xdr:from>
    <xdr:to>
      <xdr:col>3</xdr:col>
      <xdr:colOff>3175</xdr:colOff>
      <xdr:row>58</xdr:row>
      <xdr:rowOff>62160</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99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53287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113132</xdr:rowOff>
    </xdr:from>
    <xdr:to>
      <xdr:col>1</xdr:col>
      <xdr:colOff>485775</xdr:colOff>
      <xdr:row>58</xdr:row>
      <xdr:rowOff>43282</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98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34409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7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156485</xdr:rowOff>
    </xdr:from>
    <xdr:to>
      <xdr:col>6</xdr:col>
      <xdr:colOff>511175</xdr:colOff>
      <xdr:row>77</xdr:row>
      <xdr:rowOff>163627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358135"/>
          <a:ext cx="838200" cy="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a:extLst>
            <a:ext uri="{FF2B5EF4-FFF2-40B4-BE49-F238E27FC236}">
              <a16:creationId xmlns:a16="http://schemas.microsoft.com/office/drawing/2014/main" id="{00000000-0008-0000-0700-0000B5000000}"/>
            </a:ext>
          </a:extLst>
        </xdr:cNvPr>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163627</xdr:rowOff>
    </xdr:from>
    <xdr:to>
      <xdr:col>5</xdr:col>
      <xdr:colOff>358775</xdr:colOff>
      <xdr:row>78</xdr:row>
      <xdr:rowOff>82212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365277"/>
          <a:ext cx="889000" cy="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82212</xdr:rowOff>
    </xdr:from>
    <xdr:to>
      <xdr:col>4</xdr:col>
      <xdr:colOff>155575</xdr:colOff>
      <xdr:row>79</xdr:row>
      <xdr:rowOff>471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455312"/>
          <a:ext cx="889000" cy="8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122450</xdr:rowOff>
    </xdr:from>
    <xdr:to>
      <xdr:col>4</xdr:col>
      <xdr:colOff>206375</xdr:colOff>
      <xdr:row>76</xdr:row>
      <xdr:rowOff>52600</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2857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69127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4"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146,168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471</xdr:rowOff>
    </xdr:from>
    <xdr:to>
      <xdr:col>2</xdr:col>
      <xdr:colOff>638175</xdr:colOff>
      <xdr:row>79</xdr:row>
      <xdr:rowOff>4642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545021"/>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44149</xdr:rowOff>
    </xdr:from>
    <xdr:to>
      <xdr:col>3</xdr:col>
      <xdr:colOff>3175</xdr:colOff>
      <xdr:row>76</xdr:row>
      <xdr:rowOff>145749</xdr:rowOff>
    </xdr:to>
    <xdr:sp macro="" textlink="">
      <xdr:nvSpPr>
        <xdr:cNvPr id="189" name="フローチャート : 判断 188">
          <a:extLst>
            <a:ext uri="{FF2B5EF4-FFF2-40B4-BE49-F238E27FC236}">
              <a16:creationId xmlns:a16="http://schemas.microsoft.com/office/drawing/2014/main" id="{00000000-0008-0000-0700-0000BD000000}"/>
            </a:ext>
          </a:extLst>
        </xdr:cNvPr>
        <xdr:cNvSpPr/>
      </xdr:nvSpPr>
      <xdr:spPr>
        <a:xfrm>
          <a:off x="1968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162275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4" y="12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137,611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77970</xdr:rowOff>
    </xdr:from>
    <xdr:to>
      <xdr:col>1</xdr:col>
      <xdr:colOff>485775</xdr:colOff>
      <xdr:row>77</xdr:row>
      <xdr:rowOff>8120</xdr:rowOff>
    </xdr:to>
    <xdr:sp macro="" textlink="">
      <xdr:nvSpPr>
        <xdr:cNvPr id="191" name="フローチャート : 判断 190">
          <a:extLst>
            <a:ext uri="{FF2B5EF4-FFF2-40B4-BE49-F238E27FC236}">
              <a16:creationId xmlns:a16="http://schemas.microsoft.com/office/drawing/2014/main" id="{00000000-0008-0000-0700-0000BF000000}"/>
            </a:ext>
          </a:extLst>
        </xdr:cNvPr>
        <xdr:cNvSpPr/>
      </xdr:nvSpPr>
      <xdr:spPr>
        <a:xfrm>
          <a:off x="1079500" y="1310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24647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4" y="1288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105685</xdr:rowOff>
    </xdr:from>
    <xdr:to>
      <xdr:col>6</xdr:col>
      <xdr:colOff>561975</xdr:colOff>
      <xdr:row>78</xdr:row>
      <xdr:rowOff>35835</xdr:rowOff>
    </xdr:to>
    <xdr:sp macro="" textlink="">
      <xdr:nvSpPr>
        <xdr:cNvPr id="198" name="円/楕円 197">
          <a:extLst>
            <a:ext uri="{FF2B5EF4-FFF2-40B4-BE49-F238E27FC236}">
              <a16:creationId xmlns:a16="http://schemas.microsoft.com/office/drawing/2014/main" id="{00000000-0008-0000-0700-0000C6000000}"/>
            </a:ext>
          </a:extLst>
        </xdr:cNvPr>
        <xdr:cNvSpPr/>
      </xdr:nvSpPr>
      <xdr:spPr>
        <a:xfrm>
          <a:off x="4584700" y="133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20612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2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112827</xdr:rowOff>
    </xdr:from>
    <xdr:to>
      <xdr:col>5</xdr:col>
      <xdr:colOff>409575</xdr:colOff>
      <xdr:row>78</xdr:row>
      <xdr:rowOff>42977</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3746500" y="133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34104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4" y="1340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31412</xdr:rowOff>
    </xdr:from>
    <xdr:to>
      <xdr:col>4</xdr:col>
      <xdr:colOff>206375</xdr:colOff>
      <xdr:row>78</xdr:row>
      <xdr:rowOff>133012</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2857500" y="1340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124139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4" y="134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121121</xdr:rowOff>
    </xdr:from>
    <xdr:to>
      <xdr:col>3</xdr:col>
      <xdr:colOff>3175</xdr:colOff>
      <xdr:row>79</xdr:row>
      <xdr:rowOff>51271</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1968500" y="134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42398</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52111" y="135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125292</xdr:rowOff>
    </xdr:from>
    <xdr:to>
      <xdr:col>1</xdr:col>
      <xdr:colOff>485775</xdr:colOff>
      <xdr:row>79</xdr:row>
      <xdr:rowOff>55442</xdr:rowOff>
    </xdr:to>
    <xdr:sp macro="" textlink="">
      <xdr:nvSpPr>
        <xdr:cNvPr id="206" name="円/楕円 205">
          <a:extLst>
            <a:ext uri="{FF2B5EF4-FFF2-40B4-BE49-F238E27FC236}">
              <a16:creationId xmlns:a16="http://schemas.microsoft.com/office/drawing/2014/main" id="{00000000-0008-0000-0700-0000CE000000}"/>
            </a:ext>
          </a:extLst>
        </xdr:cNvPr>
        <xdr:cNvSpPr/>
      </xdr:nvSpPr>
      <xdr:spPr>
        <a:xfrm>
          <a:off x="1079500" y="134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46569</xdr:rowOff>
    </xdr:from>
    <xdr:ext cx="534377"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63111" y="135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71554</xdr:rowOff>
    </xdr:from>
    <xdr:to>
      <xdr:col>6</xdr:col>
      <xdr:colOff>511175</xdr:colOff>
      <xdr:row>97</xdr:row>
      <xdr:rowOff>83624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02204"/>
          <a:ext cx="8382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71554</xdr:rowOff>
    </xdr:from>
    <xdr:to>
      <xdr:col>5</xdr:col>
      <xdr:colOff>358775</xdr:colOff>
      <xdr:row>97</xdr:row>
      <xdr:rowOff>118235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02204"/>
          <a:ext cx="8890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118235</xdr:rowOff>
    </xdr:from>
    <xdr:to>
      <xdr:col>4</xdr:col>
      <xdr:colOff>155575</xdr:colOff>
      <xdr:row>98</xdr:row>
      <xdr:rowOff>1305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48885"/>
          <a:ext cx="889000" cy="5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105885</xdr:rowOff>
    </xdr:from>
    <xdr:to>
      <xdr:col>4</xdr:col>
      <xdr:colOff>206375</xdr:colOff>
      <xdr:row>97</xdr:row>
      <xdr:rowOff>36035</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52562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73109</xdr:rowOff>
    </xdr:from>
    <xdr:to>
      <xdr:col>2</xdr:col>
      <xdr:colOff>638175</xdr:colOff>
      <xdr:row>98</xdr:row>
      <xdr:rowOff>1305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03759"/>
          <a:ext cx="889000" cy="9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136060</xdr:rowOff>
    </xdr:from>
    <xdr:to>
      <xdr:col>3</xdr:col>
      <xdr:colOff>3175</xdr:colOff>
      <xdr:row>97</xdr:row>
      <xdr:rowOff>66210</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82737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32,937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112035</xdr:rowOff>
    </xdr:from>
    <xdr:to>
      <xdr:col>1</xdr:col>
      <xdr:colOff>485775</xdr:colOff>
      <xdr:row>97</xdr:row>
      <xdr:rowOff>42185</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5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58712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4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33,988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32824</xdr:rowOff>
    </xdr:from>
    <xdr:to>
      <xdr:col>6</xdr:col>
      <xdr:colOff>561975</xdr:colOff>
      <xdr:row>97</xdr:row>
      <xdr:rowOff>134424</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11251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4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29,953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20754</xdr:rowOff>
    </xdr:from>
    <xdr:to>
      <xdr:col>5</xdr:col>
      <xdr:colOff>409575</xdr:colOff>
      <xdr:row>97</xdr:row>
      <xdr:rowOff>122354</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6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113481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4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67435</xdr:rowOff>
    </xdr:from>
    <xdr:to>
      <xdr:col>4</xdr:col>
      <xdr:colOff>206375</xdr:colOff>
      <xdr:row>97</xdr:row>
      <xdr:rowOff>169035</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160162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121955</xdr:rowOff>
    </xdr:from>
    <xdr:to>
      <xdr:col>3</xdr:col>
      <xdr:colOff>3175</xdr:colOff>
      <xdr:row>98</xdr:row>
      <xdr:rowOff>52105</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43232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22309</xdr:rowOff>
    </xdr:from>
    <xdr:to>
      <xdr:col>1</xdr:col>
      <xdr:colOff>485775</xdr:colOff>
      <xdr:row>97</xdr:row>
      <xdr:rowOff>123909</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6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115036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7493</xdr:rowOff>
    </xdr:from>
    <xdr:to>
      <xdr:col>15</xdr:col>
      <xdr:colOff>180975</xdr:colOff>
      <xdr:row>39</xdr:row>
      <xdr:rowOff>16637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9404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16637</xdr:rowOff>
    </xdr:from>
    <xdr:to>
      <xdr:col>14</xdr:col>
      <xdr:colOff>28575</xdr:colOff>
      <xdr:row>39</xdr:row>
      <xdr:rowOff>18161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031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18161</xdr:rowOff>
    </xdr:from>
    <xdr:to>
      <xdr:col>12</xdr:col>
      <xdr:colOff>511175</xdr:colOff>
      <xdr:row>39</xdr:row>
      <xdr:rowOff>21971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0471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167005</xdr:rowOff>
    </xdr:from>
    <xdr:to>
      <xdr:col>12</xdr:col>
      <xdr:colOff>561975</xdr:colOff>
      <xdr:row>36</xdr:row>
      <xdr:rowOff>97155</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16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113682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7" y="594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13970</xdr:rowOff>
    </xdr:from>
    <xdr:to>
      <xdr:col>11</xdr:col>
      <xdr:colOff>307975</xdr:colOff>
      <xdr:row>39</xdr:row>
      <xdr:rowOff>21971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0052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17653</xdr:rowOff>
    </xdr:from>
    <xdr:to>
      <xdr:col>11</xdr:col>
      <xdr:colOff>358775</xdr:colOff>
      <xdr:row>35</xdr:row>
      <xdr:rowOff>119253</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01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135780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1,737</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143002</xdr:rowOff>
    </xdr:from>
    <xdr:to>
      <xdr:col>10</xdr:col>
      <xdr:colOff>155575</xdr:colOff>
      <xdr:row>34</xdr:row>
      <xdr:rowOff>73152</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58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89679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128143</xdr:rowOff>
    </xdr:from>
    <xdr:to>
      <xdr:col>15</xdr:col>
      <xdr:colOff>231775</xdr:colOff>
      <xdr:row>39</xdr:row>
      <xdr:rowOff>58293</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43070</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58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137287</xdr:rowOff>
    </xdr:from>
    <xdr:to>
      <xdr:col>14</xdr:col>
      <xdr:colOff>79375</xdr:colOff>
      <xdr:row>39</xdr:row>
      <xdr:rowOff>67437</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58564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45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138811</xdr:rowOff>
    </xdr:from>
    <xdr:to>
      <xdr:col>12</xdr:col>
      <xdr:colOff>561975</xdr:colOff>
      <xdr:row>39</xdr:row>
      <xdr:rowOff>68961</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60088</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142621</xdr:rowOff>
    </xdr:from>
    <xdr:to>
      <xdr:col>11</xdr:col>
      <xdr:colOff>358775</xdr:colOff>
      <xdr:row>39</xdr:row>
      <xdr:rowOff>72771</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6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63898</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50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134620</xdr:rowOff>
    </xdr:from>
    <xdr:to>
      <xdr:col>10</xdr:col>
      <xdr:colOff>155575</xdr:colOff>
      <xdr:row>39</xdr:row>
      <xdr:rowOff>64770</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55897</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113240</xdr:rowOff>
    </xdr:from>
    <xdr:to>
      <xdr:col>15</xdr:col>
      <xdr:colOff>180975</xdr:colOff>
      <xdr:row>57</xdr:row>
      <xdr:rowOff>125870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85890"/>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125870</xdr:rowOff>
    </xdr:from>
    <xdr:to>
      <xdr:col>14</xdr:col>
      <xdr:colOff>28575</xdr:colOff>
      <xdr:row>57</xdr:row>
      <xdr:rowOff>130728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98520"/>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128270</xdr:rowOff>
    </xdr:from>
    <xdr:to>
      <xdr:col>12</xdr:col>
      <xdr:colOff>511175</xdr:colOff>
      <xdr:row>57</xdr:row>
      <xdr:rowOff>130728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00920"/>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155308</xdr:rowOff>
    </xdr:from>
    <xdr:to>
      <xdr:col>12</xdr:col>
      <xdr:colOff>561975</xdr:colOff>
      <xdr:row>57</xdr:row>
      <xdr:rowOff>85458</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8699500" y="975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101985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7" y="953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128270</xdr:rowOff>
    </xdr:from>
    <xdr:to>
      <xdr:col>11</xdr:col>
      <xdr:colOff>307975</xdr:colOff>
      <xdr:row>57</xdr:row>
      <xdr:rowOff>131128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0092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166110</xdr:rowOff>
    </xdr:from>
    <xdr:to>
      <xdr:col>11</xdr:col>
      <xdr:colOff>358775</xdr:colOff>
      <xdr:row>57</xdr:row>
      <xdr:rowOff>96260</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7810500" y="97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112787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7" y="954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155937</xdr:rowOff>
    </xdr:from>
    <xdr:to>
      <xdr:col>10</xdr:col>
      <xdr:colOff>155575</xdr:colOff>
      <xdr:row>57</xdr:row>
      <xdr:rowOff>86087</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6921500" y="97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102614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7" y="953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62440</xdr:rowOff>
    </xdr:from>
    <xdr:to>
      <xdr:col>15</xdr:col>
      <xdr:colOff>231775</xdr:colOff>
      <xdr:row>57</xdr:row>
      <xdr:rowOff>164040</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10426700" y="98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148817</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75070</xdr:rowOff>
    </xdr:from>
    <xdr:to>
      <xdr:col>14</xdr:col>
      <xdr:colOff>79375</xdr:colOff>
      <xdr:row>58</xdr:row>
      <xdr:rowOff>5220</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9588500" y="98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167797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7" y="99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79928</xdr:rowOff>
    </xdr:from>
    <xdr:to>
      <xdr:col>12</xdr:col>
      <xdr:colOff>561975</xdr:colOff>
      <xdr:row>58</xdr:row>
      <xdr:rowOff>10078</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8699500" y="98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1205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7" y="99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77470</xdr:rowOff>
    </xdr:from>
    <xdr:to>
      <xdr:col>11</xdr:col>
      <xdr:colOff>358775</xdr:colOff>
      <xdr:row>58</xdr:row>
      <xdr:rowOff>7620</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7810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170197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80328</xdr:rowOff>
    </xdr:from>
    <xdr:to>
      <xdr:col>10</xdr:col>
      <xdr:colOff>155575</xdr:colOff>
      <xdr:row>58</xdr:row>
      <xdr:rowOff>10478</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6921500" y="985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1605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7" y="994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74138</xdr:rowOff>
    </xdr:from>
    <xdr:to>
      <xdr:col>15</xdr:col>
      <xdr:colOff>180975</xdr:colOff>
      <xdr:row>78</xdr:row>
      <xdr:rowOff>89522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47238"/>
          <a:ext cx="838200" cy="1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74138</xdr:rowOff>
    </xdr:from>
    <xdr:to>
      <xdr:col>14</xdr:col>
      <xdr:colOff>28575</xdr:colOff>
      <xdr:row>78</xdr:row>
      <xdr:rowOff>95465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47238"/>
          <a:ext cx="889000" cy="2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93729</xdr:rowOff>
    </xdr:from>
    <xdr:to>
      <xdr:col>12</xdr:col>
      <xdr:colOff>511175</xdr:colOff>
      <xdr:row>78</xdr:row>
      <xdr:rowOff>95465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66829"/>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127305</xdr:rowOff>
    </xdr:from>
    <xdr:to>
      <xdr:col>12</xdr:col>
      <xdr:colOff>561975</xdr:colOff>
      <xdr:row>78</xdr:row>
      <xdr:rowOff>57455</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3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73982</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15427" y="1310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93729</xdr:rowOff>
    </xdr:from>
    <xdr:to>
      <xdr:col>11</xdr:col>
      <xdr:colOff>307975</xdr:colOff>
      <xdr:row>78</xdr:row>
      <xdr:rowOff>112154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66829"/>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124974</xdr:rowOff>
    </xdr:from>
    <xdr:to>
      <xdr:col>11</xdr:col>
      <xdr:colOff>358775</xdr:colOff>
      <xdr:row>78</xdr:row>
      <xdr:rowOff>55124</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32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71651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26427" y="131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131190</xdr:rowOff>
    </xdr:from>
    <xdr:to>
      <xdr:col>10</xdr:col>
      <xdr:colOff>155575</xdr:colOff>
      <xdr:row>78</xdr:row>
      <xdr:rowOff>61340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3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77867</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37427" y="1310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38722</xdr:rowOff>
    </xdr:from>
    <xdr:to>
      <xdr:col>15</xdr:col>
      <xdr:colOff>231775</xdr:colOff>
      <xdr:row>78</xdr:row>
      <xdr:rowOff>140322</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4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125099</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2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23338</xdr:rowOff>
    </xdr:from>
    <xdr:to>
      <xdr:col>14</xdr:col>
      <xdr:colOff>79375</xdr:colOff>
      <xdr:row>78</xdr:row>
      <xdr:rowOff>124938</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116065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7" y="1348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44665</xdr:rowOff>
    </xdr:from>
    <xdr:to>
      <xdr:col>12</xdr:col>
      <xdr:colOff>561975</xdr:colOff>
      <xdr:row>78</xdr:row>
      <xdr:rowOff>146265</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4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137392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7" y="1351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42929</xdr:rowOff>
    </xdr:from>
    <xdr:to>
      <xdr:col>11</xdr:col>
      <xdr:colOff>358775</xdr:colOff>
      <xdr:row>78</xdr:row>
      <xdr:rowOff>144529</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41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135656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7" y="1350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61354</xdr:rowOff>
    </xdr:from>
    <xdr:to>
      <xdr:col>10</xdr:col>
      <xdr:colOff>155575</xdr:colOff>
      <xdr:row>78</xdr:row>
      <xdr:rowOff>162954</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4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154081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7" y="1352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60947</xdr:rowOff>
    </xdr:from>
    <xdr:to>
      <xdr:col>15</xdr:col>
      <xdr:colOff>180975</xdr:colOff>
      <xdr:row>98</xdr:row>
      <xdr:rowOff>151434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63047"/>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a:extLst>
            <a:ext uri="{FF2B5EF4-FFF2-40B4-BE49-F238E27FC236}">
              <a16:creationId xmlns:a16="http://schemas.microsoft.com/office/drawing/2014/main" id="{00000000-0008-0000-0700-0000CC010000}"/>
            </a:ext>
          </a:extLst>
        </xdr:cNvPr>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60947</xdr:rowOff>
    </xdr:from>
    <xdr:to>
      <xdr:col>14</xdr:col>
      <xdr:colOff>28575</xdr:colOff>
      <xdr:row>98</xdr:row>
      <xdr:rowOff>93560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63047"/>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33192</xdr:rowOff>
    </xdr:from>
    <xdr:to>
      <xdr:col>12</xdr:col>
      <xdr:colOff>511175</xdr:colOff>
      <xdr:row>98</xdr:row>
      <xdr:rowOff>93560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63842"/>
          <a:ext cx="889000" cy="23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25825</xdr:rowOff>
    </xdr:from>
    <xdr:to>
      <xdr:col>12</xdr:col>
      <xdr:colOff>561975</xdr:colOff>
      <xdr:row>97</xdr:row>
      <xdr:rowOff>127425</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8699500" y="166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143952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4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36,311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33192</xdr:rowOff>
    </xdr:from>
    <xdr:to>
      <xdr:col>11</xdr:col>
      <xdr:colOff>307975</xdr:colOff>
      <xdr:row>98</xdr:row>
      <xdr:rowOff>77939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63842"/>
          <a:ext cx="889000" cy="2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21101</xdr:rowOff>
    </xdr:from>
    <xdr:to>
      <xdr:col>11</xdr:col>
      <xdr:colOff>358775</xdr:colOff>
      <xdr:row>97</xdr:row>
      <xdr:rowOff>122701</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7810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113828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7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36,559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69317</xdr:rowOff>
    </xdr:from>
    <xdr:to>
      <xdr:col>10</xdr:col>
      <xdr:colOff>155575</xdr:colOff>
      <xdr:row>97</xdr:row>
      <xdr:rowOff>170917</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6921500" y="166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15994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4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100634</xdr:rowOff>
    </xdr:from>
    <xdr:to>
      <xdr:col>15</xdr:col>
      <xdr:colOff>231775</xdr:colOff>
      <xdr:row>99</xdr:row>
      <xdr:rowOff>30784</xdr:rowOff>
    </xdr:to>
    <xdr:sp macro="" textlink="">
      <xdr:nvSpPr>
        <xdr:cNvPr id="477" name="円/楕円 476">
          <a:extLst>
            <a:ext uri="{FF2B5EF4-FFF2-40B4-BE49-F238E27FC236}">
              <a16:creationId xmlns:a16="http://schemas.microsoft.com/office/drawing/2014/main" id="{00000000-0008-0000-0700-0000DD010000}"/>
            </a:ext>
          </a:extLst>
        </xdr:cNvPr>
        <xdr:cNvSpPr/>
      </xdr:nvSpPr>
      <xdr:spPr>
        <a:xfrm>
          <a:off x="10426700" y="16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15561</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8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10147</xdr:rowOff>
    </xdr:from>
    <xdr:to>
      <xdr:col>14</xdr:col>
      <xdr:colOff>79375</xdr:colOff>
      <xdr:row>98</xdr:row>
      <xdr:rowOff>111747</xdr:rowOff>
    </xdr:to>
    <xdr:sp macro="" textlink="">
      <xdr:nvSpPr>
        <xdr:cNvPr id="479" name="円/楕円 478">
          <a:extLst>
            <a:ext uri="{FF2B5EF4-FFF2-40B4-BE49-F238E27FC236}">
              <a16:creationId xmlns:a16="http://schemas.microsoft.com/office/drawing/2014/main" id="{00000000-0008-0000-0700-0000DF010000}"/>
            </a:ext>
          </a:extLst>
        </xdr:cNvPr>
        <xdr:cNvSpPr/>
      </xdr:nvSpPr>
      <xdr:spPr>
        <a:xfrm>
          <a:off x="9588500" y="168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102874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0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42760</xdr:rowOff>
    </xdr:from>
    <xdr:to>
      <xdr:col>12</xdr:col>
      <xdr:colOff>561975</xdr:colOff>
      <xdr:row>98</xdr:row>
      <xdr:rowOff>144360</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8699500" y="168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135487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3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153842</xdr:rowOff>
    </xdr:from>
    <xdr:to>
      <xdr:col>11</xdr:col>
      <xdr:colOff>358775</xdr:colOff>
      <xdr:row>97</xdr:row>
      <xdr:rowOff>83992</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7810500" y="166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100519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27139</xdr:rowOff>
    </xdr:from>
    <xdr:to>
      <xdr:col>10</xdr:col>
      <xdr:colOff>155575</xdr:colOff>
      <xdr:row>98</xdr:row>
      <xdr:rowOff>128739</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6921500" y="168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119866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2866</xdr:rowOff>
    </xdr:from>
    <xdr:to>
      <xdr:col>23</xdr:col>
      <xdr:colOff>517525</xdr:colOff>
      <xdr:row>36</xdr:row>
      <xdr:rowOff>110744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75066"/>
          <a:ext cx="838200" cy="10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a:extLst>
            <a:ext uri="{FF2B5EF4-FFF2-40B4-BE49-F238E27FC236}">
              <a16:creationId xmlns:a16="http://schemas.microsoft.com/office/drawing/2014/main" id="{00000000-0008-0000-0700-000008020000}"/>
            </a:ext>
          </a:extLst>
        </xdr:cNvPr>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110744</xdr:rowOff>
    </xdr:from>
    <xdr:to>
      <xdr:col>22</xdr:col>
      <xdr:colOff>365125</xdr:colOff>
      <xdr:row>38</xdr:row>
      <xdr:rowOff>65460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82944"/>
          <a:ext cx="889000" cy="29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92238</xdr:rowOff>
    </xdr:from>
    <xdr:to>
      <xdr:col>21</xdr:col>
      <xdr:colOff>161925</xdr:colOff>
      <xdr:row>38</xdr:row>
      <xdr:rowOff>65460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092988"/>
          <a:ext cx="889000" cy="48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135164</xdr:rowOff>
    </xdr:from>
    <xdr:to>
      <xdr:col>21</xdr:col>
      <xdr:colOff>212725</xdr:colOff>
      <xdr:row>36</xdr:row>
      <xdr:rowOff>65314</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45415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81841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1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14,500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92238</xdr:rowOff>
    </xdr:from>
    <xdr:to>
      <xdr:col>19</xdr:col>
      <xdr:colOff>644525</xdr:colOff>
      <xdr:row>35</xdr:row>
      <xdr:rowOff>161580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09298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80736</xdr:rowOff>
    </xdr:from>
    <xdr:to>
      <xdr:col>20</xdr:col>
      <xdr:colOff>9525</xdr:colOff>
      <xdr:row>37</xdr:row>
      <xdr:rowOff>10886</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3652500" y="625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2013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4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85199</xdr:rowOff>
    </xdr:from>
    <xdr:to>
      <xdr:col>18</xdr:col>
      <xdr:colOff>492125</xdr:colOff>
      <xdr:row>37</xdr:row>
      <xdr:rowOff>15349</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2763500" y="625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6476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123516</xdr:rowOff>
    </xdr:from>
    <xdr:to>
      <xdr:col>23</xdr:col>
      <xdr:colOff>568325</xdr:colOff>
      <xdr:row>36</xdr:row>
      <xdr:rowOff>53666</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6268700" y="61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146393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7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59944</xdr:rowOff>
    </xdr:from>
    <xdr:to>
      <xdr:col>22</xdr:col>
      <xdr:colOff>415925</xdr:colOff>
      <xdr:row>36</xdr:row>
      <xdr:rowOff>161544</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5430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152671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14660</xdr:rowOff>
    </xdr:from>
    <xdr:to>
      <xdr:col>21</xdr:col>
      <xdr:colOff>212725</xdr:colOff>
      <xdr:row>38</xdr:row>
      <xdr:rowOff>116260</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4541500" y="65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107387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2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41438</xdr:rowOff>
    </xdr:from>
    <xdr:to>
      <xdr:col>20</xdr:col>
      <xdr:colOff>9525</xdr:colOff>
      <xdr:row>35</xdr:row>
      <xdr:rowOff>143038</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3652500" y="604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159565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1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110780</xdr:rowOff>
    </xdr:from>
    <xdr:to>
      <xdr:col>18</xdr:col>
      <xdr:colOff>492125</xdr:colOff>
      <xdr:row>36</xdr:row>
      <xdr:rowOff>40930</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2763500" y="61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57457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87191</xdr:rowOff>
    </xdr:from>
    <xdr:to>
      <xdr:col>23</xdr:col>
      <xdr:colOff>517525</xdr:colOff>
      <xdr:row>55</xdr:row>
      <xdr:rowOff>64399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345491"/>
          <a:ext cx="838200" cy="14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154172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64399</xdr:rowOff>
    </xdr:from>
    <xdr:to>
      <xdr:col>22</xdr:col>
      <xdr:colOff>365125</xdr:colOff>
      <xdr:row>55</xdr:row>
      <xdr:rowOff>170835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494149"/>
          <a:ext cx="889000" cy="10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a:extLst>
            <a:ext uri="{FF2B5EF4-FFF2-40B4-BE49-F238E27FC236}">
              <a16:creationId xmlns:a16="http://schemas.microsoft.com/office/drawing/2014/main" id="{00000000-0008-0000-0700-000042020000}"/>
            </a:ext>
          </a:extLst>
        </xdr:cNvPr>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20967</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170835</xdr:rowOff>
    </xdr:from>
    <xdr:to>
      <xdr:col>21</xdr:col>
      <xdr:colOff>161925</xdr:colOff>
      <xdr:row>56</xdr:row>
      <xdr:rowOff>47551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600585"/>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3770</xdr:rowOff>
    </xdr:from>
    <xdr:to>
      <xdr:col>21</xdr:col>
      <xdr:colOff>212725</xdr:colOff>
      <xdr:row>56</xdr:row>
      <xdr:rowOff>105370</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4541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96497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47551</xdr:rowOff>
    </xdr:from>
    <xdr:to>
      <xdr:col>19</xdr:col>
      <xdr:colOff>644525</xdr:colOff>
      <xdr:row>57</xdr:row>
      <xdr:rowOff>40305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648751"/>
          <a:ext cx="889000" cy="1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6376</xdr:rowOff>
    </xdr:from>
    <xdr:to>
      <xdr:col>20</xdr:col>
      <xdr:colOff>9525</xdr:colOff>
      <xdr:row>56</xdr:row>
      <xdr:rowOff>107976</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3652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99103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38,610</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114457</xdr:rowOff>
    </xdr:from>
    <xdr:to>
      <xdr:col>18</xdr:col>
      <xdr:colOff>492125</xdr:colOff>
      <xdr:row>56</xdr:row>
      <xdr:rowOff>44607</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2763500" y="954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61134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3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41,382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36391</xdr:rowOff>
    </xdr:from>
    <xdr:to>
      <xdr:col>23</xdr:col>
      <xdr:colOff>568325</xdr:colOff>
      <xdr:row>54</xdr:row>
      <xdr:rowOff>137991</xdr:rowOff>
    </xdr:to>
    <xdr:sp macro="" textlink="">
      <xdr:nvSpPr>
        <xdr:cNvPr id="593" name="円/楕円 592">
          <a:extLst>
            <a:ext uri="{FF2B5EF4-FFF2-40B4-BE49-F238E27FC236}">
              <a16:creationId xmlns:a16="http://schemas.microsoft.com/office/drawing/2014/main" id="{00000000-0008-0000-0700-000051020000}"/>
            </a:ext>
          </a:extLst>
        </xdr:cNvPr>
        <xdr:cNvSpPr/>
      </xdr:nvSpPr>
      <xdr:spPr>
        <a:xfrm>
          <a:off x="16268700" y="92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59268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52,297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13599</xdr:rowOff>
    </xdr:from>
    <xdr:to>
      <xdr:col>22</xdr:col>
      <xdr:colOff>415925</xdr:colOff>
      <xdr:row>55</xdr:row>
      <xdr:rowOff>115199</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5430500" y="94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131726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2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120035</xdr:rowOff>
    </xdr:from>
    <xdr:to>
      <xdr:col>21</xdr:col>
      <xdr:colOff>212725</xdr:colOff>
      <xdr:row>56</xdr:row>
      <xdr:rowOff>50185</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4541500" y="954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66712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2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168201</xdr:rowOff>
    </xdr:from>
    <xdr:to>
      <xdr:col>20</xdr:col>
      <xdr:colOff>9525</xdr:colOff>
      <xdr:row>56</xdr:row>
      <xdr:rowOff>98351</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3652500" y="95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114878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37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160955</xdr:rowOff>
    </xdr:from>
    <xdr:to>
      <xdr:col>18</xdr:col>
      <xdr:colOff>492125</xdr:colOff>
      <xdr:row>57</xdr:row>
      <xdr:rowOff>91105</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2763500" y="97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82232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93980</xdr:rowOff>
    </xdr:from>
    <xdr:to>
      <xdr:col>23</xdr:col>
      <xdr:colOff>517525</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3853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a:extLst>
            <a:ext uri="{FF2B5EF4-FFF2-40B4-BE49-F238E27FC236}">
              <a16:creationId xmlns:a16="http://schemas.microsoft.com/office/drawing/2014/main" id="{00000000-0008-0000-0700-00007B020000}"/>
            </a:ext>
          </a:extLst>
        </xdr:cNvPr>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32258</xdr:rowOff>
    </xdr:from>
    <xdr:to>
      <xdr:col>22</xdr:col>
      <xdr:colOff>365125</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6808"/>
          <a:ext cx="8890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32258</xdr:rowOff>
    </xdr:from>
    <xdr:to>
      <xdr:col>21</xdr:col>
      <xdr:colOff>161925</xdr:colOff>
      <xdr:row>79</xdr:row>
      <xdr:rowOff>77161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76808"/>
          <a:ext cx="889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158623</xdr:rowOff>
    </xdr:from>
    <xdr:to>
      <xdr:col>21</xdr:col>
      <xdr:colOff>212725</xdr:colOff>
      <xdr:row>79</xdr:row>
      <xdr:rowOff>88773</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4541500" y="1353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79900</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3017" y="1362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32911</xdr:rowOff>
    </xdr:from>
    <xdr:to>
      <xdr:col>19</xdr:col>
      <xdr:colOff>644525</xdr:colOff>
      <xdr:row>79</xdr:row>
      <xdr:rowOff>77161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77461"/>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167277</xdr:rowOff>
    </xdr:from>
    <xdr:to>
      <xdr:col>20</xdr:col>
      <xdr:colOff>9525</xdr:colOff>
      <xdr:row>79</xdr:row>
      <xdr:rowOff>97427</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3652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113954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4017" y="13315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114209</xdr:rowOff>
    </xdr:from>
    <xdr:to>
      <xdr:col>18</xdr:col>
      <xdr:colOff>492125</xdr:colOff>
      <xdr:row>79</xdr:row>
      <xdr:rowOff>44359</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2763500" y="1348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60886</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26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43180</xdr:rowOff>
    </xdr:from>
    <xdr:to>
      <xdr:col>23</xdr:col>
      <xdr:colOff>568325</xdr:colOff>
      <xdr:row>79</xdr:row>
      <xdr:rowOff>144780</xdr:rowOff>
    </xdr:to>
    <xdr:sp macro="" textlink="">
      <xdr:nvSpPr>
        <xdr:cNvPr id="652" name="円/楕円 651">
          <a:extLst>
            <a:ext uri="{FF2B5EF4-FFF2-40B4-BE49-F238E27FC236}">
              <a16:creationId xmlns:a16="http://schemas.microsoft.com/office/drawing/2014/main" id="{00000000-0008-0000-0700-00008C020000}"/>
            </a:ext>
          </a:extLst>
        </xdr:cNvPr>
        <xdr:cNvSpPr/>
      </xdr:nvSpPr>
      <xdr:spPr>
        <a:xfrm>
          <a:off x="162687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129557</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2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152908</xdr:rowOff>
    </xdr:from>
    <xdr:to>
      <xdr:col>21</xdr:col>
      <xdr:colOff>212725</xdr:colOff>
      <xdr:row>79</xdr:row>
      <xdr:rowOff>83058</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4541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99585</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301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26361</xdr:rowOff>
    </xdr:from>
    <xdr:to>
      <xdr:col>20</xdr:col>
      <xdr:colOff>9525</xdr:colOff>
      <xdr:row>79</xdr:row>
      <xdr:rowOff>127961</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3652500" y="135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119088</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63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153561</xdr:rowOff>
    </xdr:from>
    <xdr:to>
      <xdr:col>18</xdr:col>
      <xdr:colOff>492125</xdr:colOff>
      <xdr:row>79</xdr:row>
      <xdr:rowOff>83711</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2763500" y="135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74838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19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25888</xdr:rowOff>
    </xdr:from>
    <xdr:to>
      <xdr:col>23</xdr:col>
      <xdr:colOff>517525</xdr:colOff>
      <xdr:row>98</xdr:row>
      <xdr:rowOff>43498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827988"/>
          <a:ext cx="8382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a:extLst>
            <a:ext uri="{FF2B5EF4-FFF2-40B4-BE49-F238E27FC236}">
              <a16:creationId xmlns:a16="http://schemas.microsoft.com/office/drawing/2014/main" id="{00000000-0008-0000-0700-0000B4020000}"/>
            </a:ext>
          </a:extLst>
        </xdr:cNvPr>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161051</xdr:rowOff>
    </xdr:from>
    <xdr:to>
      <xdr:col>22</xdr:col>
      <xdr:colOff>365125</xdr:colOff>
      <xdr:row>98</xdr:row>
      <xdr:rowOff>25888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791701"/>
          <a:ext cx="889000" cy="3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a:extLst>
            <a:ext uri="{FF2B5EF4-FFF2-40B4-BE49-F238E27FC236}">
              <a16:creationId xmlns:a16="http://schemas.microsoft.com/office/drawing/2014/main" id="{00000000-0008-0000-0700-0000B6020000}"/>
            </a:ext>
          </a:extLst>
        </xdr:cNvPr>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99413</xdr:rowOff>
    </xdr:from>
    <xdr:to>
      <xdr:col>21</xdr:col>
      <xdr:colOff>161925</xdr:colOff>
      <xdr:row>97</xdr:row>
      <xdr:rowOff>161051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730063"/>
          <a:ext cx="889000" cy="6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89143</xdr:rowOff>
    </xdr:from>
    <xdr:to>
      <xdr:col>21</xdr:col>
      <xdr:colOff>212725</xdr:colOff>
      <xdr:row>98</xdr:row>
      <xdr:rowOff>19293</xdr:rowOff>
    </xdr:to>
    <xdr:sp macro="" textlink="">
      <xdr:nvSpPr>
        <xdr:cNvPr id="697" name="フローチャート : 判断 696">
          <a:extLst>
            <a:ext uri="{FF2B5EF4-FFF2-40B4-BE49-F238E27FC236}">
              <a16:creationId xmlns:a16="http://schemas.microsoft.com/office/drawing/2014/main" id="{00000000-0008-0000-0700-0000B9020000}"/>
            </a:ext>
          </a:extLst>
        </xdr:cNvPr>
        <xdr:cNvSpPr/>
      </xdr:nvSpPr>
      <xdr:spPr>
        <a:xfrm>
          <a:off x="14541500" y="1671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35820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4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67058</xdr:rowOff>
    </xdr:from>
    <xdr:to>
      <xdr:col>19</xdr:col>
      <xdr:colOff>644525</xdr:colOff>
      <xdr:row>97</xdr:row>
      <xdr:rowOff>99413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97708"/>
          <a:ext cx="889000" cy="3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83931</xdr:rowOff>
    </xdr:from>
    <xdr:to>
      <xdr:col>20</xdr:col>
      <xdr:colOff>9525</xdr:colOff>
      <xdr:row>98</xdr:row>
      <xdr:rowOff>14081</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3652500" y="167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5208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8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75870</xdr:rowOff>
    </xdr:from>
    <xdr:to>
      <xdr:col>18</xdr:col>
      <xdr:colOff>492125</xdr:colOff>
      <xdr:row>98</xdr:row>
      <xdr:rowOff>6020</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2763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168597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164148</xdr:rowOff>
    </xdr:from>
    <xdr:to>
      <xdr:col>23</xdr:col>
      <xdr:colOff>568325</xdr:colOff>
      <xdr:row>98</xdr:row>
      <xdr:rowOff>94298</xdr:rowOff>
    </xdr:to>
    <xdr:sp macro="" textlink="">
      <xdr:nvSpPr>
        <xdr:cNvPr id="709" name="円/楕円 708">
          <a:extLst>
            <a:ext uri="{FF2B5EF4-FFF2-40B4-BE49-F238E27FC236}">
              <a16:creationId xmlns:a16="http://schemas.microsoft.com/office/drawing/2014/main" id="{00000000-0008-0000-0700-0000C5020000}"/>
            </a:ext>
          </a:extLst>
        </xdr:cNvPr>
        <xdr:cNvSpPr/>
      </xdr:nvSpPr>
      <xdr:spPr>
        <a:xfrm>
          <a:off x="16268700" y="1679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79075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146538</xdr:rowOff>
    </xdr:from>
    <xdr:to>
      <xdr:col>22</xdr:col>
      <xdr:colOff>415925</xdr:colOff>
      <xdr:row>98</xdr:row>
      <xdr:rowOff>76688</xdr:rowOff>
    </xdr:to>
    <xdr:sp macro="" textlink="">
      <xdr:nvSpPr>
        <xdr:cNvPr id="711" name="円/楕円 710">
          <a:extLst>
            <a:ext uri="{FF2B5EF4-FFF2-40B4-BE49-F238E27FC236}">
              <a16:creationId xmlns:a16="http://schemas.microsoft.com/office/drawing/2014/main" id="{00000000-0008-0000-0700-0000C7020000}"/>
            </a:ext>
          </a:extLst>
        </xdr:cNvPr>
        <xdr:cNvSpPr/>
      </xdr:nvSpPr>
      <xdr:spPr>
        <a:xfrm>
          <a:off x="15430500" y="16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67815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110251</xdr:rowOff>
    </xdr:from>
    <xdr:to>
      <xdr:col>21</xdr:col>
      <xdr:colOff>212725</xdr:colOff>
      <xdr:row>98</xdr:row>
      <xdr:rowOff>40401</xdr:rowOff>
    </xdr:to>
    <xdr:sp macro="" textlink="">
      <xdr:nvSpPr>
        <xdr:cNvPr id="713" name="円/楕円 712">
          <a:extLst>
            <a:ext uri="{FF2B5EF4-FFF2-40B4-BE49-F238E27FC236}">
              <a16:creationId xmlns:a16="http://schemas.microsoft.com/office/drawing/2014/main" id="{00000000-0008-0000-0700-0000C9020000}"/>
            </a:ext>
          </a:extLst>
        </xdr:cNvPr>
        <xdr:cNvSpPr/>
      </xdr:nvSpPr>
      <xdr:spPr>
        <a:xfrm>
          <a:off x="14541500" y="167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31528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48613</xdr:rowOff>
    </xdr:from>
    <xdr:to>
      <xdr:col>20</xdr:col>
      <xdr:colOff>9525</xdr:colOff>
      <xdr:row>97</xdr:row>
      <xdr:rowOff>150213</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3652500" y="166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166740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45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16258</xdr:rowOff>
    </xdr:from>
    <xdr:to>
      <xdr:col>18</xdr:col>
      <xdr:colOff>492125</xdr:colOff>
      <xdr:row>97</xdr:row>
      <xdr:rowOff>117858</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2763500" y="166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134385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143193</xdr:rowOff>
    </xdr:from>
    <xdr:to>
      <xdr:col>29</xdr:col>
      <xdr:colOff>568325</xdr:colOff>
      <xdr:row>39</xdr:row>
      <xdr:rowOff>73343</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20383500" y="665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89869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3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52895</xdr:rowOff>
    </xdr:from>
    <xdr:to>
      <xdr:col>28</xdr:col>
      <xdr:colOff>365125</xdr:colOff>
      <xdr:row>38</xdr:row>
      <xdr:rowOff>154495</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19494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171023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4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160528</xdr:rowOff>
    </xdr:from>
    <xdr:to>
      <xdr:col>27</xdr:col>
      <xdr:colOff>161925</xdr:colOff>
      <xdr:row>37</xdr:row>
      <xdr:rowOff>90678</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18605500" y="63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107205</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7" y="610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住民一人当たりの目的別コストは教育費が大幅に類似団体平均を上回っている。</a:t>
          </a:r>
        </a:p>
        <a:p>
          <a:pPr eaLnBrk="1" fontAlgn="auto" latinLnBrk="0" hangingPunct="1"/>
          <a:r>
            <a:rPr kumimoji="1" lang="ja-JP" altLang="en-US" sz="1100" b="0" i="0" baseline="0">
              <a:solidFill>
                <a:schemeClr val="dk1"/>
              </a:solidFill>
              <a:effectLst/>
              <a:latin typeface="+mn-lt"/>
              <a:ea typeface="+mn-ea"/>
              <a:cs typeface="+mn-cs"/>
            </a:rPr>
            <a:t>教育費で類似団体平均を上回って要因としては、こども園や小中一貫校建設等に伴う幼稚園・小学校・中学校におけるハード面での整備事業費が増加したことや、地形が南北に細長いことに起因して図書館等の社会教育施設が複数設置されていること、子育て世代に対する環境整備にも重点を置いていることから市内に公立９幼稚園設置していること等が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前年度と比較して、歳入において固定資産税や市債が増収となる一方、各種交付金や地方交付税、国庫補助金、繰越金などが減収となるとともに、歳出においては、社会保障関係費や病院事業会計負担金などは増額となったものの、公債費や積立金、各会計への繰出金などが減少し、これらにより、翌年度繰越額を差し引いた実質的な黒字額は</a:t>
          </a:r>
          <a:r>
            <a:rPr kumimoji="1" lang="en-US" altLang="ja-JP" sz="1100" b="0" i="0" baseline="0">
              <a:solidFill>
                <a:schemeClr val="dk1"/>
              </a:solidFill>
              <a:effectLst/>
              <a:latin typeface="+mn-lt"/>
              <a:ea typeface="+mn-ea"/>
              <a:cs typeface="+mn-cs"/>
            </a:rPr>
            <a:t>6.8</a:t>
          </a:r>
          <a:r>
            <a:rPr kumimoji="1" lang="ja-JP" altLang="en-US" sz="1100" b="0" i="0" baseline="0">
              <a:solidFill>
                <a:schemeClr val="dk1"/>
              </a:solidFill>
              <a:effectLst/>
              <a:latin typeface="+mn-lt"/>
              <a:ea typeface="+mn-ea"/>
              <a:cs typeface="+mn-cs"/>
            </a:rPr>
            <a:t>億円となり、実質収支比率の黒字の比率は減少するとともに、実質単年度収支はマイナスとなった。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年度は前年度と比較して一般会計等の黒字額が減少したことなどから、、黒字の比率が減少した。</a:t>
          </a:r>
        </a:p>
        <a:p>
          <a:pPr eaLnBrk="1" fontAlgn="auto" latinLnBrk="0" hangingPunct="1"/>
          <a:r>
            <a:rPr kumimoji="1" lang="ja-JP" altLang="en-US" sz="1100" b="0" i="0" baseline="0">
              <a:solidFill>
                <a:schemeClr val="dk1"/>
              </a:solidFill>
              <a:effectLst/>
              <a:latin typeface="+mn-lt"/>
              <a:ea typeface="+mn-ea"/>
              <a:cs typeface="+mn-cs"/>
            </a:rPr>
            <a:t>国民健康保険特別会計は、前年度に比べ、歳出で保険給付費が減となり、また、歳入で共同事業交付金や国庫支出金などが増加したことにより、実質収支が黒字となった。</a:t>
          </a:r>
        </a:p>
        <a:p>
          <a:pPr eaLnBrk="1" fontAlgn="auto" latinLnBrk="0" hangingPunct="1"/>
          <a:r>
            <a:rPr kumimoji="1" lang="ja-JP" altLang="en-US" sz="1100" b="0" i="0" baseline="0">
              <a:solidFill>
                <a:schemeClr val="dk1"/>
              </a:solidFill>
              <a:effectLst/>
              <a:latin typeface="+mn-lt"/>
              <a:ea typeface="+mn-ea"/>
              <a:cs typeface="+mn-cs"/>
            </a:rPr>
            <a:t>その他の特別会計においても、実質収支が黒字あるいは収支均衡となったことから、平成２８年度も算定結果は黒字となっている。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37841751</v>
      </c>
      <c r="BO4" s="411"/>
      <c r="BP4" s="411"/>
      <c r="BQ4" s="411"/>
      <c r="BR4" s="411"/>
      <c r="BS4" s="411"/>
      <c r="BT4" s="411"/>
      <c r="BU4" s="412"/>
      <c r="BV4" s="410">
        <v>38726921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3.1</v>
      </c>
      <c r="CU4" s="588"/>
      <c r="CV4" s="588"/>
      <c r="CW4" s="588"/>
      <c r="CX4" s="588"/>
      <c r="CY4" s="588"/>
      <c r="CZ4" s="588"/>
      <c r="DA4" s="589"/>
      <c r="DB4" s="587">
        <v>4.0999999999999996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36960711</v>
      </c>
      <c r="BO5" s="416"/>
      <c r="BP5" s="416"/>
      <c r="BQ5" s="416"/>
      <c r="BR5" s="416"/>
      <c r="BS5" s="416"/>
      <c r="BT5" s="416"/>
      <c r="BU5" s="417"/>
      <c r="BV5" s="415">
        <v>37555290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91.1</v>
      </c>
      <c r="CU5" s="386"/>
      <c r="CV5" s="386"/>
      <c r="CW5" s="386"/>
      <c r="CX5" s="386"/>
      <c r="CY5" s="386"/>
      <c r="CZ5" s="386"/>
      <c r="DA5" s="387"/>
      <c r="DB5" s="385">
        <v>88.1</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881040</v>
      </c>
      <c r="BO6" s="416"/>
      <c r="BP6" s="416"/>
      <c r="BQ6" s="416"/>
      <c r="BR6" s="416"/>
      <c r="BS6" s="416"/>
      <c r="BT6" s="416"/>
      <c r="BU6" s="417"/>
      <c r="BV6" s="415">
        <v>1171631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97.2</v>
      </c>
      <c r="CU6" s="562"/>
      <c r="CV6" s="562"/>
      <c r="CW6" s="562"/>
      <c r="CX6" s="562"/>
      <c r="CY6" s="562"/>
      <c r="CZ6" s="562"/>
      <c r="DA6" s="563"/>
      <c r="DB6" s="561">
        <v>93.2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198792</v>
      </c>
      <c r="BO7" s="416"/>
      <c r="BP7" s="416"/>
      <c r="BQ7" s="416"/>
      <c r="BR7" s="416"/>
      <c r="BS7" s="416"/>
      <c r="BT7" s="416"/>
      <c r="BU7" s="417"/>
      <c r="BV7" s="415">
        <v>254827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22360436</v>
      </c>
      <c r="CU7" s="416"/>
      <c r="CV7" s="416"/>
      <c r="CW7" s="416"/>
      <c r="CX7" s="416"/>
      <c r="CY7" s="416"/>
      <c r="CZ7" s="416"/>
      <c r="DA7" s="417"/>
      <c r="DB7" s="415">
        <v>22376840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682248</v>
      </c>
      <c r="BO8" s="416"/>
      <c r="BP8" s="416"/>
      <c r="BQ8" s="416"/>
      <c r="BR8" s="416"/>
      <c r="BS8" s="416"/>
      <c r="BT8" s="416"/>
      <c r="BU8" s="417"/>
      <c r="BV8" s="415">
        <v>916804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0.82</v>
      </c>
      <c r="CU8" s="525"/>
      <c r="CV8" s="525"/>
      <c r="CW8" s="525"/>
      <c r="CX8" s="525"/>
      <c r="CY8" s="525"/>
      <c r="CZ8" s="525"/>
      <c r="DA8" s="526"/>
      <c r="DB8" s="524">
        <v>0.8</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118233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-234556</v>
      </c>
      <c r="BO9" s="416"/>
      <c r="BP9" s="416"/>
      <c r="BQ9" s="416"/>
      <c r="BR9" s="416"/>
      <c r="BS9" s="416"/>
      <c r="BT9" s="416"/>
      <c r="BU9" s="417"/>
      <c r="BV9" s="415">
        <v>-998629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10.5</v>
      </c>
      <c r="CU9" s="386"/>
      <c r="CV9" s="386"/>
      <c r="CW9" s="386"/>
      <c r="CX9" s="386"/>
      <c r="CY9" s="386"/>
      <c r="CZ9" s="386"/>
      <c r="DA9" s="387"/>
      <c r="DB9" s="385">
        <v>11.1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118113</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1561</v>
      </c>
      <c r="BO10" s="416"/>
      <c r="BP10" s="416"/>
      <c r="BQ10" s="416"/>
      <c r="BR10" s="416"/>
      <c r="BS10" s="416"/>
      <c r="BT10" s="416"/>
      <c r="BU10" s="417"/>
      <c r="BV10" s="415">
        <v>3335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139341</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120925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119809</v>
      </c>
      <c r="S13" s="517"/>
      <c r="T13" s="517"/>
      <c r="U13" s="517"/>
      <c r="V13" s="518"/>
      <c r="W13" s="504" t="s">
        <v>124</v>
      </c>
      <c r="X13" s="428"/>
      <c r="Y13" s="428"/>
      <c r="Z13" s="428"/>
      <c r="AA13" s="428"/>
      <c r="AB13" s="429"/>
      <c r="AC13" s="391">
        <v>411</v>
      </c>
      <c r="AD13" s="392"/>
      <c r="AE13" s="392"/>
      <c r="AF13" s="392"/>
      <c r="AG13" s="393"/>
      <c r="AH13" s="391">
        <v>464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-232995</v>
      </c>
      <c r="BO13" s="416"/>
      <c r="BP13" s="416"/>
      <c r="BQ13" s="416"/>
      <c r="BR13" s="416"/>
      <c r="BS13" s="416"/>
      <c r="BT13" s="416"/>
      <c r="BU13" s="417"/>
      <c r="BV13" s="415">
        <v>-855953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0.2</v>
      </c>
      <c r="CU13" s="386"/>
      <c r="CV13" s="386"/>
      <c r="CW13" s="386"/>
      <c r="CX13" s="386"/>
      <c r="CY13" s="386"/>
      <c r="CZ13" s="386"/>
      <c r="DA13" s="387"/>
      <c r="DB13" s="385">
        <v>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120944</v>
      </c>
      <c r="S14" s="517"/>
      <c r="T14" s="517"/>
      <c r="U14" s="517"/>
      <c r="V14" s="518"/>
      <c r="W14" s="519"/>
      <c r="X14" s="431"/>
      <c r="Y14" s="431"/>
      <c r="Z14" s="431"/>
      <c r="AA14" s="431"/>
      <c r="AB14" s="432"/>
      <c r="AC14" s="509">
        <v>0.8</v>
      </c>
      <c r="AD14" s="510"/>
      <c r="AE14" s="510"/>
      <c r="AF14" s="510"/>
      <c r="AG14" s="511"/>
      <c r="AH14" s="509">
        <v>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119900</v>
      </c>
      <c r="S15" s="517"/>
      <c r="T15" s="517"/>
      <c r="U15" s="517"/>
      <c r="V15" s="518"/>
      <c r="W15" s="504" t="s">
        <v>131</v>
      </c>
      <c r="X15" s="428"/>
      <c r="Y15" s="428"/>
      <c r="Z15" s="428"/>
      <c r="AA15" s="428"/>
      <c r="AB15" s="429"/>
      <c r="AC15" s="391">
        <v>10577</v>
      </c>
      <c r="AD15" s="392"/>
      <c r="AE15" s="392"/>
      <c r="AF15" s="392"/>
      <c r="AG15" s="393"/>
      <c r="AH15" s="391">
        <v>10443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13942576</v>
      </c>
      <c r="BO15" s="411"/>
      <c r="BP15" s="411"/>
      <c r="BQ15" s="411"/>
      <c r="BR15" s="411"/>
      <c r="BS15" s="411"/>
      <c r="BT15" s="411"/>
      <c r="BU15" s="412"/>
      <c r="BV15" s="410">
        <v>13523837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20.9</v>
      </c>
      <c r="AD16" s="510"/>
      <c r="AE16" s="510"/>
      <c r="AF16" s="510"/>
      <c r="AG16" s="511"/>
      <c r="AH16" s="509">
        <v>21.5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16813857</v>
      </c>
      <c r="BO16" s="416"/>
      <c r="BP16" s="416"/>
      <c r="BQ16" s="416"/>
      <c r="BR16" s="416"/>
      <c r="BS16" s="416"/>
      <c r="BT16" s="416"/>
      <c r="BU16" s="417"/>
      <c r="BV16" s="415">
        <v>16636689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39511</v>
      </c>
      <c r="AD17" s="392"/>
      <c r="AE17" s="392"/>
      <c r="AF17" s="392"/>
      <c r="AG17" s="393"/>
      <c r="AH17" s="391">
        <v>37767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18110895</v>
      </c>
      <c r="BO17" s="416"/>
      <c r="BP17" s="416"/>
      <c r="BQ17" s="416"/>
      <c r="BR17" s="416"/>
      <c r="BS17" s="416"/>
      <c r="BT17" s="416"/>
      <c r="BU17" s="417"/>
      <c r="BV17" s="415">
        <v>17472893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53.15</v>
      </c>
      <c r="M18" s="480"/>
      <c r="N18" s="480"/>
      <c r="O18" s="480"/>
      <c r="P18" s="480"/>
      <c r="Q18" s="480"/>
      <c r="R18" s="481"/>
      <c r="S18" s="481"/>
      <c r="T18" s="481"/>
      <c r="U18" s="481"/>
      <c r="V18" s="482"/>
      <c r="W18" s="496"/>
      <c r="X18" s="497"/>
      <c r="Y18" s="497"/>
      <c r="Z18" s="497"/>
      <c r="AA18" s="497"/>
      <c r="AB18" s="505"/>
      <c r="AC18" s="379">
        <v>78.2</v>
      </c>
      <c r="AD18" s="380"/>
      <c r="AE18" s="380"/>
      <c r="AF18" s="380"/>
      <c r="AG18" s="483"/>
      <c r="AH18" s="379">
        <v>77.599999999999994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20381624</v>
      </c>
      <c r="BO18" s="416"/>
      <c r="BP18" s="416"/>
      <c r="BQ18" s="416"/>
      <c r="BR18" s="416"/>
      <c r="BS18" s="416"/>
      <c r="BT18" s="416"/>
      <c r="BU18" s="417"/>
      <c r="BV18" s="415">
        <v>19997367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2225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26040119</v>
      </c>
      <c r="BO19" s="416"/>
      <c r="BP19" s="416"/>
      <c r="BQ19" s="416"/>
      <c r="BR19" s="416"/>
      <c r="BS19" s="416"/>
      <c r="BT19" s="416"/>
      <c r="BU19" s="417"/>
      <c r="BV19" s="415">
        <v>26996437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45593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19207033</v>
      </c>
      <c r="BO23" s="416"/>
      <c r="BP23" s="416"/>
      <c r="BQ23" s="416"/>
      <c r="BR23" s="416"/>
      <c r="BS23" s="416"/>
      <c r="BT23" s="416"/>
      <c r="BU23" s="417"/>
      <c r="BV23" s="415">
        <v>18263422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9540</v>
      </c>
      <c r="R24" s="392"/>
      <c r="S24" s="392"/>
      <c r="T24" s="392"/>
      <c r="U24" s="392"/>
      <c r="V24" s="393"/>
      <c r="W24" s="457"/>
      <c r="X24" s="448"/>
      <c r="Y24" s="449"/>
      <c r="Z24" s="388" t="s">
        <v>155</v>
      </c>
      <c r="AA24" s="389"/>
      <c r="AB24" s="389"/>
      <c r="AC24" s="389"/>
      <c r="AD24" s="389"/>
      <c r="AE24" s="389"/>
      <c r="AF24" s="389"/>
      <c r="AG24" s="390"/>
      <c r="AH24" s="391">
        <v>665</v>
      </c>
      <c r="AI24" s="392"/>
      <c r="AJ24" s="392"/>
      <c r="AK24" s="392"/>
      <c r="AL24" s="393"/>
      <c r="AM24" s="391">
        <v>2195830</v>
      </c>
      <c r="AN24" s="392"/>
      <c r="AO24" s="392"/>
      <c r="AP24" s="392"/>
      <c r="AQ24" s="392"/>
      <c r="AR24" s="393"/>
      <c r="AS24" s="391">
        <v>3302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5619154</v>
      </c>
      <c r="BO24" s="416"/>
      <c r="BP24" s="416"/>
      <c r="BQ24" s="416"/>
      <c r="BR24" s="416"/>
      <c r="BS24" s="416"/>
      <c r="BT24" s="416"/>
      <c r="BU24" s="417"/>
      <c r="BV24" s="415">
        <v>4560404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7920</v>
      </c>
      <c r="R25" s="392"/>
      <c r="S25" s="392"/>
      <c r="T25" s="392"/>
      <c r="U25" s="392"/>
      <c r="V25" s="393"/>
      <c r="W25" s="457"/>
      <c r="X25" s="448"/>
      <c r="Y25" s="449"/>
      <c r="Z25" s="388" t="s">
        <v>158</v>
      </c>
      <c r="AA25" s="389"/>
      <c r="AB25" s="389"/>
      <c r="AC25" s="389"/>
      <c r="AD25" s="389"/>
      <c r="AE25" s="389"/>
      <c r="AF25" s="389"/>
      <c r="AG25" s="390"/>
      <c r="AH25" s="391">
        <v>133</v>
      </c>
      <c r="AI25" s="392"/>
      <c r="AJ25" s="392"/>
      <c r="AK25" s="392"/>
      <c r="AL25" s="393"/>
      <c r="AM25" s="391">
        <v>427861</v>
      </c>
      <c r="AN25" s="392"/>
      <c r="AO25" s="392"/>
      <c r="AP25" s="392"/>
      <c r="AQ25" s="392"/>
      <c r="AR25" s="393"/>
      <c r="AS25" s="391">
        <v>3217</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11915943</v>
      </c>
      <c r="BO25" s="411"/>
      <c r="BP25" s="411"/>
      <c r="BQ25" s="411"/>
      <c r="BR25" s="411"/>
      <c r="BS25" s="411"/>
      <c r="BT25" s="411"/>
      <c r="BU25" s="412"/>
      <c r="BV25" s="410">
        <v>13854106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7050</v>
      </c>
      <c r="R26" s="392"/>
      <c r="S26" s="392"/>
      <c r="T26" s="392"/>
      <c r="U26" s="392"/>
      <c r="V26" s="393"/>
      <c r="W26" s="457"/>
      <c r="X26" s="448"/>
      <c r="Y26" s="449"/>
      <c r="Z26" s="388" t="s">
        <v>161</v>
      </c>
      <c r="AA26" s="470"/>
      <c r="AB26" s="470"/>
      <c r="AC26" s="470"/>
      <c r="AD26" s="470"/>
      <c r="AE26" s="470"/>
      <c r="AF26" s="470"/>
      <c r="AG26" s="471"/>
      <c r="AH26" s="391">
        <v>28</v>
      </c>
      <c r="AI26" s="392"/>
      <c r="AJ26" s="392"/>
      <c r="AK26" s="392"/>
      <c r="AL26" s="393"/>
      <c r="AM26" s="391">
        <v>83972</v>
      </c>
      <c r="AN26" s="392"/>
      <c r="AO26" s="392"/>
      <c r="AP26" s="392"/>
      <c r="AQ26" s="392"/>
      <c r="AR26" s="393"/>
      <c r="AS26" s="391">
        <v>2999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6100</v>
      </c>
      <c r="R27" s="392"/>
      <c r="S27" s="392"/>
      <c r="T27" s="392"/>
      <c r="U27" s="392"/>
      <c r="V27" s="393"/>
      <c r="W27" s="457"/>
      <c r="X27" s="448"/>
      <c r="Y27" s="449"/>
      <c r="Z27" s="388" t="s">
        <v>164</v>
      </c>
      <c r="AA27" s="389"/>
      <c r="AB27" s="389"/>
      <c r="AC27" s="389"/>
      <c r="AD27" s="389"/>
      <c r="AE27" s="389"/>
      <c r="AF27" s="389"/>
      <c r="AG27" s="390"/>
      <c r="AH27" s="391">
        <v>59</v>
      </c>
      <c r="AI27" s="392"/>
      <c r="AJ27" s="392"/>
      <c r="AK27" s="392"/>
      <c r="AL27" s="393"/>
      <c r="AM27" s="391">
        <v>191160</v>
      </c>
      <c r="AN27" s="392"/>
      <c r="AO27" s="392"/>
      <c r="AP27" s="392"/>
      <c r="AQ27" s="392"/>
      <c r="AR27" s="393"/>
      <c r="AS27" s="391">
        <v>3240</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5500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2404632</v>
      </c>
      <c r="BO28" s="411"/>
      <c r="BP28" s="411"/>
      <c r="BQ28" s="411"/>
      <c r="BR28" s="411"/>
      <c r="BS28" s="411"/>
      <c r="BT28" s="411"/>
      <c r="BU28" s="412"/>
      <c r="BV28" s="410">
        <v>2403071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22</v>
      </c>
      <c r="M29" s="392"/>
      <c r="N29" s="392"/>
      <c r="O29" s="392"/>
      <c r="P29" s="393"/>
      <c r="Q29" s="391">
        <v>5000</v>
      </c>
      <c r="R29" s="392"/>
      <c r="S29" s="392"/>
      <c r="T29" s="392"/>
      <c r="U29" s="392"/>
      <c r="V29" s="393"/>
      <c r="W29" s="458"/>
      <c r="X29" s="459"/>
      <c r="Y29" s="460"/>
      <c r="Z29" s="388" t="s">
        <v>171</v>
      </c>
      <c r="AA29" s="389"/>
      <c r="AB29" s="389"/>
      <c r="AC29" s="389"/>
      <c r="AD29" s="389"/>
      <c r="AE29" s="389"/>
      <c r="AF29" s="389"/>
      <c r="AG29" s="390"/>
      <c r="AH29" s="391">
        <v>724</v>
      </c>
      <c r="AI29" s="392"/>
      <c r="AJ29" s="392"/>
      <c r="AK29" s="392"/>
      <c r="AL29" s="393"/>
      <c r="AM29" s="391">
        <v>2386990</v>
      </c>
      <c r="AN29" s="392"/>
      <c r="AO29" s="392"/>
      <c r="AP29" s="392"/>
      <c r="AQ29" s="392"/>
      <c r="AR29" s="393"/>
      <c r="AS29" s="391">
        <v>3297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4050555</v>
      </c>
      <c r="BO29" s="416"/>
      <c r="BP29" s="416"/>
      <c r="BQ29" s="416"/>
      <c r="BR29" s="416"/>
      <c r="BS29" s="416"/>
      <c r="BT29" s="416"/>
      <c r="BU29" s="417"/>
      <c r="BV29" s="415">
        <v>3480169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5702797</v>
      </c>
      <c r="BO30" s="419"/>
      <c r="BP30" s="419"/>
      <c r="BQ30" s="419"/>
      <c r="BR30" s="419"/>
      <c r="BS30" s="419"/>
      <c r="BT30" s="419"/>
      <c r="BU30" s="420"/>
      <c r="BV30" s="418">
        <v>6117094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介護保険特別会計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奈良県市町村総合事務組合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12</v>
      </c>
      <c r="CP34" s="375"/>
      <c r="CQ34" s="374" t="str">
        <f>IF('各会計、関係団体の財政状況及び健全化判断比率'!BS7="","",'各会計、関係団体の財政状況及び健全化判断比率'!BS7)</f>
        <v>生駒市土地開発公社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公共施設整備基金特別会計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奈良県後期高齢者医療広域連合</v>
      </c>
      <c r="BZ35" s="374"/>
      <c r="CA35" s="374"/>
      <c r="CB35" s="374"/>
      <c r="CC35" s="374"/>
      <c r="CD35" s="374"/>
      <c r="CE35" s="374"/>
      <c r="CF35" s="374"/>
      <c r="CG35" s="374"/>
      <c r="CH35" s="374"/>
      <c r="CI35" s="374"/>
      <c r="CJ35" s="374"/>
      <c r="CK35" s="374"/>
      <c r="CL35" s="374"/>
      <c r="CM35" s="374"/>
      <c r="CN35" s="167"/>
      <c r="CO35" s="375">
        <f t="shared" ref="CO35:CO43" si="3">IF(CQ35="","",CO34+1)</f>
        <v>13</v>
      </c>
      <c r="CP35" s="375"/>
      <c r="CQ35" s="374" t="str">
        <f>IF('各会計、関係団体の財政状況及び健全化判断比率'!BS8="","",'各会計、関係団体の財政状況及び健全化判断比率'!BS8)</f>
        <v>一般財団法人生駒市メディカルセンター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自動車駐車場事業特別会計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P33" sqref="P3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4" t="s">
        <v>535</v>
      </c>
      <c r="D34" s="1184"/>
      <c r="E34" s="1185"/>
      <c r="F34" s="32">
        <v>18.23</v>
      </c>
      <c r="G34" s="33">
        <v>19.18</v>
      </c>
      <c r="H34" s="33">
        <v>20.84</v>
      </c>
      <c r="I34" s="33">
        <v>21.23</v>
      </c>
      <c r="J34" s="34">
        <v>20.87</v>
      </c>
      <c r="K34" s="22"/>
      <c r="L34" s="22"/>
      <c r="M34" s="22"/>
      <c r="N34" s="22"/>
      <c r="O34" s="22"/>
      <c r="P34" s="22"/>
    </row>
    <row r="35" spans="1:16" ht="39" customHeight="1">
      <c r="A35" s="22"/>
      <c r="B35" s="35"/>
      <c r="C35" s="1178" t="s">
        <v>536</v>
      </c>
      <c r="D35" s="1179"/>
      <c r="E35" s="1180"/>
      <c r="F35" s="36">
        <v>6.8</v>
      </c>
      <c r="G35" s="37">
        <v>8.33</v>
      </c>
      <c r="H35" s="37">
        <v>8.6</v>
      </c>
      <c r="I35" s="37">
        <v>4.09</v>
      </c>
      <c r="J35" s="38">
        <v>3.05</v>
      </c>
      <c r="K35" s="22"/>
      <c r="L35" s="22"/>
      <c r="M35" s="22"/>
      <c r="N35" s="22"/>
      <c r="O35" s="22"/>
      <c r="P35" s="22"/>
    </row>
    <row r="36" spans="1:16" ht="39" customHeight="1">
      <c r="A36" s="22"/>
      <c r="B36" s="35"/>
      <c r="C36" s="1178" t="s">
        <v>537</v>
      </c>
      <c r="D36" s="1179"/>
      <c r="E36" s="1180"/>
      <c r="F36" s="36">
        <v>2.2400000000000002</v>
      </c>
      <c r="G36" s="37">
        <v>2.1800000000000002</v>
      </c>
      <c r="H36" s="37">
        <v>0.79</v>
      </c>
      <c r="I36" s="37">
        <v>1.3</v>
      </c>
      <c r="J36" s="38">
        <v>1.06</v>
      </c>
      <c r="K36" s="22"/>
      <c r="L36" s="22"/>
      <c r="M36" s="22"/>
      <c r="N36" s="22"/>
      <c r="O36" s="22"/>
      <c r="P36" s="22"/>
    </row>
    <row r="37" spans="1:16" ht="39" customHeight="1">
      <c r="A37" s="22"/>
      <c r="B37" s="35"/>
      <c r="C37" s="1178" t="s">
        <v>538</v>
      </c>
      <c r="D37" s="1179"/>
      <c r="E37" s="1180"/>
      <c r="F37" s="36">
        <v>0.52</v>
      </c>
      <c r="G37" s="37">
        <v>0.17</v>
      </c>
      <c r="H37" s="37">
        <v>0.19</v>
      </c>
      <c r="I37" s="37">
        <v>0.38</v>
      </c>
      <c r="J37" s="38">
        <v>0.61</v>
      </c>
      <c r="K37" s="22"/>
      <c r="L37" s="22"/>
      <c r="M37" s="22"/>
      <c r="N37" s="22"/>
      <c r="O37" s="22"/>
      <c r="P37" s="22"/>
    </row>
    <row r="38" spans="1:16" ht="39" customHeight="1">
      <c r="A38" s="22"/>
      <c r="B38" s="35"/>
      <c r="C38" s="1178" t="s">
        <v>539</v>
      </c>
      <c r="D38" s="1179"/>
      <c r="E38" s="1180"/>
      <c r="F38" s="36">
        <v>0.6</v>
      </c>
      <c r="G38" s="37">
        <v>0.32</v>
      </c>
      <c r="H38" s="37">
        <v>0.25</v>
      </c>
      <c r="I38" s="37">
        <v>2.23</v>
      </c>
      <c r="J38" s="38">
        <v>0.53</v>
      </c>
      <c r="K38" s="22"/>
      <c r="L38" s="22"/>
      <c r="M38" s="22"/>
      <c r="N38" s="22"/>
      <c r="O38" s="22"/>
      <c r="P38" s="22"/>
    </row>
    <row r="39" spans="1:16" ht="39" customHeight="1">
      <c r="A39" s="22"/>
      <c r="B39" s="35"/>
      <c r="C39" s="1178" t="s">
        <v>540</v>
      </c>
      <c r="D39" s="1179"/>
      <c r="E39" s="1180"/>
      <c r="F39" s="36">
        <v>0.02</v>
      </c>
      <c r="G39" s="37">
        <v>0.02</v>
      </c>
      <c r="H39" s="37">
        <v>0.02</v>
      </c>
      <c r="I39" s="37">
        <v>0.01</v>
      </c>
      <c r="J39" s="38">
        <v>0.01</v>
      </c>
      <c r="K39" s="22"/>
      <c r="L39" s="22"/>
      <c r="M39" s="22"/>
      <c r="N39" s="22"/>
      <c r="O39" s="22"/>
      <c r="P39" s="22"/>
    </row>
    <row r="40" spans="1:16" ht="39" customHeight="1">
      <c r="A40" s="22"/>
      <c r="B40" s="35"/>
      <c r="C40" s="1178" t="s">
        <v>541</v>
      </c>
      <c r="D40" s="1179"/>
      <c r="E40" s="1180"/>
      <c r="F40" s="36">
        <v>0</v>
      </c>
      <c r="G40" s="37">
        <v>0</v>
      </c>
      <c r="H40" s="37">
        <v>0</v>
      </c>
      <c r="I40" s="37">
        <v>0</v>
      </c>
      <c r="J40" s="38">
        <v>0</v>
      </c>
      <c r="K40" s="22"/>
      <c r="L40" s="22"/>
      <c r="M40" s="22"/>
      <c r="N40" s="22"/>
      <c r="O40" s="22"/>
      <c r="P40" s="22"/>
    </row>
    <row r="41" spans="1:16" ht="39" customHeight="1">
      <c r="A41" s="22"/>
      <c r="B41" s="35"/>
      <c r="C41" s="1178" t="s">
        <v>542</v>
      </c>
      <c r="D41" s="1179"/>
      <c r="E41" s="1180"/>
      <c r="F41" s="36">
        <v>0</v>
      </c>
      <c r="G41" s="37">
        <v>0</v>
      </c>
      <c r="H41" s="37">
        <v>0</v>
      </c>
      <c r="I41" s="37">
        <v>0</v>
      </c>
      <c r="J41" s="38">
        <v>0</v>
      </c>
      <c r="K41" s="22"/>
      <c r="L41" s="22"/>
      <c r="M41" s="22"/>
      <c r="N41" s="22"/>
      <c r="O41" s="22"/>
      <c r="P41" s="22"/>
    </row>
    <row r="42" spans="1:16" ht="39" customHeight="1">
      <c r="A42" s="22"/>
      <c r="B42" s="39"/>
      <c r="C42" s="1178" t="s">
        <v>543</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544</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0" zoomScaleNormal="70" zoomScaleSheetLayoutView="55" workbookViewId="0">
      <selection sqref="A1:A104857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4" t="s">
        <v>11</v>
      </c>
      <c r="C45" s="1195"/>
      <c r="D45" s="58"/>
      <c r="E45" s="1200" t="s">
        <v>12</v>
      </c>
      <c r="F45" s="1200"/>
      <c r="G45" s="1200"/>
      <c r="H45" s="1200"/>
      <c r="I45" s="1200"/>
      <c r="J45" s="1201"/>
      <c r="K45" s="59">
        <v>3943</v>
      </c>
      <c r="L45" s="60">
        <v>3576</v>
      </c>
      <c r="M45" s="60">
        <v>3201</v>
      </c>
      <c r="N45" s="60">
        <v>2934</v>
      </c>
      <c r="O45" s="61">
        <v>2808</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c r="A48" s="48"/>
      <c r="B48" s="1196"/>
      <c r="C48" s="1197"/>
      <c r="D48" s="62"/>
      <c r="E48" s="1188" t="s">
        <v>15</v>
      </c>
      <c r="F48" s="1188"/>
      <c r="G48" s="1188"/>
      <c r="H48" s="1188"/>
      <c r="I48" s="1188"/>
      <c r="J48" s="1189"/>
      <c r="K48" s="63">
        <v>400</v>
      </c>
      <c r="L48" s="64">
        <v>442</v>
      </c>
      <c r="M48" s="64">
        <v>493</v>
      </c>
      <c r="N48" s="64">
        <v>643</v>
      </c>
      <c r="O48" s="65">
        <v>799</v>
      </c>
      <c r="P48" s="48"/>
      <c r="Q48" s="48"/>
      <c r="R48" s="48"/>
      <c r="S48" s="48"/>
      <c r="T48" s="48"/>
      <c r="U48" s="48"/>
    </row>
    <row r="49" spans="1:21" ht="30.75" customHeight="1">
      <c r="A49" s="48"/>
      <c r="B49" s="1196"/>
      <c r="C49" s="1197"/>
      <c r="D49" s="62"/>
      <c r="E49" s="1188" t="s">
        <v>16</v>
      </c>
      <c r="F49" s="1188"/>
      <c r="G49" s="1188"/>
      <c r="H49" s="1188"/>
      <c r="I49" s="1188"/>
      <c r="J49" s="1189"/>
      <c r="K49" s="63" t="s">
        <v>488</v>
      </c>
      <c r="L49" s="64" t="s">
        <v>488</v>
      </c>
      <c r="M49" s="64" t="s">
        <v>488</v>
      </c>
      <c r="N49" s="64" t="s">
        <v>488</v>
      </c>
      <c r="O49" s="65" t="s">
        <v>488</v>
      </c>
      <c r="P49" s="48"/>
      <c r="Q49" s="48"/>
      <c r="R49" s="48"/>
      <c r="S49" s="48"/>
      <c r="T49" s="48"/>
      <c r="U49" s="48"/>
    </row>
    <row r="50" spans="1:21" ht="30.75" customHeight="1">
      <c r="A50" s="48"/>
      <c r="B50" s="1196"/>
      <c r="C50" s="1197"/>
      <c r="D50" s="62"/>
      <c r="E50" s="1188" t="s">
        <v>17</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c r="A52" s="48"/>
      <c r="B52" s="1186" t="s">
        <v>19</v>
      </c>
      <c r="C52" s="1187"/>
      <c r="D52" s="66"/>
      <c r="E52" s="1188" t="s">
        <v>20</v>
      </c>
      <c r="F52" s="1188"/>
      <c r="G52" s="1188"/>
      <c r="H52" s="1188"/>
      <c r="I52" s="1188"/>
      <c r="J52" s="1189"/>
      <c r="K52" s="63">
        <v>3591</v>
      </c>
      <c r="L52" s="64">
        <v>3598</v>
      </c>
      <c r="M52" s="64">
        <v>3773</v>
      </c>
      <c r="N52" s="64">
        <v>3460</v>
      </c>
      <c r="O52" s="65">
        <v>3492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752</v>
      </c>
      <c r="L53" s="69">
        <v>420</v>
      </c>
      <c r="M53" s="69">
        <v>-79</v>
      </c>
      <c r="N53" s="69">
        <v>117</v>
      </c>
      <c r="O53" s="70">
        <v>115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election sqref="A1:A104857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14" t="s">
        <v>24</v>
      </c>
      <c r="C41" s="1215"/>
      <c r="D41" s="81"/>
      <c r="E41" s="1216" t="s">
        <v>25</v>
      </c>
      <c r="F41" s="1216"/>
      <c r="G41" s="1216"/>
      <c r="H41" s="1217"/>
      <c r="I41" s="82">
        <v>21363</v>
      </c>
      <c r="J41" s="83">
        <v>20257</v>
      </c>
      <c r="K41" s="83">
        <v>19426</v>
      </c>
      <c r="L41" s="83">
        <v>19212</v>
      </c>
      <c r="M41" s="84">
        <v>20102</v>
      </c>
    </row>
    <row r="42" spans="2:13" ht="27.75" customHeight="1">
      <c r="B42" s="1204"/>
      <c r="C42" s="1205"/>
      <c r="D42" s="85"/>
      <c r="E42" s="1208" t="s">
        <v>26</v>
      </c>
      <c r="F42" s="1208"/>
      <c r="G42" s="1208"/>
      <c r="H42" s="1209"/>
      <c r="I42" s="86">
        <v>78</v>
      </c>
      <c r="J42" s="87">
        <v>29</v>
      </c>
      <c r="K42" s="87">
        <v>56</v>
      </c>
      <c r="L42" s="87">
        <v>5</v>
      </c>
      <c r="M42" s="88" t="s">
        <v>488</v>
      </c>
    </row>
    <row r="43" spans="2:13" ht="27.75" customHeight="1">
      <c r="B43" s="1204"/>
      <c r="C43" s="1205"/>
      <c r="D43" s="85"/>
      <c r="E43" s="1208" t="s">
        <v>27</v>
      </c>
      <c r="F43" s="1208"/>
      <c r="G43" s="1208"/>
      <c r="H43" s="1209"/>
      <c r="I43" s="86">
        <v>6378</v>
      </c>
      <c r="J43" s="87">
        <v>6698</v>
      </c>
      <c r="K43" s="87">
        <v>9897</v>
      </c>
      <c r="L43" s="87">
        <v>10232</v>
      </c>
      <c r="M43" s="88">
        <v>9640</v>
      </c>
    </row>
    <row r="44" spans="2:13" ht="27.75" customHeight="1">
      <c r="B44" s="1204"/>
      <c r="C44" s="1205"/>
      <c r="D44" s="85"/>
      <c r="E44" s="1208" t="s">
        <v>28</v>
      </c>
      <c r="F44" s="1208"/>
      <c r="G44" s="1208"/>
      <c r="H44" s="1209"/>
      <c r="I44" s="86" t="s">
        <v>488</v>
      </c>
      <c r="J44" s="87" t="s">
        <v>488</v>
      </c>
      <c r="K44" s="87" t="s">
        <v>488</v>
      </c>
      <c r="L44" s="87" t="s">
        <v>488</v>
      </c>
      <c r="M44" s="88" t="s">
        <v>488</v>
      </c>
    </row>
    <row r="45" spans="2:13" ht="27.75" customHeight="1">
      <c r="B45" s="1204"/>
      <c r="C45" s="1205"/>
      <c r="D45" s="85"/>
      <c r="E45" s="1208" t="s">
        <v>29</v>
      </c>
      <c r="F45" s="1208"/>
      <c r="G45" s="1208"/>
      <c r="H45" s="1209"/>
      <c r="I45" s="86">
        <v>7702</v>
      </c>
      <c r="J45" s="87">
        <v>8627</v>
      </c>
      <c r="K45" s="87">
        <v>8067</v>
      </c>
      <c r="L45" s="87">
        <v>7679</v>
      </c>
      <c r="M45" s="88">
        <v>7377</v>
      </c>
    </row>
    <row r="46" spans="2:13" ht="27.75" customHeight="1">
      <c r="B46" s="1204"/>
      <c r="C46" s="1205"/>
      <c r="D46" s="89"/>
      <c r="E46" s="1208" t="s">
        <v>30</v>
      </c>
      <c r="F46" s="1208"/>
      <c r="G46" s="1208"/>
      <c r="H46" s="1209"/>
      <c r="I46" s="86">
        <v>367</v>
      </c>
      <c r="J46" s="87">
        <v>2</v>
      </c>
      <c r="K46" s="87">
        <v>3</v>
      </c>
      <c r="L46" s="87" t="s">
        <v>488</v>
      </c>
      <c r="M46" s="88" t="s">
        <v>488</v>
      </c>
    </row>
    <row r="47" spans="2:13" ht="27.75" customHeight="1">
      <c r="B47" s="1204"/>
      <c r="C47" s="1205"/>
      <c r="D47" s="90"/>
      <c r="E47" s="1218" t="s">
        <v>31</v>
      </c>
      <c r="F47" s="1219"/>
      <c r="G47" s="1219"/>
      <c r="H47" s="1220"/>
      <c r="I47" s="86" t="s">
        <v>488</v>
      </c>
      <c r="J47" s="87" t="s">
        <v>488</v>
      </c>
      <c r="K47" s="87" t="s">
        <v>488</v>
      </c>
      <c r="L47" s="87" t="s">
        <v>488</v>
      </c>
      <c r="M47" s="88" t="s">
        <v>488</v>
      </c>
    </row>
    <row r="48" spans="2:13" ht="27.75" customHeight="1">
      <c r="B48" s="1204"/>
      <c r="C48" s="1205"/>
      <c r="D48" s="85"/>
      <c r="E48" s="1208" t="s">
        <v>32</v>
      </c>
      <c r="F48" s="1208"/>
      <c r="G48" s="1208"/>
      <c r="H48" s="1209"/>
      <c r="I48" s="86" t="s">
        <v>488</v>
      </c>
      <c r="J48" s="87" t="s">
        <v>488</v>
      </c>
      <c r="K48" s="87" t="s">
        <v>488</v>
      </c>
      <c r="L48" s="87" t="s">
        <v>488</v>
      </c>
      <c r="M48" s="88" t="s">
        <v>488</v>
      </c>
    </row>
    <row r="49" spans="2:13" ht="27.75" customHeight="1">
      <c r="B49" s="1206"/>
      <c r="C49" s="1207"/>
      <c r="D49" s="85"/>
      <c r="E49" s="1208" t="s">
        <v>33</v>
      </c>
      <c r="F49" s="1208"/>
      <c r="G49" s="1208"/>
      <c r="H49" s="1209"/>
      <c r="I49" s="86" t="s">
        <v>488</v>
      </c>
      <c r="J49" s="87" t="s">
        <v>488</v>
      </c>
      <c r="K49" s="87" t="s">
        <v>488</v>
      </c>
      <c r="L49" s="87" t="s">
        <v>488</v>
      </c>
      <c r="M49" s="88" t="s">
        <v>488</v>
      </c>
    </row>
    <row r="50" spans="2:13" ht="27.75" customHeight="1">
      <c r="B50" s="1202" t="s">
        <v>34</v>
      </c>
      <c r="C50" s="1203"/>
      <c r="D50" s="91"/>
      <c r="E50" s="1208" t="s">
        <v>35</v>
      </c>
      <c r="F50" s="1208"/>
      <c r="G50" s="1208"/>
      <c r="H50" s="1209"/>
      <c r="I50" s="86">
        <v>10360</v>
      </c>
      <c r="J50" s="87">
        <v>10683</v>
      </c>
      <c r="K50" s="87">
        <v>12504</v>
      </c>
      <c r="L50" s="87">
        <v>13734</v>
      </c>
      <c r="M50" s="88">
        <v>13902</v>
      </c>
    </row>
    <row r="51" spans="2:13" ht="27.75" customHeight="1">
      <c r="B51" s="1204"/>
      <c r="C51" s="1205"/>
      <c r="D51" s="85"/>
      <c r="E51" s="1208" t="s">
        <v>36</v>
      </c>
      <c r="F51" s="1208"/>
      <c r="G51" s="1208"/>
      <c r="H51" s="1209"/>
      <c r="I51" s="86">
        <v>8528</v>
      </c>
      <c r="J51" s="87">
        <v>6921</v>
      </c>
      <c r="K51" s="87">
        <v>6271</v>
      </c>
      <c r="L51" s="87">
        <v>5902</v>
      </c>
      <c r="M51" s="88">
        <v>6127</v>
      </c>
    </row>
    <row r="52" spans="2:13" ht="27.75" customHeight="1">
      <c r="B52" s="1206"/>
      <c r="C52" s="1207"/>
      <c r="D52" s="85"/>
      <c r="E52" s="1208" t="s">
        <v>37</v>
      </c>
      <c r="F52" s="1208"/>
      <c r="G52" s="1208"/>
      <c r="H52" s="1209"/>
      <c r="I52" s="86">
        <v>29571</v>
      </c>
      <c r="J52" s="87">
        <v>30514</v>
      </c>
      <c r="K52" s="87">
        <v>32649</v>
      </c>
      <c r="L52" s="87">
        <v>32842</v>
      </c>
      <c r="M52" s="88">
        <v>33618</v>
      </c>
    </row>
    <row r="53" spans="2:13" ht="27.75" customHeight="1" thickBot="1">
      <c r="B53" s="1210" t="s">
        <v>38</v>
      </c>
      <c r="C53" s="1211"/>
      <c r="D53" s="92"/>
      <c r="E53" s="1212" t="s">
        <v>39</v>
      </c>
      <c r="F53" s="1212"/>
      <c r="G53" s="1212"/>
      <c r="H53" s="1213"/>
      <c r="I53" s="93">
        <v>-12571</v>
      </c>
      <c r="J53" s="94">
        <v>-12506</v>
      </c>
      <c r="K53" s="94">
        <v>-13976</v>
      </c>
      <c r="L53" s="94">
        <v>-15350</v>
      </c>
      <c r="M53" s="95">
        <v>-16528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5" zoomScaleNormal="85"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551</v>
      </c>
      <c r="C41" s="248"/>
      <c r="D41" s="248"/>
      <c r="E41" s="248"/>
      <c r="F41" s="248"/>
      <c r="G41" s="248"/>
      <c r="H41" s="248"/>
      <c r="I41" s="248"/>
      <c r="J41" s="248"/>
      <c r="K41" s="248"/>
      <c r="L41" s="248"/>
      <c r="M41" s="248"/>
      <c r="N41" s="248"/>
      <c r="O41" s="248"/>
      <c r="P41" s="249"/>
    </row>
    <row r="42" spans="2:17">
      <c r="B42" s="250"/>
      <c r="C42" s="246"/>
      <c r="D42" s="246"/>
      <c r="E42" s="246"/>
      <c r="F42" s="246"/>
      <c r="G42" s="353" t="s">
        <v>552</v>
      </c>
      <c r="I42" s="354"/>
      <c r="J42" s="354"/>
      <c r="K42" s="354"/>
      <c r="L42" s="246"/>
      <c r="M42" s="246"/>
      <c r="N42" s="246"/>
      <c r="O42" s="246"/>
    </row>
    <row r="43" spans="2:17">
      <c r="B43" s="250"/>
      <c r="C43" s="246"/>
      <c r="D43" s="246"/>
      <c r="E43" s="246"/>
      <c r="F43" s="246"/>
      <c r="G43" s="1235" t="s">
        <v>561</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44"/>
      <c r="H50" s="1245"/>
      <c r="I50" s="1245"/>
      <c r="J50" s="1246"/>
      <c r="K50" s="356" t="s">
        <v>528</v>
      </c>
      <c r="L50" s="356" t="s">
        <v>529</v>
      </c>
      <c r="M50" s="356" t="s">
        <v>530</v>
      </c>
      <c r="N50" s="356" t="s">
        <v>531</v>
      </c>
      <c r="O50" s="356" t="s">
        <v>532</v>
      </c>
    </row>
    <row r="51" spans="1:17">
      <c r="B51" s="250"/>
      <c r="C51" s="246"/>
      <c r="D51" s="246"/>
      <c r="E51" s="246"/>
      <c r="F51" s="246"/>
      <c r="G51" s="1247" t="s">
        <v>554</v>
      </c>
      <c r="H51" s="1248"/>
      <c r="I51" s="1253" t="s">
        <v>555</v>
      </c>
      <c r="J51" s="1253"/>
      <c r="K51" s="1255"/>
      <c r="L51" s="1255"/>
      <c r="M51" s="1255"/>
      <c r="N51" s="1255"/>
      <c r="O51" s="1221"/>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556</v>
      </c>
      <c r="J53" s="1233"/>
      <c r="K53" s="1256"/>
      <c r="L53" s="1256"/>
      <c r="M53" s="1256"/>
      <c r="N53" s="1256"/>
      <c r="O53" s="1225">
        <v>77.099999999999994</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557</v>
      </c>
      <c r="H55" s="1228"/>
      <c r="I55" s="1233" t="s">
        <v>555</v>
      </c>
      <c r="J55" s="1233"/>
      <c r="K55" s="1255"/>
      <c r="L55" s="1255"/>
      <c r="M55" s="1255"/>
      <c r="N55" s="1255"/>
      <c r="O55" s="1221">
        <v>15</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556</v>
      </c>
      <c r="J57" s="1223"/>
      <c r="K57" s="1256"/>
      <c r="L57" s="1256"/>
      <c r="M57" s="1256"/>
      <c r="N57" s="1256"/>
      <c r="O57" s="1225">
        <v>63.3</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558</v>
      </c>
      <c r="C63" s="246"/>
      <c r="D63" s="246"/>
      <c r="E63" s="246"/>
      <c r="F63" s="246"/>
      <c r="G63" s="246"/>
      <c r="H63" s="246"/>
      <c r="I63" s="246"/>
      <c r="J63" s="246"/>
      <c r="K63" s="246"/>
      <c r="L63" s="246"/>
      <c r="M63" s="246"/>
      <c r="N63" s="246"/>
      <c r="O63" s="246"/>
    </row>
    <row r="64" spans="1:17">
      <c r="B64" s="250"/>
      <c r="C64" s="246"/>
      <c r="D64" s="246"/>
      <c r="E64" s="246"/>
      <c r="F64" s="246"/>
      <c r="G64" s="353" t="s">
        <v>552</v>
      </c>
      <c r="I64" s="354"/>
      <c r="J64" s="354"/>
      <c r="K64" s="354"/>
      <c r="L64" s="246"/>
      <c r="M64" s="246"/>
      <c r="N64" s="246"/>
      <c r="O64" s="246"/>
    </row>
    <row r="65" spans="2:30">
      <c r="B65" s="250"/>
      <c r="C65" s="246"/>
      <c r="D65" s="246"/>
      <c r="E65" s="246"/>
      <c r="F65" s="246"/>
      <c r="G65" s="1235" t="s">
        <v>562</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559</v>
      </c>
      <c r="I71" s="370"/>
      <c r="J71" s="366"/>
      <c r="K71" s="366"/>
      <c r="L71" s="367"/>
      <c r="M71" s="366"/>
      <c r="N71" s="367"/>
      <c r="O71" s="368"/>
    </row>
    <row r="72" spans="2:30">
      <c r="B72" s="250"/>
      <c r="C72" s="246"/>
      <c r="D72" s="246"/>
      <c r="E72" s="246"/>
      <c r="F72" s="246"/>
      <c r="G72" s="1244"/>
      <c r="H72" s="1245"/>
      <c r="I72" s="1245"/>
      <c r="J72" s="1246"/>
      <c r="K72" s="356" t="s">
        <v>528</v>
      </c>
      <c r="L72" s="356" t="s">
        <v>529</v>
      </c>
      <c r="M72" s="356" t="s">
        <v>530</v>
      </c>
      <c r="N72" s="356" t="s">
        <v>531</v>
      </c>
      <c r="O72" s="356" t="s">
        <v>532</v>
      </c>
    </row>
    <row r="73" spans="2:30">
      <c r="B73" s="250"/>
      <c r="C73" s="246"/>
      <c r="D73" s="246"/>
      <c r="E73" s="246"/>
      <c r="F73" s="246"/>
      <c r="G73" s="1247" t="s">
        <v>554</v>
      </c>
      <c r="H73" s="1248"/>
      <c r="I73" s="1253" t="s">
        <v>555</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560</v>
      </c>
      <c r="J75" s="1233"/>
      <c r="K75" s="1225">
        <v>4.7</v>
      </c>
      <c r="L75" s="1225">
        <v>3.7</v>
      </c>
      <c r="M75" s="1225">
        <v>1.8</v>
      </c>
      <c r="N75" s="1225">
        <v>0.7</v>
      </c>
      <c r="O75" s="1225">
        <v>0.2</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557</v>
      </c>
      <c r="H77" s="1228"/>
      <c r="I77" s="1233" t="s">
        <v>555</v>
      </c>
      <c r="J77" s="1233"/>
      <c r="K77" s="1234">
        <v>0</v>
      </c>
      <c r="L77" s="1234">
        <v>0</v>
      </c>
      <c r="M77" s="1221">
        <v>0</v>
      </c>
      <c r="N77" s="1221">
        <v>17.8</v>
      </c>
      <c r="O77" s="1221">
        <v>15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560</v>
      </c>
      <c r="J79" s="1223"/>
      <c r="K79" s="1224">
        <v>6.4</v>
      </c>
      <c r="L79" s="1224">
        <v>5.4</v>
      </c>
      <c r="M79" s="1224">
        <v>4.4000000000000004</v>
      </c>
      <c r="N79" s="1224">
        <v>5.3</v>
      </c>
      <c r="O79" s="1224">
        <v>5</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527</v>
      </c>
      <c r="G2" s="113"/>
      <c r="H2" s="114"/>
    </row>
    <row r="3" spans="1:8">
      <c r="A3" s="110" t="s">
        <v>520</v>
      </c>
      <c r="B3" s="115"/>
      <c r="C3" s="116"/>
      <c r="D3" s="117">
        <v>28250</v>
      </c>
      <c r="E3" s="118"/>
      <c r="F3" s="119">
        <v>40849</v>
      </c>
      <c r="G3" s="120"/>
      <c r="H3" s="121"/>
    </row>
    <row r="4" spans="1:8">
      <c r="A4" s="122"/>
      <c r="B4" s="123"/>
      <c r="C4" s="124"/>
      <c r="D4" s="125">
        <v>13986</v>
      </c>
      <c r="E4" s="126"/>
      <c r="F4" s="127">
        <v>22537</v>
      </c>
      <c r="G4" s="128"/>
      <c r="H4" s="129"/>
    </row>
    <row r="5" spans="1:8">
      <c r="A5" s="110" t="s">
        <v>522</v>
      </c>
      <c r="B5" s="115"/>
      <c r="C5" s="116"/>
      <c r="D5" s="117">
        <v>38679</v>
      </c>
      <c r="E5" s="118"/>
      <c r="F5" s="119">
        <v>40632</v>
      </c>
      <c r="G5" s="120"/>
      <c r="H5" s="121"/>
    </row>
    <row r="6" spans="1:8">
      <c r="A6" s="122"/>
      <c r="B6" s="123"/>
      <c r="C6" s="124"/>
      <c r="D6" s="125">
        <v>17516</v>
      </c>
      <c r="E6" s="126"/>
      <c r="F6" s="127">
        <v>21402</v>
      </c>
      <c r="G6" s="128"/>
      <c r="H6" s="129"/>
    </row>
    <row r="7" spans="1:8">
      <c r="A7" s="110" t="s">
        <v>523</v>
      </c>
      <c r="B7" s="115"/>
      <c r="C7" s="116"/>
      <c r="D7" s="117">
        <v>24974</v>
      </c>
      <c r="E7" s="118"/>
      <c r="F7" s="119">
        <v>45375</v>
      </c>
      <c r="G7" s="120"/>
      <c r="H7" s="121"/>
    </row>
    <row r="8" spans="1:8">
      <c r="A8" s="122"/>
      <c r="B8" s="123"/>
      <c r="C8" s="124"/>
      <c r="D8" s="125">
        <v>15231</v>
      </c>
      <c r="E8" s="126"/>
      <c r="F8" s="127">
        <v>26025</v>
      </c>
      <c r="G8" s="128"/>
      <c r="H8" s="129"/>
    </row>
    <row r="9" spans="1:8">
      <c r="A9" s="110" t="s">
        <v>524</v>
      </c>
      <c r="B9" s="115"/>
      <c r="C9" s="116"/>
      <c r="D9" s="117">
        <v>41025</v>
      </c>
      <c r="E9" s="118"/>
      <c r="F9" s="119">
        <v>44267</v>
      </c>
      <c r="G9" s="120"/>
      <c r="H9" s="121"/>
    </row>
    <row r="10" spans="1:8">
      <c r="A10" s="122"/>
      <c r="B10" s="123"/>
      <c r="C10" s="124"/>
      <c r="D10" s="125">
        <v>26176</v>
      </c>
      <c r="E10" s="126"/>
      <c r="F10" s="127">
        <v>26161</v>
      </c>
      <c r="G10" s="128"/>
      <c r="H10" s="129"/>
    </row>
    <row r="11" spans="1:8">
      <c r="A11" s="110" t="s">
        <v>525</v>
      </c>
      <c r="B11" s="115"/>
      <c r="C11" s="116"/>
      <c r="D11" s="117">
        <v>40316</v>
      </c>
      <c r="E11" s="118"/>
      <c r="F11" s="119">
        <v>40879</v>
      </c>
      <c r="G11" s="120"/>
      <c r="H11" s="121"/>
    </row>
    <row r="12" spans="1:8">
      <c r="A12" s="122"/>
      <c r="B12" s="123"/>
      <c r="C12" s="130"/>
      <c r="D12" s="125">
        <v>32976</v>
      </c>
      <c r="E12" s="126"/>
      <c r="F12" s="127">
        <v>24087</v>
      </c>
      <c r="G12" s="128"/>
      <c r="H12" s="129"/>
    </row>
    <row r="13" spans="1:8">
      <c r="A13" s="110"/>
      <c r="B13" s="115"/>
      <c r="C13" s="131"/>
      <c r="D13" s="132">
        <v>34649</v>
      </c>
      <c r="E13" s="133"/>
      <c r="F13" s="134">
        <v>42400</v>
      </c>
      <c r="G13" s="135"/>
      <c r="H13" s="121"/>
    </row>
    <row r="14" spans="1:8">
      <c r="A14" s="122"/>
      <c r="B14" s="123"/>
      <c r="C14" s="124"/>
      <c r="D14" s="125">
        <v>21177</v>
      </c>
      <c r="E14" s="126"/>
      <c r="F14" s="127">
        <v>24042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6.81</v>
      </c>
      <c r="C19" s="136">
        <f>ROUND(VALUE(SUBSTITUTE(実質収支比率等に係る経年分析!G$48,"▲","-")),2)</f>
        <v>8.34</v>
      </c>
      <c r="D19" s="136">
        <f>ROUND(VALUE(SUBSTITUTE(実質収支比率等に係る経年分析!H$48,"▲","-")),2)</f>
        <v>8.6</v>
      </c>
      <c r="E19" s="136">
        <f>ROUND(VALUE(SUBSTITUTE(実質収支比率等に係る経年分析!I$48,"▲","-")),2)</f>
        <v>4.0999999999999996</v>
      </c>
      <c r="F19" s="136">
        <f>ROUND(VALUE(SUBSTITUTE(実質収支比率等に係る経年分析!J$48,"▲","-")),2)</f>
        <v>3.05</v>
      </c>
    </row>
    <row r="20" spans="1:11">
      <c r="A20" s="136" t="s">
        <v>44</v>
      </c>
      <c r="B20" s="136">
        <f>ROUND(VALUE(SUBSTITUTE(実質収支比率等に係る経年分析!F$47,"▲","-")),2)</f>
        <v>10.55</v>
      </c>
      <c r="C20" s="136">
        <f>ROUND(VALUE(SUBSTITUTE(実質収支比率等に係る経年分析!G$47,"▲","-")),2)</f>
        <v>10.7</v>
      </c>
      <c r="D20" s="136">
        <f>ROUND(VALUE(SUBSTITUTE(実質収支比率等に係る経年分析!H$47,"▲","-")),2)</f>
        <v>10.78</v>
      </c>
      <c r="E20" s="136">
        <f>ROUND(VALUE(SUBSTITUTE(実質収支比率等に係る経年分析!I$47,"▲","-")),2)</f>
        <v>10.74</v>
      </c>
      <c r="F20" s="136">
        <f>ROUND(VALUE(SUBSTITUTE(実質収支比率等に係る経年分析!J$47,"▲","-")),2)</f>
        <v>10.75</v>
      </c>
    </row>
    <row r="21" spans="1:11">
      <c r="A21" s="136" t="s">
        <v>45</v>
      </c>
      <c r="B21" s="136">
        <f>IF(ISNUMBER(VALUE(SUBSTITUTE(実質収支比率等に係る経年分析!F$49,"▲","-"))),ROUND(VALUE(SUBSTITUTE(実質収支比率等に係る経年分析!F$49,"▲","-")),2),NA())</f>
        <v>6.36</v>
      </c>
      <c r="C21" s="136">
        <f>IF(ISNUMBER(VALUE(SUBSTITUTE(実質収支比率等に係る経年分析!G$49,"▲","-"))),ROUND(VALUE(SUBSTITUTE(実質収支比率等に係る経年分析!G$49,"▲","-")),2),NA())</f>
        <v>6.47</v>
      </c>
      <c r="D21" s="136">
        <f>IF(ISNUMBER(VALUE(SUBSTITUTE(実質収支比率等に係る経年分析!H$49,"▲","-"))),ROUND(VALUE(SUBSTITUTE(実質収支比率等に係る経年分析!H$49,"▲","-")),2),NA())</f>
        <v>2.33</v>
      </c>
      <c r="E21" s="136">
        <f>IF(ISNUMBER(VALUE(SUBSTITUTE(実質収支比率等に係る経年分析!I$49,"▲","-"))),ROUND(VALUE(SUBSTITUTE(実質収支比率等に係る経年分析!I$49,"▲","-")),2),NA())</f>
        <v>-3.83</v>
      </c>
      <c r="F21" s="136">
        <f>IF(ISNUMBER(VALUE(SUBSTITUTE(実質収支比率等に係る経年分析!J$49,"▲","-"))),ROUND(VALUE(SUBSTITUTE(実質収支比率等に係る経年分析!J$49,"▲","-")),2),NA())</f>
        <v>-1.04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公共施設整備基金特別会計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2.23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0.53</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0.61</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2.2400000000000002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2.1800000000000002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3.05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18.23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19.18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20.87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3591</v>
      </c>
      <c r="E42" s="138"/>
      <c r="F42" s="138"/>
      <c r="G42" s="138">
        <f>'実質公債費比率（分子）の構造'!L$52</f>
        <v>3598</v>
      </c>
      <c r="H42" s="138"/>
      <c r="I42" s="138"/>
      <c r="J42" s="138">
        <f>'実質公債費比率（分子）の構造'!M$52</f>
        <v>3773</v>
      </c>
      <c r="K42" s="138"/>
      <c r="L42" s="138"/>
      <c r="M42" s="138">
        <f>'実質公債費比率（分子）の構造'!N$52</f>
        <v>3460</v>
      </c>
      <c r="N42" s="138"/>
      <c r="O42" s="138"/>
      <c r="P42" s="138">
        <f>'実質公債費比率（分子）の構造'!O$52</f>
        <v>3492</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400</v>
      </c>
      <c r="C46" s="138"/>
      <c r="D46" s="138"/>
      <c r="E46" s="138">
        <f>'実質公債費比率（分子）の構造'!L$48</f>
        <v>442</v>
      </c>
      <c r="F46" s="138"/>
      <c r="G46" s="138"/>
      <c r="H46" s="138">
        <f>'実質公債費比率（分子）の構造'!M$48</f>
        <v>493</v>
      </c>
      <c r="I46" s="138"/>
      <c r="J46" s="138"/>
      <c r="K46" s="138">
        <f>'実質公債費比率（分子）の構造'!N$48</f>
        <v>643</v>
      </c>
      <c r="L46" s="138"/>
      <c r="M46" s="138"/>
      <c r="N46" s="138">
        <f>'実質公債費比率（分子）の構造'!O$48</f>
        <v>799</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3943</v>
      </c>
      <c r="C49" s="138"/>
      <c r="D49" s="138"/>
      <c r="E49" s="138">
        <f>'実質公債費比率（分子）の構造'!L$45</f>
        <v>3576</v>
      </c>
      <c r="F49" s="138"/>
      <c r="G49" s="138"/>
      <c r="H49" s="138">
        <f>'実質公債費比率（分子）の構造'!M$45</f>
        <v>3201</v>
      </c>
      <c r="I49" s="138"/>
      <c r="J49" s="138"/>
      <c r="K49" s="138">
        <f>'実質公債費比率（分子）の構造'!N$45</f>
        <v>2934</v>
      </c>
      <c r="L49" s="138"/>
      <c r="M49" s="138"/>
      <c r="N49" s="138">
        <f>'実質公債費比率（分子）の構造'!O$45</f>
        <v>2808</v>
      </c>
      <c r="O49" s="138"/>
      <c r="P49" s="138"/>
    </row>
    <row r="50" spans="1:16">
      <c r="A50" s="138" t="s">
        <v>60</v>
      </c>
      <c r="B50" s="138" t="e">
        <f>NA()</f>
        <v>#N/A</v>
      </c>
      <c r="C50" s="138">
        <f>IF(ISNUMBER('実質公債費比率（分子）の構造'!K$53),'実質公債費比率（分子）の構造'!K$53,NA())</f>
        <v>752</v>
      </c>
      <c r="D50" s="138" t="e">
        <f>NA()</f>
        <v>#N/A</v>
      </c>
      <c r="E50" s="138" t="e">
        <f>NA()</f>
        <v>#N/A</v>
      </c>
      <c r="F50" s="138">
        <f>IF(ISNUMBER('実質公債費比率（分子）の構造'!L$53),'実質公債費比率（分子）の構造'!L$53,NA())</f>
        <v>420</v>
      </c>
      <c r="G50" s="138" t="e">
        <f>NA()</f>
        <v>#N/A</v>
      </c>
      <c r="H50" s="138" t="e">
        <f>NA()</f>
        <v>#N/A</v>
      </c>
      <c r="I50" s="138">
        <f>IF(ISNUMBER('実質公債費比率（分子）の構造'!M$53),'実質公債費比率（分子）の構造'!M$53,NA())</f>
        <v>-79</v>
      </c>
      <c r="J50" s="138" t="e">
        <f>NA()</f>
        <v>#N/A</v>
      </c>
      <c r="K50" s="138" t="e">
        <f>NA()</f>
        <v>#N/A</v>
      </c>
      <c r="L50" s="138">
        <f>IF(ISNUMBER('実質公債費比率（分子）の構造'!N$53),'実質公債費比率（分子）の構造'!N$53,NA())</f>
        <v>117</v>
      </c>
      <c r="M50" s="138" t="e">
        <f>NA()</f>
        <v>#N/A</v>
      </c>
      <c r="N50" s="138" t="e">
        <f>NA()</f>
        <v>#N/A</v>
      </c>
      <c r="O50" s="138">
        <f>IF(ISNUMBER('実質公債費比率（分子）の構造'!O$53),'実質公債費比率（分子）の構造'!O$53,NA())</f>
        <v>115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29571</v>
      </c>
      <c r="E56" s="137"/>
      <c r="F56" s="137"/>
      <c r="G56" s="137">
        <f>'将来負担比率（分子）の構造'!J$52</f>
        <v>30514</v>
      </c>
      <c r="H56" s="137"/>
      <c r="I56" s="137"/>
      <c r="J56" s="137">
        <f>'将来負担比率（分子）の構造'!K$52</f>
        <v>32649</v>
      </c>
      <c r="K56" s="137"/>
      <c r="L56" s="137"/>
      <c r="M56" s="137">
        <f>'将来負担比率（分子）の構造'!L$52</f>
        <v>32842</v>
      </c>
      <c r="N56" s="137"/>
      <c r="O56" s="137"/>
      <c r="P56" s="137">
        <f>'将来負担比率（分子）の構造'!M$52</f>
        <v>33618</v>
      </c>
    </row>
    <row r="57" spans="1:16">
      <c r="A57" s="137" t="s">
        <v>36</v>
      </c>
      <c r="B57" s="137"/>
      <c r="C57" s="137"/>
      <c r="D57" s="137">
        <f>'将来負担比率（分子）の構造'!I$51</f>
        <v>8528</v>
      </c>
      <c r="E57" s="137"/>
      <c r="F57" s="137"/>
      <c r="G57" s="137">
        <f>'将来負担比率（分子）の構造'!J$51</f>
        <v>6921</v>
      </c>
      <c r="H57" s="137"/>
      <c r="I57" s="137"/>
      <c r="J57" s="137">
        <f>'将来負担比率（分子）の構造'!K$51</f>
        <v>6271</v>
      </c>
      <c r="K57" s="137"/>
      <c r="L57" s="137"/>
      <c r="M57" s="137">
        <f>'将来負担比率（分子）の構造'!L$51</f>
        <v>5902</v>
      </c>
      <c r="N57" s="137"/>
      <c r="O57" s="137"/>
      <c r="P57" s="137">
        <f>'将来負担比率（分子）の構造'!M$51</f>
        <v>6127</v>
      </c>
    </row>
    <row r="58" spans="1:16">
      <c r="A58" s="137" t="s">
        <v>35</v>
      </c>
      <c r="B58" s="137"/>
      <c r="C58" s="137"/>
      <c r="D58" s="137">
        <f>'将来負担比率（分子）の構造'!I$50</f>
        <v>10360</v>
      </c>
      <c r="E58" s="137"/>
      <c r="F58" s="137"/>
      <c r="G58" s="137">
        <f>'将来負担比率（分子）の構造'!J$50</f>
        <v>10683</v>
      </c>
      <c r="H58" s="137"/>
      <c r="I58" s="137"/>
      <c r="J58" s="137">
        <f>'将来負担比率（分子）の構造'!K$50</f>
        <v>12504</v>
      </c>
      <c r="K58" s="137"/>
      <c r="L58" s="137"/>
      <c r="M58" s="137">
        <f>'将来負担比率（分子）の構造'!L$50</f>
        <v>13734</v>
      </c>
      <c r="N58" s="137"/>
      <c r="O58" s="137"/>
      <c r="P58" s="137">
        <f>'将来負担比率（分子）の構造'!M$50</f>
        <v>13902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367</v>
      </c>
      <c r="C61" s="137"/>
      <c r="D61" s="137"/>
      <c r="E61" s="137">
        <f>'将来負担比率（分子）の構造'!J$46</f>
        <v>2</v>
      </c>
      <c r="F61" s="137"/>
      <c r="G61" s="137"/>
      <c r="H61" s="137">
        <f>'将来負担比率（分子）の構造'!K$46</f>
        <v>3</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7702</v>
      </c>
      <c r="C62" s="137"/>
      <c r="D62" s="137"/>
      <c r="E62" s="137">
        <f>'将来負担比率（分子）の構造'!J$45</f>
        <v>8627</v>
      </c>
      <c r="F62" s="137"/>
      <c r="G62" s="137"/>
      <c r="H62" s="137">
        <f>'将来負担比率（分子）の構造'!K$45</f>
        <v>8067</v>
      </c>
      <c r="I62" s="137"/>
      <c r="J62" s="137"/>
      <c r="K62" s="137">
        <f>'将来負担比率（分子）の構造'!L$45</f>
        <v>7679</v>
      </c>
      <c r="L62" s="137"/>
      <c r="M62" s="137"/>
      <c r="N62" s="137">
        <f>'将来負担比率（分子）の構造'!M$45</f>
        <v>7377</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6378</v>
      </c>
      <c r="C64" s="137"/>
      <c r="D64" s="137"/>
      <c r="E64" s="137">
        <f>'将来負担比率（分子）の構造'!J$43</f>
        <v>6698</v>
      </c>
      <c r="F64" s="137"/>
      <c r="G64" s="137"/>
      <c r="H64" s="137">
        <f>'将来負担比率（分子）の構造'!K$43</f>
        <v>9897</v>
      </c>
      <c r="I64" s="137"/>
      <c r="J64" s="137"/>
      <c r="K64" s="137">
        <f>'将来負担比率（分子）の構造'!L$43</f>
        <v>10232</v>
      </c>
      <c r="L64" s="137"/>
      <c r="M64" s="137"/>
      <c r="N64" s="137">
        <f>'将来負担比率（分子）の構造'!M$43</f>
        <v>9640</v>
      </c>
      <c r="O64" s="137"/>
      <c r="P64" s="137"/>
    </row>
    <row r="65" spans="1:16">
      <c r="A65" s="137" t="s">
        <v>26</v>
      </c>
      <c r="B65" s="137">
        <f>'将来負担比率（分子）の構造'!I$42</f>
        <v>78</v>
      </c>
      <c r="C65" s="137"/>
      <c r="D65" s="137"/>
      <c r="E65" s="137">
        <f>'将来負担比率（分子）の構造'!J$42</f>
        <v>29</v>
      </c>
      <c r="F65" s="137"/>
      <c r="G65" s="137"/>
      <c r="H65" s="137">
        <f>'将来負担比率（分子）の構造'!K$42</f>
        <v>56</v>
      </c>
      <c r="I65" s="137"/>
      <c r="J65" s="137"/>
      <c r="K65" s="137">
        <f>'将来負担比率（分子）の構造'!L$42</f>
        <v>5</v>
      </c>
      <c r="L65" s="137"/>
      <c r="M65" s="137"/>
      <c r="N65" s="137" t="str">
        <f>'将来負担比率（分子）の構造'!M$42</f>
        <v>-</v>
      </c>
      <c r="O65" s="137"/>
      <c r="P65" s="137"/>
    </row>
    <row r="66" spans="1:16">
      <c r="A66" s="137" t="s">
        <v>25</v>
      </c>
      <c r="B66" s="137">
        <f>'将来負担比率（分子）の構造'!I$41</f>
        <v>21363</v>
      </c>
      <c r="C66" s="137"/>
      <c r="D66" s="137"/>
      <c r="E66" s="137">
        <f>'将来負担比率（分子）の構造'!J$41</f>
        <v>20257</v>
      </c>
      <c r="F66" s="137"/>
      <c r="G66" s="137"/>
      <c r="H66" s="137">
        <f>'将来負担比率（分子）の構造'!K$41</f>
        <v>19426</v>
      </c>
      <c r="I66" s="137"/>
      <c r="J66" s="137"/>
      <c r="K66" s="137">
        <f>'将来負担比率（分子）の構造'!L$41</f>
        <v>19212</v>
      </c>
      <c r="L66" s="137"/>
      <c r="M66" s="137"/>
      <c r="N66" s="137">
        <f>'将来負担比率（分子）の構造'!M$41</f>
        <v>20102</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17066761</v>
      </c>
      <c r="S5" s="671"/>
      <c r="T5" s="671"/>
      <c r="U5" s="671"/>
      <c r="V5" s="671"/>
      <c r="W5" s="671"/>
      <c r="X5" s="671"/>
      <c r="Y5" s="718"/>
      <c r="Z5" s="731">
        <v>45.1</v>
      </c>
      <c r="AA5" s="731"/>
      <c r="AB5" s="731"/>
      <c r="AC5" s="731"/>
      <c r="AD5" s="732">
        <v>15788765</v>
      </c>
      <c r="AE5" s="732"/>
      <c r="AF5" s="732"/>
      <c r="AG5" s="732"/>
      <c r="AH5" s="732"/>
      <c r="AI5" s="732"/>
      <c r="AJ5" s="732"/>
      <c r="AK5" s="732"/>
      <c r="AL5" s="719">
        <v>75.3</v>
      </c>
      <c r="AM5" s="688"/>
      <c r="AN5" s="688"/>
      <c r="AO5" s="720"/>
      <c r="AP5" s="707" t="s">
        <v>210</v>
      </c>
      <c r="AQ5" s="708"/>
      <c r="AR5" s="708"/>
      <c r="AS5" s="708"/>
      <c r="AT5" s="708"/>
      <c r="AU5" s="708"/>
      <c r="AV5" s="708"/>
      <c r="AW5" s="708"/>
      <c r="AX5" s="708"/>
      <c r="AY5" s="708"/>
      <c r="AZ5" s="708"/>
      <c r="BA5" s="708"/>
      <c r="BB5" s="708"/>
      <c r="BC5" s="708"/>
      <c r="BD5" s="708"/>
      <c r="BE5" s="708"/>
      <c r="BF5" s="709"/>
      <c r="BG5" s="620">
        <v>15788765</v>
      </c>
      <c r="BH5" s="621"/>
      <c r="BI5" s="621"/>
      <c r="BJ5" s="621"/>
      <c r="BK5" s="621"/>
      <c r="BL5" s="621"/>
      <c r="BM5" s="621"/>
      <c r="BN5" s="622"/>
      <c r="BO5" s="673">
        <v>92.5</v>
      </c>
      <c r="BP5" s="673"/>
      <c r="BQ5" s="673"/>
      <c r="BR5" s="673"/>
      <c r="BS5" s="674">
        <v>108525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249095</v>
      </c>
      <c r="S6" s="621"/>
      <c r="T6" s="621"/>
      <c r="U6" s="621"/>
      <c r="V6" s="621"/>
      <c r="W6" s="621"/>
      <c r="X6" s="621"/>
      <c r="Y6" s="622"/>
      <c r="Z6" s="673">
        <v>0.7</v>
      </c>
      <c r="AA6" s="673"/>
      <c r="AB6" s="673"/>
      <c r="AC6" s="673"/>
      <c r="AD6" s="674">
        <v>249095</v>
      </c>
      <c r="AE6" s="674"/>
      <c r="AF6" s="674"/>
      <c r="AG6" s="674"/>
      <c r="AH6" s="674"/>
      <c r="AI6" s="674"/>
      <c r="AJ6" s="674"/>
      <c r="AK6" s="674"/>
      <c r="AL6" s="643">
        <v>1.2</v>
      </c>
      <c r="AM6" s="675"/>
      <c r="AN6" s="675"/>
      <c r="AO6" s="676"/>
      <c r="AP6" s="617" t="s">
        <v>215</v>
      </c>
      <c r="AQ6" s="618"/>
      <c r="AR6" s="618"/>
      <c r="AS6" s="618"/>
      <c r="AT6" s="618"/>
      <c r="AU6" s="618"/>
      <c r="AV6" s="618"/>
      <c r="AW6" s="618"/>
      <c r="AX6" s="618"/>
      <c r="AY6" s="618"/>
      <c r="AZ6" s="618"/>
      <c r="BA6" s="618"/>
      <c r="BB6" s="618"/>
      <c r="BC6" s="618"/>
      <c r="BD6" s="618"/>
      <c r="BE6" s="618"/>
      <c r="BF6" s="619"/>
      <c r="BG6" s="620">
        <v>15788765</v>
      </c>
      <c r="BH6" s="621"/>
      <c r="BI6" s="621"/>
      <c r="BJ6" s="621"/>
      <c r="BK6" s="621"/>
      <c r="BL6" s="621"/>
      <c r="BM6" s="621"/>
      <c r="BN6" s="622"/>
      <c r="BO6" s="673">
        <v>92.5</v>
      </c>
      <c r="BP6" s="673"/>
      <c r="BQ6" s="673"/>
      <c r="BR6" s="673"/>
      <c r="BS6" s="674">
        <v>108525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364392</v>
      </c>
      <c r="CS6" s="621"/>
      <c r="CT6" s="621"/>
      <c r="CU6" s="621"/>
      <c r="CV6" s="621"/>
      <c r="CW6" s="621"/>
      <c r="CX6" s="621"/>
      <c r="CY6" s="622"/>
      <c r="CZ6" s="673">
        <v>1</v>
      </c>
      <c r="DA6" s="673"/>
      <c r="DB6" s="673"/>
      <c r="DC6" s="673"/>
      <c r="DD6" s="626" t="s">
        <v>217</v>
      </c>
      <c r="DE6" s="621"/>
      <c r="DF6" s="621"/>
      <c r="DG6" s="621"/>
      <c r="DH6" s="621"/>
      <c r="DI6" s="621"/>
      <c r="DJ6" s="621"/>
      <c r="DK6" s="621"/>
      <c r="DL6" s="621"/>
      <c r="DM6" s="621"/>
      <c r="DN6" s="621"/>
      <c r="DO6" s="621"/>
      <c r="DP6" s="622"/>
      <c r="DQ6" s="626">
        <v>364392</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40229</v>
      </c>
      <c r="S7" s="621"/>
      <c r="T7" s="621"/>
      <c r="U7" s="621"/>
      <c r="V7" s="621"/>
      <c r="W7" s="621"/>
      <c r="X7" s="621"/>
      <c r="Y7" s="622"/>
      <c r="Z7" s="673">
        <v>0.1</v>
      </c>
      <c r="AA7" s="673"/>
      <c r="AB7" s="673"/>
      <c r="AC7" s="673"/>
      <c r="AD7" s="674">
        <v>40229</v>
      </c>
      <c r="AE7" s="674"/>
      <c r="AF7" s="674"/>
      <c r="AG7" s="674"/>
      <c r="AH7" s="674"/>
      <c r="AI7" s="674"/>
      <c r="AJ7" s="674"/>
      <c r="AK7" s="674"/>
      <c r="AL7" s="643">
        <v>0.2</v>
      </c>
      <c r="AM7" s="675"/>
      <c r="AN7" s="675"/>
      <c r="AO7" s="676"/>
      <c r="AP7" s="617" t="s">
        <v>219</v>
      </c>
      <c r="AQ7" s="618"/>
      <c r="AR7" s="618"/>
      <c r="AS7" s="618"/>
      <c r="AT7" s="618"/>
      <c r="AU7" s="618"/>
      <c r="AV7" s="618"/>
      <c r="AW7" s="618"/>
      <c r="AX7" s="618"/>
      <c r="AY7" s="618"/>
      <c r="AZ7" s="618"/>
      <c r="BA7" s="618"/>
      <c r="BB7" s="618"/>
      <c r="BC7" s="618"/>
      <c r="BD7" s="618"/>
      <c r="BE7" s="618"/>
      <c r="BF7" s="619"/>
      <c r="BG7" s="620">
        <v>9194268</v>
      </c>
      <c r="BH7" s="621"/>
      <c r="BI7" s="621"/>
      <c r="BJ7" s="621"/>
      <c r="BK7" s="621"/>
      <c r="BL7" s="621"/>
      <c r="BM7" s="621"/>
      <c r="BN7" s="622"/>
      <c r="BO7" s="673">
        <v>53.9</v>
      </c>
      <c r="BP7" s="673"/>
      <c r="BQ7" s="673"/>
      <c r="BR7" s="673"/>
      <c r="BS7" s="674">
        <v>108525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4809766</v>
      </c>
      <c r="CS7" s="621"/>
      <c r="CT7" s="621"/>
      <c r="CU7" s="621"/>
      <c r="CV7" s="621"/>
      <c r="CW7" s="621"/>
      <c r="CX7" s="621"/>
      <c r="CY7" s="622"/>
      <c r="CZ7" s="673">
        <v>13</v>
      </c>
      <c r="DA7" s="673"/>
      <c r="DB7" s="673"/>
      <c r="DC7" s="673"/>
      <c r="DD7" s="626">
        <v>579124</v>
      </c>
      <c r="DE7" s="621"/>
      <c r="DF7" s="621"/>
      <c r="DG7" s="621"/>
      <c r="DH7" s="621"/>
      <c r="DI7" s="621"/>
      <c r="DJ7" s="621"/>
      <c r="DK7" s="621"/>
      <c r="DL7" s="621"/>
      <c r="DM7" s="621"/>
      <c r="DN7" s="621"/>
      <c r="DO7" s="621"/>
      <c r="DP7" s="622"/>
      <c r="DQ7" s="626">
        <v>4118386</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154814</v>
      </c>
      <c r="S8" s="621"/>
      <c r="T8" s="621"/>
      <c r="U8" s="621"/>
      <c r="V8" s="621"/>
      <c r="W8" s="621"/>
      <c r="X8" s="621"/>
      <c r="Y8" s="622"/>
      <c r="Z8" s="673">
        <v>0.4</v>
      </c>
      <c r="AA8" s="673"/>
      <c r="AB8" s="673"/>
      <c r="AC8" s="673"/>
      <c r="AD8" s="674">
        <v>154814</v>
      </c>
      <c r="AE8" s="674"/>
      <c r="AF8" s="674"/>
      <c r="AG8" s="674"/>
      <c r="AH8" s="674"/>
      <c r="AI8" s="674"/>
      <c r="AJ8" s="674"/>
      <c r="AK8" s="674"/>
      <c r="AL8" s="643">
        <v>0.7</v>
      </c>
      <c r="AM8" s="675"/>
      <c r="AN8" s="675"/>
      <c r="AO8" s="676"/>
      <c r="AP8" s="617" t="s">
        <v>222</v>
      </c>
      <c r="AQ8" s="618"/>
      <c r="AR8" s="618"/>
      <c r="AS8" s="618"/>
      <c r="AT8" s="618"/>
      <c r="AU8" s="618"/>
      <c r="AV8" s="618"/>
      <c r="AW8" s="618"/>
      <c r="AX8" s="618"/>
      <c r="AY8" s="618"/>
      <c r="AZ8" s="618"/>
      <c r="BA8" s="618"/>
      <c r="BB8" s="618"/>
      <c r="BC8" s="618"/>
      <c r="BD8" s="618"/>
      <c r="BE8" s="618"/>
      <c r="BF8" s="619"/>
      <c r="BG8" s="620">
        <v>198032</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14052456</v>
      </c>
      <c r="CS8" s="621"/>
      <c r="CT8" s="621"/>
      <c r="CU8" s="621"/>
      <c r="CV8" s="621"/>
      <c r="CW8" s="621"/>
      <c r="CX8" s="621"/>
      <c r="CY8" s="622"/>
      <c r="CZ8" s="673">
        <v>38</v>
      </c>
      <c r="DA8" s="673"/>
      <c r="DB8" s="673"/>
      <c r="DC8" s="673"/>
      <c r="DD8" s="626">
        <v>176962</v>
      </c>
      <c r="DE8" s="621"/>
      <c r="DF8" s="621"/>
      <c r="DG8" s="621"/>
      <c r="DH8" s="621"/>
      <c r="DI8" s="621"/>
      <c r="DJ8" s="621"/>
      <c r="DK8" s="621"/>
      <c r="DL8" s="621"/>
      <c r="DM8" s="621"/>
      <c r="DN8" s="621"/>
      <c r="DO8" s="621"/>
      <c r="DP8" s="622"/>
      <c r="DQ8" s="626">
        <v>6837781</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80619</v>
      </c>
      <c r="S9" s="621"/>
      <c r="T9" s="621"/>
      <c r="U9" s="621"/>
      <c r="V9" s="621"/>
      <c r="W9" s="621"/>
      <c r="X9" s="621"/>
      <c r="Y9" s="622"/>
      <c r="Z9" s="673">
        <v>0.2</v>
      </c>
      <c r="AA9" s="673"/>
      <c r="AB9" s="673"/>
      <c r="AC9" s="673"/>
      <c r="AD9" s="674">
        <v>80619</v>
      </c>
      <c r="AE9" s="674"/>
      <c r="AF9" s="674"/>
      <c r="AG9" s="674"/>
      <c r="AH9" s="674"/>
      <c r="AI9" s="674"/>
      <c r="AJ9" s="674"/>
      <c r="AK9" s="674"/>
      <c r="AL9" s="643">
        <v>0.4</v>
      </c>
      <c r="AM9" s="675"/>
      <c r="AN9" s="675"/>
      <c r="AO9" s="676"/>
      <c r="AP9" s="617" t="s">
        <v>225</v>
      </c>
      <c r="AQ9" s="618"/>
      <c r="AR9" s="618"/>
      <c r="AS9" s="618"/>
      <c r="AT9" s="618"/>
      <c r="AU9" s="618"/>
      <c r="AV9" s="618"/>
      <c r="AW9" s="618"/>
      <c r="AX9" s="618"/>
      <c r="AY9" s="618"/>
      <c r="AZ9" s="618"/>
      <c r="BA9" s="618"/>
      <c r="BB9" s="618"/>
      <c r="BC9" s="618"/>
      <c r="BD9" s="618"/>
      <c r="BE9" s="618"/>
      <c r="BF9" s="619"/>
      <c r="BG9" s="620">
        <v>8243788</v>
      </c>
      <c r="BH9" s="621"/>
      <c r="BI9" s="621"/>
      <c r="BJ9" s="621"/>
      <c r="BK9" s="621"/>
      <c r="BL9" s="621"/>
      <c r="BM9" s="621"/>
      <c r="BN9" s="622"/>
      <c r="BO9" s="673">
        <v>48.3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3622126</v>
      </c>
      <c r="CS9" s="621"/>
      <c r="CT9" s="621"/>
      <c r="CU9" s="621"/>
      <c r="CV9" s="621"/>
      <c r="CW9" s="621"/>
      <c r="CX9" s="621"/>
      <c r="CY9" s="622"/>
      <c r="CZ9" s="673">
        <v>9.8000000000000007</v>
      </c>
      <c r="DA9" s="673"/>
      <c r="DB9" s="673"/>
      <c r="DC9" s="673"/>
      <c r="DD9" s="626">
        <v>355238</v>
      </c>
      <c r="DE9" s="621"/>
      <c r="DF9" s="621"/>
      <c r="DG9" s="621"/>
      <c r="DH9" s="621"/>
      <c r="DI9" s="621"/>
      <c r="DJ9" s="621"/>
      <c r="DK9" s="621"/>
      <c r="DL9" s="621"/>
      <c r="DM9" s="621"/>
      <c r="DN9" s="621"/>
      <c r="DO9" s="621"/>
      <c r="DP9" s="622"/>
      <c r="DQ9" s="626">
        <v>3161913</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1567131</v>
      </c>
      <c r="S10" s="621"/>
      <c r="T10" s="621"/>
      <c r="U10" s="621"/>
      <c r="V10" s="621"/>
      <c r="W10" s="621"/>
      <c r="X10" s="621"/>
      <c r="Y10" s="622"/>
      <c r="Z10" s="673">
        <v>4.0999999999999996</v>
      </c>
      <c r="AA10" s="673"/>
      <c r="AB10" s="673"/>
      <c r="AC10" s="673"/>
      <c r="AD10" s="674">
        <v>1567131</v>
      </c>
      <c r="AE10" s="674"/>
      <c r="AF10" s="674"/>
      <c r="AG10" s="674"/>
      <c r="AH10" s="674"/>
      <c r="AI10" s="674"/>
      <c r="AJ10" s="674"/>
      <c r="AK10" s="674"/>
      <c r="AL10" s="643">
        <v>7.5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201425</v>
      </c>
      <c r="BH10" s="621"/>
      <c r="BI10" s="621"/>
      <c r="BJ10" s="621"/>
      <c r="BK10" s="621"/>
      <c r="BL10" s="621"/>
      <c r="BM10" s="621"/>
      <c r="BN10" s="622"/>
      <c r="BO10" s="673">
        <v>1.2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11780</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11780</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6198</v>
      </c>
      <c r="S11" s="621"/>
      <c r="T11" s="621"/>
      <c r="U11" s="621"/>
      <c r="V11" s="621"/>
      <c r="W11" s="621"/>
      <c r="X11" s="621"/>
      <c r="Y11" s="622"/>
      <c r="Z11" s="673">
        <v>0</v>
      </c>
      <c r="AA11" s="673"/>
      <c r="AB11" s="673"/>
      <c r="AC11" s="673"/>
      <c r="AD11" s="674">
        <v>6198</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551023</v>
      </c>
      <c r="BH11" s="621"/>
      <c r="BI11" s="621"/>
      <c r="BJ11" s="621"/>
      <c r="BK11" s="621"/>
      <c r="BL11" s="621"/>
      <c r="BM11" s="621"/>
      <c r="BN11" s="622"/>
      <c r="BO11" s="673">
        <v>3.2</v>
      </c>
      <c r="BP11" s="673"/>
      <c r="BQ11" s="673"/>
      <c r="BR11" s="673"/>
      <c r="BS11" s="626">
        <v>108525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176945</v>
      </c>
      <c r="CS11" s="621"/>
      <c r="CT11" s="621"/>
      <c r="CU11" s="621"/>
      <c r="CV11" s="621"/>
      <c r="CW11" s="621"/>
      <c r="CX11" s="621"/>
      <c r="CY11" s="622"/>
      <c r="CZ11" s="673">
        <v>0.5</v>
      </c>
      <c r="DA11" s="673"/>
      <c r="DB11" s="673"/>
      <c r="DC11" s="673"/>
      <c r="DD11" s="626">
        <v>34848</v>
      </c>
      <c r="DE11" s="621"/>
      <c r="DF11" s="621"/>
      <c r="DG11" s="621"/>
      <c r="DH11" s="621"/>
      <c r="DI11" s="621"/>
      <c r="DJ11" s="621"/>
      <c r="DK11" s="621"/>
      <c r="DL11" s="621"/>
      <c r="DM11" s="621"/>
      <c r="DN11" s="621"/>
      <c r="DO11" s="621"/>
      <c r="DP11" s="622"/>
      <c r="DQ11" s="626">
        <v>149532</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6019170</v>
      </c>
      <c r="BH12" s="621"/>
      <c r="BI12" s="621"/>
      <c r="BJ12" s="621"/>
      <c r="BK12" s="621"/>
      <c r="BL12" s="621"/>
      <c r="BM12" s="621"/>
      <c r="BN12" s="622"/>
      <c r="BO12" s="673">
        <v>35.299999999999997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265472</v>
      </c>
      <c r="CS12" s="621"/>
      <c r="CT12" s="621"/>
      <c r="CU12" s="621"/>
      <c r="CV12" s="621"/>
      <c r="CW12" s="621"/>
      <c r="CX12" s="621"/>
      <c r="CY12" s="622"/>
      <c r="CZ12" s="673">
        <v>0.7</v>
      </c>
      <c r="DA12" s="673"/>
      <c r="DB12" s="673"/>
      <c r="DC12" s="673"/>
      <c r="DD12" s="626">
        <v>33725</v>
      </c>
      <c r="DE12" s="621"/>
      <c r="DF12" s="621"/>
      <c r="DG12" s="621"/>
      <c r="DH12" s="621"/>
      <c r="DI12" s="621"/>
      <c r="DJ12" s="621"/>
      <c r="DK12" s="621"/>
      <c r="DL12" s="621"/>
      <c r="DM12" s="621"/>
      <c r="DN12" s="621"/>
      <c r="DO12" s="621"/>
      <c r="DP12" s="622"/>
      <c r="DQ12" s="626">
        <v>257518</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60788</v>
      </c>
      <c r="S13" s="621"/>
      <c r="T13" s="621"/>
      <c r="U13" s="621"/>
      <c r="V13" s="621"/>
      <c r="W13" s="621"/>
      <c r="X13" s="621"/>
      <c r="Y13" s="622"/>
      <c r="Z13" s="673">
        <v>0.2</v>
      </c>
      <c r="AA13" s="673"/>
      <c r="AB13" s="673"/>
      <c r="AC13" s="673"/>
      <c r="AD13" s="674">
        <v>60788</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6018156</v>
      </c>
      <c r="BH13" s="621"/>
      <c r="BI13" s="621"/>
      <c r="BJ13" s="621"/>
      <c r="BK13" s="621"/>
      <c r="BL13" s="621"/>
      <c r="BM13" s="621"/>
      <c r="BN13" s="622"/>
      <c r="BO13" s="673">
        <v>35.299999999999997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2827717</v>
      </c>
      <c r="CS13" s="621"/>
      <c r="CT13" s="621"/>
      <c r="CU13" s="621"/>
      <c r="CV13" s="621"/>
      <c r="CW13" s="621"/>
      <c r="CX13" s="621"/>
      <c r="CY13" s="622"/>
      <c r="CZ13" s="673">
        <v>7.7</v>
      </c>
      <c r="DA13" s="673"/>
      <c r="DB13" s="673"/>
      <c r="DC13" s="673"/>
      <c r="DD13" s="626">
        <v>701411</v>
      </c>
      <c r="DE13" s="621"/>
      <c r="DF13" s="621"/>
      <c r="DG13" s="621"/>
      <c r="DH13" s="621"/>
      <c r="DI13" s="621"/>
      <c r="DJ13" s="621"/>
      <c r="DK13" s="621"/>
      <c r="DL13" s="621"/>
      <c r="DM13" s="621"/>
      <c r="DN13" s="621"/>
      <c r="DO13" s="621"/>
      <c r="DP13" s="622"/>
      <c r="DQ13" s="626">
        <v>2429527</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135434</v>
      </c>
      <c r="BH14" s="621"/>
      <c r="BI14" s="621"/>
      <c r="BJ14" s="621"/>
      <c r="BK14" s="621"/>
      <c r="BL14" s="621"/>
      <c r="BM14" s="621"/>
      <c r="BN14" s="622"/>
      <c r="BO14" s="673">
        <v>0.8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1766411</v>
      </c>
      <c r="CS14" s="621"/>
      <c r="CT14" s="621"/>
      <c r="CU14" s="621"/>
      <c r="CV14" s="621"/>
      <c r="CW14" s="621"/>
      <c r="CX14" s="621"/>
      <c r="CY14" s="622"/>
      <c r="CZ14" s="673">
        <v>4.8</v>
      </c>
      <c r="DA14" s="673"/>
      <c r="DB14" s="673"/>
      <c r="DC14" s="673"/>
      <c r="DD14" s="626">
        <v>433479</v>
      </c>
      <c r="DE14" s="621"/>
      <c r="DF14" s="621"/>
      <c r="DG14" s="621"/>
      <c r="DH14" s="621"/>
      <c r="DI14" s="621"/>
      <c r="DJ14" s="621"/>
      <c r="DK14" s="621"/>
      <c r="DL14" s="621"/>
      <c r="DM14" s="621"/>
      <c r="DN14" s="621"/>
      <c r="DO14" s="621"/>
      <c r="DP14" s="622"/>
      <c r="DQ14" s="626">
        <v>1391615</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83495</v>
      </c>
      <c r="S15" s="621"/>
      <c r="T15" s="621"/>
      <c r="U15" s="621"/>
      <c r="V15" s="621"/>
      <c r="W15" s="621"/>
      <c r="X15" s="621"/>
      <c r="Y15" s="622"/>
      <c r="Z15" s="673">
        <v>0.2</v>
      </c>
      <c r="AA15" s="673"/>
      <c r="AB15" s="673"/>
      <c r="AC15" s="673"/>
      <c r="AD15" s="674">
        <v>83495</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439893</v>
      </c>
      <c r="BH15" s="621"/>
      <c r="BI15" s="621"/>
      <c r="BJ15" s="621"/>
      <c r="BK15" s="621"/>
      <c r="BL15" s="621"/>
      <c r="BM15" s="621"/>
      <c r="BN15" s="622"/>
      <c r="BO15" s="673">
        <v>2.6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6324058</v>
      </c>
      <c r="CS15" s="621"/>
      <c r="CT15" s="621"/>
      <c r="CU15" s="621"/>
      <c r="CV15" s="621"/>
      <c r="CW15" s="621"/>
      <c r="CX15" s="621"/>
      <c r="CY15" s="622"/>
      <c r="CZ15" s="673">
        <v>17.100000000000001</v>
      </c>
      <c r="DA15" s="673"/>
      <c r="DB15" s="673"/>
      <c r="DC15" s="673"/>
      <c r="DD15" s="626">
        <v>2560461</v>
      </c>
      <c r="DE15" s="621"/>
      <c r="DF15" s="621"/>
      <c r="DG15" s="621"/>
      <c r="DH15" s="621"/>
      <c r="DI15" s="621"/>
      <c r="DJ15" s="621"/>
      <c r="DK15" s="621"/>
      <c r="DL15" s="621"/>
      <c r="DM15" s="621"/>
      <c r="DN15" s="621"/>
      <c r="DO15" s="621"/>
      <c r="DP15" s="622"/>
      <c r="DQ15" s="626">
        <v>3697047</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3522950</v>
      </c>
      <c r="S16" s="621"/>
      <c r="T16" s="621"/>
      <c r="U16" s="621"/>
      <c r="V16" s="621"/>
      <c r="W16" s="621"/>
      <c r="X16" s="621"/>
      <c r="Y16" s="622"/>
      <c r="Z16" s="673">
        <v>9.3000000000000007</v>
      </c>
      <c r="AA16" s="673"/>
      <c r="AB16" s="673"/>
      <c r="AC16" s="673"/>
      <c r="AD16" s="674">
        <v>2857449</v>
      </c>
      <c r="AE16" s="674"/>
      <c r="AF16" s="674"/>
      <c r="AG16" s="674"/>
      <c r="AH16" s="674"/>
      <c r="AI16" s="674"/>
      <c r="AJ16" s="674"/>
      <c r="AK16" s="674"/>
      <c r="AL16" s="643">
        <v>13.6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3649</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3649</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2857449</v>
      </c>
      <c r="S17" s="621"/>
      <c r="T17" s="621"/>
      <c r="U17" s="621"/>
      <c r="V17" s="621"/>
      <c r="W17" s="621"/>
      <c r="X17" s="621"/>
      <c r="Y17" s="622"/>
      <c r="Z17" s="673">
        <v>7.6</v>
      </c>
      <c r="AA17" s="673"/>
      <c r="AB17" s="673"/>
      <c r="AC17" s="673"/>
      <c r="AD17" s="674">
        <v>2857449</v>
      </c>
      <c r="AE17" s="674"/>
      <c r="AF17" s="674"/>
      <c r="AG17" s="674"/>
      <c r="AH17" s="674"/>
      <c r="AI17" s="674"/>
      <c r="AJ17" s="674"/>
      <c r="AK17" s="674"/>
      <c r="AL17" s="643">
        <v>13.6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2735939</v>
      </c>
      <c r="CS17" s="621"/>
      <c r="CT17" s="621"/>
      <c r="CU17" s="621"/>
      <c r="CV17" s="621"/>
      <c r="CW17" s="621"/>
      <c r="CX17" s="621"/>
      <c r="CY17" s="622"/>
      <c r="CZ17" s="673">
        <v>7.4</v>
      </c>
      <c r="DA17" s="673"/>
      <c r="DB17" s="673"/>
      <c r="DC17" s="673"/>
      <c r="DD17" s="626" t="s">
        <v>112</v>
      </c>
      <c r="DE17" s="621"/>
      <c r="DF17" s="621"/>
      <c r="DG17" s="621"/>
      <c r="DH17" s="621"/>
      <c r="DI17" s="621"/>
      <c r="DJ17" s="621"/>
      <c r="DK17" s="621"/>
      <c r="DL17" s="621"/>
      <c r="DM17" s="621"/>
      <c r="DN17" s="621"/>
      <c r="DO17" s="621"/>
      <c r="DP17" s="622"/>
      <c r="DQ17" s="626">
        <v>2735939</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665501</v>
      </c>
      <c r="S18" s="621"/>
      <c r="T18" s="621"/>
      <c r="U18" s="621"/>
      <c r="V18" s="621"/>
      <c r="W18" s="621"/>
      <c r="X18" s="621"/>
      <c r="Y18" s="622"/>
      <c r="Z18" s="673">
        <v>1.8</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1277996</v>
      </c>
      <c r="BH19" s="621"/>
      <c r="BI19" s="621"/>
      <c r="BJ19" s="621"/>
      <c r="BK19" s="621"/>
      <c r="BL19" s="621"/>
      <c r="BM19" s="621"/>
      <c r="BN19" s="622"/>
      <c r="BO19" s="673">
        <v>7.5</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22832080</v>
      </c>
      <c r="S20" s="621"/>
      <c r="T20" s="621"/>
      <c r="U20" s="621"/>
      <c r="V20" s="621"/>
      <c r="W20" s="621"/>
      <c r="X20" s="621"/>
      <c r="Y20" s="622"/>
      <c r="Z20" s="673">
        <v>60.3</v>
      </c>
      <c r="AA20" s="673"/>
      <c r="AB20" s="673"/>
      <c r="AC20" s="673"/>
      <c r="AD20" s="674">
        <v>20888583</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1277996</v>
      </c>
      <c r="BH20" s="621"/>
      <c r="BI20" s="621"/>
      <c r="BJ20" s="621"/>
      <c r="BK20" s="621"/>
      <c r="BL20" s="621"/>
      <c r="BM20" s="621"/>
      <c r="BN20" s="622"/>
      <c r="BO20" s="673">
        <v>7.5</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36960711</v>
      </c>
      <c r="CS20" s="621"/>
      <c r="CT20" s="621"/>
      <c r="CU20" s="621"/>
      <c r="CV20" s="621"/>
      <c r="CW20" s="621"/>
      <c r="CX20" s="621"/>
      <c r="CY20" s="622"/>
      <c r="CZ20" s="673">
        <v>100</v>
      </c>
      <c r="DA20" s="673"/>
      <c r="DB20" s="673"/>
      <c r="DC20" s="673"/>
      <c r="DD20" s="626">
        <v>4875248</v>
      </c>
      <c r="DE20" s="621"/>
      <c r="DF20" s="621"/>
      <c r="DG20" s="621"/>
      <c r="DH20" s="621"/>
      <c r="DI20" s="621"/>
      <c r="DJ20" s="621"/>
      <c r="DK20" s="621"/>
      <c r="DL20" s="621"/>
      <c r="DM20" s="621"/>
      <c r="DN20" s="621"/>
      <c r="DO20" s="621"/>
      <c r="DP20" s="622"/>
      <c r="DQ20" s="626">
        <v>25159079</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14255</v>
      </c>
      <c r="S21" s="621"/>
      <c r="T21" s="621"/>
      <c r="U21" s="621"/>
      <c r="V21" s="621"/>
      <c r="W21" s="621"/>
      <c r="X21" s="621"/>
      <c r="Y21" s="622"/>
      <c r="Z21" s="673">
        <v>0</v>
      </c>
      <c r="AA21" s="673"/>
      <c r="AB21" s="673"/>
      <c r="AC21" s="673"/>
      <c r="AD21" s="674">
        <v>14255</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562135</v>
      </c>
      <c r="S22" s="621"/>
      <c r="T22" s="621"/>
      <c r="U22" s="621"/>
      <c r="V22" s="621"/>
      <c r="W22" s="621"/>
      <c r="X22" s="621"/>
      <c r="Y22" s="622"/>
      <c r="Z22" s="673">
        <v>1.5</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383949</v>
      </c>
      <c r="S23" s="621"/>
      <c r="T23" s="621"/>
      <c r="U23" s="621"/>
      <c r="V23" s="621"/>
      <c r="W23" s="621"/>
      <c r="X23" s="621"/>
      <c r="Y23" s="622"/>
      <c r="Z23" s="673">
        <v>1</v>
      </c>
      <c r="AA23" s="673"/>
      <c r="AB23" s="673"/>
      <c r="AC23" s="673"/>
      <c r="AD23" s="674">
        <v>42998</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1277996</v>
      </c>
      <c r="BH23" s="621"/>
      <c r="BI23" s="621"/>
      <c r="BJ23" s="621"/>
      <c r="BK23" s="621"/>
      <c r="BL23" s="621"/>
      <c r="BM23" s="621"/>
      <c r="BN23" s="622"/>
      <c r="BO23" s="673">
        <v>7.5</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341178</v>
      </c>
      <c r="S24" s="621"/>
      <c r="T24" s="621"/>
      <c r="U24" s="621"/>
      <c r="V24" s="621"/>
      <c r="W24" s="621"/>
      <c r="X24" s="621"/>
      <c r="Y24" s="622"/>
      <c r="Z24" s="673">
        <v>0.9</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17852838</v>
      </c>
      <c r="CS24" s="671"/>
      <c r="CT24" s="671"/>
      <c r="CU24" s="671"/>
      <c r="CV24" s="671"/>
      <c r="CW24" s="671"/>
      <c r="CX24" s="671"/>
      <c r="CY24" s="718"/>
      <c r="CZ24" s="722">
        <v>48.3</v>
      </c>
      <c r="DA24" s="723"/>
      <c r="DB24" s="723"/>
      <c r="DC24" s="724"/>
      <c r="DD24" s="717">
        <v>12034582</v>
      </c>
      <c r="DE24" s="671"/>
      <c r="DF24" s="671"/>
      <c r="DG24" s="671"/>
      <c r="DH24" s="671"/>
      <c r="DI24" s="671"/>
      <c r="DJ24" s="671"/>
      <c r="DK24" s="718"/>
      <c r="DL24" s="717">
        <v>11893423</v>
      </c>
      <c r="DM24" s="671"/>
      <c r="DN24" s="671"/>
      <c r="DO24" s="671"/>
      <c r="DP24" s="671"/>
      <c r="DQ24" s="671"/>
      <c r="DR24" s="671"/>
      <c r="DS24" s="671"/>
      <c r="DT24" s="671"/>
      <c r="DU24" s="671"/>
      <c r="DV24" s="718"/>
      <c r="DW24" s="719">
        <v>53.2</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5163922</v>
      </c>
      <c r="S25" s="621"/>
      <c r="T25" s="621"/>
      <c r="U25" s="621"/>
      <c r="V25" s="621"/>
      <c r="W25" s="621"/>
      <c r="X25" s="621"/>
      <c r="Y25" s="622"/>
      <c r="Z25" s="673">
        <v>13.6</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7151984</v>
      </c>
      <c r="CS25" s="639"/>
      <c r="CT25" s="639"/>
      <c r="CU25" s="639"/>
      <c r="CV25" s="639"/>
      <c r="CW25" s="639"/>
      <c r="CX25" s="639"/>
      <c r="CY25" s="640"/>
      <c r="CZ25" s="623">
        <v>19.399999999999999</v>
      </c>
      <c r="DA25" s="641"/>
      <c r="DB25" s="641"/>
      <c r="DC25" s="642"/>
      <c r="DD25" s="626">
        <v>6869350</v>
      </c>
      <c r="DE25" s="639"/>
      <c r="DF25" s="639"/>
      <c r="DG25" s="639"/>
      <c r="DH25" s="639"/>
      <c r="DI25" s="639"/>
      <c r="DJ25" s="639"/>
      <c r="DK25" s="640"/>
      <c r="DL25" s="626">
        <v>6728191</v>
      </c>
      <c r="DM25" s="639"/>
      <c r="DN25" s="639"/>
      <c r="DO25" s="639"/>
      <c r="DP25" s="639"/>
      <c r="DQ25" s="639"/>
      <c r="DR25" s="639"/>
      <c r="DS25" s="639"/>
      <c r="DT25" s="639"/>
      <c r="DU25" s="639"/>
      <c r="DV25" s="640"/>
      <c r="DW25" s="643">
        <v>30.1</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4830855</v>
      </c>
      <c r="CS26" s="621"/>
      <c r="CT26" s="621"/>
      <c r="CU26" s="621"/>
      <c r="CV26" s="621"/>
      <c r="CW26" s="621"/>
      <c r="CX26" s="621"/>
      <c r="CY26" s="622"/>
      <c r="CZ26" s="623">
        <v>13.1</v>
      </c>
      <c r="DA26" s="641"/>
      <c r="DB26" s="641"/>
      <c r="DC26" s="642"/>
      <c r="DD26" s="626">
        <v>4613728</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2118119</v>
      </c>
      <c r="S27" s="621"/>
      <c r="T27" s="621"/>
      <c r="U27" s="621"/>
      <c r="V27" s="621"/>
      <c r="W27" s="621"/>
      <c r="X27" s="621"/>
      <c r="Y27" s="622"/>
      <c r="Z27" s="673">
        <v>5.6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17066761</v>
      </c>
      <c r="BH27" s="621"/>
      <c r="BI27" s="621"/>
      <c r="BJ27" s="621"/>
      <c r="BK27" s="621"/>
      <c r="BL27" s="621"/>
      <c r="BM27" s="621"/>
      <c r="BN27" s="622"/>
      <c r="BO27" s="673">
        <v>100</v>
      </c>
      <c r="BP27" s="673"/>
      <c r="BQ27" s="673"/>
      <c r="BR27" s="673"/>
      <c r="BS27" s="626">
        <v>108525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7964915</v>
      </c>
      <c r="CS27" s="639"/>
      <c r="CT27" s="639"/>
      <c r="CU27" s="639"/>
      <c r="CV27" s="639"/>
      <c r="CW27" s="639"/>
      <c r="CX27" s="639"/>
      <c r="CY27" s="640"/>
      <c r="CZ27" s="623">
        <v>21.5</v>
      </c>
      <c r="DA27" s="641"/>
      <c r="DB27" s="641"/>
      <c r="DC27" s="642"/>
      <c r="DD27" s="626">
        <v>2429293</v>
      </c>
      <c r="DE27" s="639"/>
      <c r="DF27" s="639"/>
      <c r="DG27" s="639"/>
      <c r="DH27" s="639"/>
      <c r="DI27" s="639"/>
      <c r="DJ27" s="639"/>
      <c r="DK27" s="640"/>
      <c r="DL27" s="626">
        <v>2429293</v>
      </c>
      <c r="DM27" s="639"/>
      <c r="DN27" s="639"/>
      <c r="DO27" s="639"/>
      <c r="DP27" s="639"/>
      <c r="DQ27" s="639"/>
      <c r="DR27" s="639"/>
      <c r="DS27" s="639"/>
      <c r="DT27" s="639"/>
      <c r="DU27" s="639"/>
      <c r="DV27" s="640"/>
      <c r="DW27" s="643">
        <v>10.9</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52675</v>
      </c>
      <c r="S28" s="621"/>
      <c r="T28" s="621"/>
      <c r="U28" s="621"/>
      <c r="V28" s="621"/>
      <c r="W28" s="621"/>
      <c r="X28" s="621"/>
      <c r="Y28" s="622"/>
      <c r="Z28" s="673">
        <v>0.1</v>
      </c>
      <c r="AA28" s="673"/>
      <c r="AB28" s="673"/>
      <c r="AC28" s="673"/>
      <c r="AD28" s="674">
        <v>24980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2735939</v>
      </c>
      <c r="CS28" s="621"/>
      <c r="CT28" s="621"/>
      <c r="CU28" s="621"/>
      <c r="CV28" s="621"/>
      <c r="CW28" s="621"/>
      <c r="CX28" s="621"/>
      <c r="CY28" s="622"/>
      <c r="CZ28" s="623">
        <v>7.4</v>
      </c>
      <c r="DA28" s="641"/>
      <c r="DB28" s="641"/>
      <c r="DC28" s="642"/>
      <c r="DD28" s="626">
        <v>2735939</v>
      </c>
      <c r="DE28" s="621"/>
      <c r="DF28" s="621"/>
      <c r="DG28" s="621"/>
      <c r="DH28" s="621"/>
      <c r="DI28" s="621"/>
      <c r="DJ28" s="621"/>
      <c r="DK28" s="622"/>
      <c r="DL28" s="626">
        <v>2735939</v>
      </c>
      <c r="DM28" s="621"/>
      <c r="DN28" s="621"/>
      <c r="DO28" s="621"/>
      <c r="DP28" s="621"/>
      <c r="DQ28" s="621"/>
      <c r="DR28" s="621"/>
      <c r="DS28" s="621"/>
      <c r="DT28" s="621"/>
      <c r="DU28" s="621"/>
      <c r="DV28" s="622"/>
      <c r="DW28" s="643">
        <v>12.2</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138877</v>
      </c>
      <c r="S29" s="621"/>
      <c r="T29" s="621"/>
      <c r="U29" s="621"/>
      <c r="V29" s="621"/>
      <c r="W29" s="621"/>
      <c r="X29" s="621"/>
      <c r="Y29" s="622"/>
      <c r="Z29" s="673">
        <v>0.4</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2735939</v>
      </c>
      <c r="CS29" s="639"/>
      <c r="CT29" s="639"/>
      <c r="CU29" s="639"/>
      <c r="CV29" s="639"/>
      <c r="CW29" s="639"/>
      <c r="CX29" s="639"/>
      <c r="CY29" s="640"/>
      <c r="CZ29" s="623">
        <v>7.4</v>
      </c>
      <c r="DA29" s="641"/>
      <c r="DB29" s="641"/>
      <c r="DC29" s="642"/>
      <c r="DD29" s="626">
        <v>2735939</v>
      </c>
      <c r="DE29" s="639"/>
      <c r="DF29" s="639"/>
      <c r="DG29" s="639"/>
      <c r="DH29" s="639"/>
      <c r="DI29" s="639"/>
      <c r="DJ29" s="639"/>
      <c r="DK29" s="640"/>
      <c r="DL29" s="626">
        <v>2735939</v>
      </c>
      <c r="DM29" s="639"/>
      <c r="DN29" s="639"/>
      <c r="DO29" s="639"/>
      <c r="DP29" s="639"/>
      <c r="DQ29" s="639"/>
      <c r="DR29" s="639"/>
      <c r="DS29" s="639"/>
      <c r="DT29" s="639"/>
      <c r="DU29" s="639"/>
      <c r="DV29" s="640"/>
      <c r="DW29" s="643">
        <v>12.2</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789298</v>
      </c>
      <c r="S30" s="621"/>
      <c r="T30" s="621"/>
      <c r="U30" s="621"/>
      <c r="V30" s="621"/>
      <c r="W30" s="621"/>
      <c r="X30" s="621"/>
      <c r="Y30" s="622"/>
      <c r="Z30" s="673">
        <v>2.1</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99.4</v>
      </c>
      <c r="BH30" s="687"/>
      <c r="BI30" s="687"/>
      <c r="BJ30" s="687"/>
      <c r="BK30" s="687"/>
      <c r="BL30" s="687"/>
      <c r="BM30" s="688">
        <v>94</v>
      </c>
      <c r="BN30" s="687"/>
      <c r="BO30" s="687"/>
      <c r="BP30" s="687"/>
      <c r="BQ30" s="689"/>
      <c r="BR30" s="686">
        <v>99.4</v>
      </c>
      <c r="BS30" s="687"/>
      <c r="BT30" s="687"/>
      <c r="BU30" s="687"/>
      <c r="BV30" s="687"/>
      <c r="BW30" s="687"/>
      <c r="BX30" s="688">
        <v>93.5</v>
      </c>
      <c r="BY30" s="687"/>
      <c r="BZ30" s="687"/>
      <c r="CA30" s="687"/>
      <c r="CB30" s="689"/>
      <c r="CD30" s="692"/>
      <c r="CE30" s="693"/>
      <c r="CF30" s="657" t="s">
        <v>293</v>
      </c>
      <c r="CG30" s="654"/>
      <c r="CH30" s="654"/>
      <c r="CI30" s="654"/>
      <c r="CJ30" s="654"/>
      <c r="CK30" s="654"/>
      <c r="CL30" s="654"/>
      <c r="CM30" s="654"/>
      <c r="CN30" s="654"/>
      <c r="CO30" s="654"/>
      <c r="CP30" s="654"/>
      <c r="CQ30" s="655"/>
      <c r="CR30" s="620">
        <v>2601289</v>
      </c>
      <c r="CS30" s="621"/>
      <c r="CT30" s="621"/>
      <c r="CU30" s="621"/>
      <c r="CV30" s="621"/>
      <c r="CW30" s="621"/>
      <c r="CX30" s="621"/>
      <c r="CY30" s="622"/>
      <c r="CZ30" s="623">
        <v>7</v>
      </c>
      <c r="DA30" s="641"/>
      <c r="DB30" s="641"/>
      <c r="DC30" s="642"/>
      <c r="DD30" s="626">
        <v>2601289</v>
      </c>
      <c r="DE30" s="621"/>
      <c r="DF30" s="621"/>
      <c r="DG30" s="621"/>
      <c r="DH30" s="621"/>
      <c r="DI30" s="621"/>
      <c r="DJ30" s="621"/>
      <c r="DK30" s="622"/>
      <c r="DL30" s="626">
        <v>2601289</v>
      </c>
      <c r="DM30" s="621"/>
      <c r="DN30" s="621"/>
      <c r="DO30" s="621"/>
      <c r="DP30" s="621"/>
      <c r="DQ30" s="621"/>
      <c r="DR30" s="621"/>
      <c r="DS30" s="621"/>
      <c r="DT30" s="621"/>
      <c r="DU30" s="621"/>
      <c r="DV30" s="622"/>
      <c r="DW30" s="643">
        <v>11.6</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1171631</v>
      </c>
      <c r="S31" s="621"/>
      <c r="T31" s="621"/>
      <c r="U31" s="621"/>
      <c r="V31" s="621"/>
      <c r="W31" s="621"/>
      <c r="X31" s="621"/>
      <c r="Y31" s="622"/>
      <c r="Z31" s="673">
        <v>3.1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99.4</v>
      </c>
      <c r="BH31" s="639"/>
      <c r="BI31" s="639"/>
      <c r="BJ31" s="639"/>
      <c r="BK31" s="639"/>
      <c r="BL31" s="639"/>
      <c r="BM31" s="675">
        <v>96</v>
      </c>
      <c r="BN31" s="685"/>
      <c r="BO31" s="685"/>
      <c r="BP31" s="685"/>
      <c r="BQ31" s="649"/>
      <c r="BR31" s="684">
        <v>99.5</v>
      </c>
      <c r="BS31" s="639"/>
      <c r="BT31" s="639"/>
      <c r="BU31" s="639"/>
      <c r="BV31" s="639"/>
      <c r="BW31" s="639"/>
      <c r="BX31" s="675">
        <v>95.4</v>
      </c>
      <c r="BY31" s="685"/>
      <c r="BZ31" s="685"/>
      <c r="CA31" s="685"/>
      <c r="CB31" s="649"/>
      <c r="CD31" s="692"/>
      <c r="CE31" s="693"/>
      <c r="CF31" s="657" t="s">
        <v>297</v>
      </c>
      <c r="CG31" s="654"/>
      <c r="CH31" s="654"/>
      <c r="CI31" s="654"/>
      <c r="CJ31" s="654"/>
      <c r="CK31" s="654"/>
      <c r="CL31" s="654"/>
      <c r="CM31" s="654"/>
      <c r="CN31" s="654"/>
      <c r="CO31" s="654"/>
      <c r="CP31" s="654"/>
      <c r="CQ31" s="655"/>
      <c r="CR31" s="620">
        <v>134650</v>
      </c>
      <c r="CS31" s="639"/>
      <c r="CT31" s="639"/>
      <c r="CU31" s="639"/>
      <c r="CV31" s="639"/>
      <c r="CW31" s="639"/>
      <c r="CX31" s="639"/>
      <c r="CY31" s="640"/>
      <c r="CZ31" s="623">
        <v>0.4</v>
      </c>
      <c r="DA31" s="641"/>
      <c r="DB31" s="641"/>
      <c r="DC31" s="642"/>
      <c r="DD31" s="626">
        <v>134650</v>
      </c>
      <c r="DE31" s="639"/>
      <c r="DF31" s="639"/>
      <c r="DG31" s="639"/>
      <c r="DH31" s="639"/>
      <c r="DI31" s="639"/>
      <c r="DJ31" s="639"/>
      <c r="DK31" s="640"/>
      <c r="DL31" s="626">
        <v>134650</v>
      </c>
      <c r="DM31" s="639"/>
      <c r="DN31" s="639"/>
      <c r="DO31" s="639"/>
      <c r="DP31" s="639"/>
      <c r="DQ31" s="639"/>
      <c r="DR31" s="639"/>
      <c r="DS31" s="639"/>
      <c r="DT31" s="639"/>
      <c r="DU31" s="639"/>
      <c r="DV31" s="640"/>
      <c r="DW31" s="643">
        <v>0.6</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728732</v>
      </c>
      <c r="S32" s="621"/>
      <c r="T32" s="621"/>
      <c r="U32" s="621"/>
      <c r="V32" s="621"/>
      <c r="W32" s="621"/>
      <c r="X32" s="621"/>
      <c r="Y32" s="622"/>
      <c r="Z32" s="673">
        <v>1.9</v>
      </c>
      <c r="AA32" s="673"/>
      <c r="AB32" s="673"/>
      <c r="AC32" s="673"/>
      <c r="AD32" s="674">
        <v>1196</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91.9</v>
      </c>
      <c r="BN32" s="605"/>
      <c r="BO32" s="605"/>
      <c r="BP32" s="605"/>
      <c r="BQ32" s="662"/>
      <c r="BR32" s="683">
        <v>99.3</v>
      </c>
      <c r="BS32" s="605"/>
      <c r="BT32" s="605"/>
      <c r="BU32" s="605"/>
      <c r="BV32" s="605"/>
      <c r="BW32" s="605"/>
      <c r="BX32" s="668">
        <v>91.4</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3544900</v>
      </c>
      <c r="S33" s="621"/>
      <c r="T33" s="621"/>
      <c r="U33" s="621"/>
      <c r="V33" s="621"/>
      <c r="W33" s="621"/>
      <c r="X33" s="621"/>
      <c r="Y33" s="622"/>
      <c r="Z33" s="673">
        <v>9.4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14228976</v>
      </c>
      <c r="CS33" s="639"/>
      <c r="CT33" s="639"/>
      <c r="CU33" s="639"/>
      <c r="CV33" s="639"/>
      <c r="CW33" s="639"/>
      <c r="CX33" s="639"/>
      <c r="CY33" s="640"/>
      <c r="CZ33" s="623">
        <v>38.5</v>
      </c>
      <c r="DA33" s="641"/>
      <c r="DB33" s="641"/>
      <c r="DC33" s="642"/>
      <c r="DD33" s="626">
        <v>11134494</v>
      </c>
      <c r="DE33" s="639"/>
      <c r="DF33" s="639"/>
      <c r="DG33" s="639"/>
      <c r="DH33" s="639"/>
      <c r="DI33" s="639"/>
      <c r="DJ33" s="639"/>
      <c r="DK33" s="640"/>
      <c r="DL33" s="626">
        <v>8488201</v>
      </c>
      <c r="DM33" s="639"/>
      <c r="DN33" s="639"/>
      <c r="DO33" s="639"/>
      <c r="DP33" s="639"/>
      <c r="DQ33" s="639"/>
      <c r="DR33" s="639"/>
      <c r="DS33" s="639"/>
      <c r="DT33" s="639"/>
      <c r="DU33" s="639"/>
      <c r="DV33" s="640"/>
      <c r="DW33" s="643">
        <v>38</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7687649</v>
      </c>
      <c r="CS34" s="621"/>
      <c r="CT34" s="621"/>
      <c r="CU34" s="621"/>
      <c r="CV34" s="621"/>
      <c r="CW34" s="621"/>
      <c r="CX34" s="621"/>
      <c r="CY34" s="622"/>
      <c r="CZ34" s="623">
        <v>20.8</v>
      </c>
      <c r="DA34" s="641"/>
      <c r="DB34" s="641"/>
      <c r="DC34" s="642"/>
      <c r="DD34" s="626">
        <v>5647020</v>
      </c>
      <c r="DE34" s="621"/>
      <c r="DF34" s="621"/>
      <c r="DG34" s="621"/>
      <c r="DH34" s="621"/>
      <c r="DI34" s="621"/>
      <c r="DJ34" s="621"/>
      <c r="DK34" s="622"/>
      <c r="DL34" s="626">
        <v>4679954</v>
      </c>
      <c r="DM34" s="621"/>
      <c r="DN34" s="621"/>
      <c r="DO34" s="621"/>
      <c r="DP34" s="621"/>
      <c r="DQ34" s="621"/>
      <c r="DR34" s="621"/>
      <c r="DS34" s="621"/>
      <c r="DT34" s="621"/>
      <c r="DU34" s="621"/>
      <c r="DV34" s="622"/>
      <c r="DW34" s="643">
        <v>20.9</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1392000</v>
      </c>
      <c r="S35" s="621"/>
      <c r="T35" s="621"/>
      <c r="U35" s="621"/>
      <c r="V35" s="621"/>
      <c r="W35" s="621"/>
      <c r="X35" s="621"/>
      <c r="Y35" s="622"/>
      <c r="Z35" s="673">
        <v>3.7</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4325844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237121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72895</v>
      </c>
      <c r="CS35" s="639"/>
      <c r="CT35" s="639"/>
      <c r="CU35" s="639"/>
      <c r="CV35" s="639"/>
      <c r="CW35" s="639"/>
      <c r="CX35" s="639"/>
      <c r="CY35" s="640"/>
      <c r="CZ35" s="623">
        <v>0.2</v>
      </c>
      <c r="DA35" s="641"/>
      <c r="DB35" s="641"/>
      <c r="DC35" s="642"/>
      <c r="DD35" s="626">
        <v>70140</v>
      </c>
      <c r="DE35" s="639"/>
      <c r="DF35" s="639"/>
      <c r="DG35" s="639"/>
      <c r="DH35" s="639"/>
      <c r="DI35" s="639"/>
      <c r="DJ35" s="639"/>
      <c r="DK35" s="640"/>
      <c r="DL35" s="626">
        <v>70140</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37841751</v>
      </c>
      <c r="S36" s="661"/>
      <c r="T36" s="661"/>
      <c r="U36" s="661"/>
      <c r="V36" s="661"/>
      <c r="W36" s="661"/>
      <c r="X36" s="661"/>
      <c r="Y36" s="664"/>
      <c r="Z36" s="665">
        <v>100</v>
      </c>
      <c r="AA36" s="665"/>
      <c r="AB36" s="665"/>
      <c r="AC36" s="665"/>
      <c r="AD36" s="666">
        <v>20972012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843263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143632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1614201</v>
      </c>
      <c r="CS36" s="621"/>
      <c r="CT36" s="621"/>
      <c r="CU36" s="621"/>
      <c r="CV36" s="621"/>
      <c r="CW36" s="621"/>
      <c r="CX36" s="621"/>
      <c r="CY36" s="622"/>
      <c r="CZ36" s="623">
        <v>4.4000000000000004</v>
      </c>
      <c r="DA36" s="641"/>
      <c r="DB36" s="641"/>
      <c r="DC36" s="642"/>
      <c r="DD36" s="626">
        <v>1316998</v>
      </c>
      <c r="DE36" s="621"/>
      <c r="DF36" s="621"/>
      <c r="DG36" s="621"/>
      <c r="DH36" s="621"/>
      <c r="DI36" s="621"/>
      <c r="DJ36" s="621"/>
      <c r="DK36" s="622"/>
      <c r="DL36" s="626">
        <v>1134860</v>
      </c>
      <c r="DM36" s="621"/>
      <c r="DN36" s="621"/>
      <c r="DO36" s="621"/>
      <c r="DP36" s="621"/>
      <c r="DQ36" s="621"/>
      <c r="DR36" s="621"/>
      <c r="DS36" s="621"/>
      <c r="DT36" s="621"/>
      <c r="DU36" s="621"/>
      <c r="DV36" s="622"/>
      <c r="DW36" s="643">
        <v>5.0999999999999996</v>
      </c>
      <c r="DX36" s="644"/>
      <c r="DY36" s="644"/>
      <c r="DZ36" s="644"/>
      <c r="EA36" s="644"/>
      <c r="EB36" s="644"/>
      <c r="EC36" s="645"/>
    </row>
    <row r="37" spans="2:133" ht="11.25" customHeight="1">
      <c r="AQ37" s="646" t="s">
        <v>315</v>
      </c>
      <c r="AR37" s="647"/>
      <c r="AS37" s="647"/>
      <c r="AT37" s="647"/>
      <c r="AU37" s="647"/>
      <c r="AV37" s="647"/>
      <c r="AW37" s="647"/>
      <c r="AX37" s="647"/>
      <c r="AY37" s="648"/>
      <c r="AZ37" s="620">
        <v>331259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15042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7450</v>
      </c>
      <c r="CS37" s="639"/>
      <c r="CT37" s="639"/>
      <c r="CU37" s="639"/>
      <c r="CV37" s="639"/>
      <c r="CW37" s="639"/>
      <c r="CX37" s="639"/>
      <c r="CY37" s="640"/>
      <c r="CZ37" s="623">
        <v>0</v>
      </c>
      <c r="DA37" s="641"/>
      <c r="DB37" s="641"/>
      <c r="DC37" s="642"/>
      <c r="DD37" s="626">
        <v>7450</v>
      </c>
      <c r="DE37" s="639"/>
      <c r="DF37" s="639"/>
      <c r="DG37" s="639"/>
      <c r="DH37" s="639"/>
      <c r="DI37" s="639"/>
      <c r="DJ37" s="639"/>
      <c r="DK37" s="640"/>
      <c r="DL37" s="626">
        <v>6811</v>
      </c>
      <c r="DM37" s="639"/>
      <c r="DN37" s="639"/>
      <c r="DO37" s="639"/>
      <c r="DP37" s="639"/>
      <c r="DQ37" s="639"/>
      <c r="DR37" s="639"/>
      <c r="DS37" s="639"/>
      <c r="DT37" s="639"/>
      <c r="DU37" s="639"/>
      <c r="DV37" s="640"/>
      <c r="DW37" s="643">
        <v>0</v>
      </c>
      <c r="DX37" s="644"/>
      <c r="DY37" s="644"/>
      <c r="DZ37" s="644"/>
      <c r="EA37" s="644"/>
      <c r="EB37" s="644"/>
      <c r="EC37" s="645"/>
    </row>
    <row r="38" spans="2:133" ht="11.25" customHeight="1">
      <c r="AQ38" s="646" t="s">
        <v>318</v>
      </c>
      <c r="AR38" s="647"/>
      <c r="AS38" s="647"/>
      <c r="AT38" s="647"/>
      <c r="AU38" s="647"/>
      <c r="AV38" s="647"/>
      <c r="AW38" s="647"/>
      <c r="AX38" s="647"/>
      <c r="AY38" s="648"/>
      <c r="AZ38" s="620">
        <v>22232</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24690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3986632</v>
      </c>
      <c r="CS38" s="621"/>
      <c r="CT38" s="621"/>
      <c r="CU38" s="621"/>
      <c r="CV38" s="621"/>
      <c r="CW38" s="621"/>
      <c r="CX38" s="621"/>
      <c r="CY38" s="622"/>
      <c r="CZ38" s="623">
        <v>10.8</v>
      </c>
      <c r="DA38" s="641"/>
      <c r="DB38" s="641"/>
      <c r="DC38" s="642"/>
      <c r="DD38" s="626">
        <v>3374995</v>
      </c>
      <c r="DE38" s="621"/>
      <c r="DF38" s="621"/>
      <c r="DG38" s="621"/>
      <c r="DH38" s="621"/>
      <c r="DI38" s="621"/>
      <c r="DJ38" s="621"/>
      <c r="DK38" s="622"/>
      <c r="DL38" s="626">
        <v>2603247</v>
      </c>
      <c r="DM38" s="621"/>
      <c r="DN38" s="621"/>
      <c r="DO38" s="621"/>
      <c r="DP38" s="621"/>
      <c r="DQ38" s="621"/>
      <c r="DR38" s="621"/>
      <c r="DS38" s="621"/>
      <c r="DT38" s="621"/>
      <c r="DU38" s="621"/>
      <c r="DV38" s="622"/>
      <c r="DW38" s="643">
        <v>11.6</v>
      </c>
      <c r="DX38" s="644"/>
      <c r="DY38" s="644"/>
      <c r="DZ38" s="644"/>
      <c r="EA38" s="644"/>
      <c r="EB38" s="644"/>
      <c r="EC38" s="645"/>
    </row>
    <row r="39" spans="2:133" ht="11.25" customHeight="1">
      <c r="AQ39" s="646" t="s">
        <v>321</v>
      </c>
      <c r="AR39" s="647"/>
      <c r="AS39" s="647"/>
      <c r="AT39" s="647"/>
      <c r="AU39" s="647"/>
      <c r="AV39" s="647"/>
      <c r="AW39" s="647"/>
      <c r="AX39" s="647"/>
      <c r="AY39" s="648"/>
      <c r="AZ39" s="620">
        <v>7953</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108</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864282</v>
      </c>
      <c r="CS39" s="639"/>
      <c r="CT39" s="639"/>
      <c r="CU39" s="639"/>
      <c r="CV39" s="639"/>
      <c r="CW39" s="639"/>
      <c r="CX39" s="639"/>
      <c r="CY39" s="640"/>
      <c r="CZ39" s="623">
        <v>2.2999999999999998</v>
      </c>
      <c r="DA39" s="641"/>
      <c r="DB39" s="641"/>
      <c r="DC39" s="642"/>
      <c r="DD39" s="626">
        <v>724739</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793940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3317</v>
      </c>
      <c r="CS40" s="621"/>
      <c r="CT40" s="621"/>
      <c r="CU40" s="621"/>
      <c r="CV40" s="621"/>
      <c r="CW40" s="621"/>
      <c r="CX40" s="621"/>
      <c r="CY40" s="622"/>
      <c r="CZ40" s="623">
        <v>0</v>
      </c>
      <c r="DA40" s="641"/>
      <c r="DB40" s="641"/>
      <c r="DC40" s="642"/>
      <c r="DD40" s="626">
        <v>602</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2327197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4878897</v>
      </c>
      <c r="CS42" s="621"/>
      <c r="CT42" s="621"/>
      <c r="CU42" s="621"/>
      <c r="CV42" s="621"/>
      <c r="CW42" s="621"/>
      <c r="CX42" s="621"/>
      <c r="CY42" s="622"/>
      <c r="CZ42" s="623">
        <v>13.2</v>
      </c>
      <c r="DA42" s="624"/>
      <c r="DB42" s="624"/>
      <c r="DC42" s="625"/>
      <c r="DD42" s="626">
        <v>1990003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150943</v>
      </c>
      <c r="CS43" s="639"/>
      <c r="CT43" s="639"/>
      <c r="CU43" s="639"/>
      <c r="CV43" s="639"/>
      <c r="CW43" s="639"/>
      <c r="CX43" s="639"/>
      <c r="CY43" s="640"/>
      <c r="CZ43" s="623">
        <v>0.4</v>
      </c>
      <c r="DA43" s="641"/>
      <c r="DB43" s="641"/>
      <c r="DC43" s="642"/>
      <c r="DD43" s="626">
        <v>150943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4875248</v>
      </c>
      <c r="CS44" s="621"/>
      <c r="CT44" s="621"/>
      <c r="CU44" s="621"/>
      <c r="CV44" s="621"/>
      <c r="CW44" s="621"/>
      <c r="CX44" s="621"/>
      <c r="CY44" s="622"/>
      <c r="CZ44" s="623">
        <v>13.2</v>
      </c>
      <c r="DA44" s="624"/>
      <c r="DB44" s="624"/>
      <c r="DC44" s="625"/>
      <c r="DD44" s="626">
        <v>1986354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872336</v>
      </c>
      <c r="CS45" s="639"/>
      <c r="CT45" s="639"/>
      <c r="CU45" s="639"/>
      <c r="CV45" s="639"/>
      <c r="CW45" s="639"/>
      <c r="CX45" s="639"/>
      <c r="CY45" s="640"/>
      <c r="CZ45" s="623">
        <v>2.4</v>
      </c>
      <c r="DA45" s="641"/>
      <c r="DB45" s="641"/>
      <c r="DC45" s="642"/>
      <c r="DD45" s="626">
        <v>73066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3987605</v>
      </c>
      <c r="CS46" s="621"/>
      <c r="CT46" s="621"/>
      <c r="CU46" s="621"/>
      <c r="CV46" s="621"/>
      <c r="CW46" s="621"/>
      <c r="CX46" s="621"/>
      <c r="CY46" s="622"/>
      <c r="CZ46" s="623">
        <v>10.8</v>
      </c>
      <c r="DA46" s="624"/>
      <c r="DB46" s="624"/>
      <c r="DC46" s="625"/>
      <c r="DD46" s="626">
        <v>1907431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3649</v>
      </c>
      <c r="CS47" s="639"/>
      <c r="CT47" s="639"/>
      <c r="CU47" s="639"/>
      <c r="CV47" s="639"/>
      <c r="CW47" s="639"/>
      <c r="CX47" s="639"/>
      <c r="CY47" s="640"/>
      <c r="CZ47" s="623">
        <v>0</v>
      </c>
      <c r="DA47" s="641"/>
      <c r="DB47" s="641"/>
      <c r="DC47" s="642"/>
      <c r="DD47" s="626">
        <v>3649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36960711</v>
      </c>
      <c r="CS49" s="605"/>
      <c r="CT49" s="605"/>
      <c r="CU49" s="605"/>
      <c r="CV49" s="605"/>
      <c r="CW49" s="605"/>
      <c r="CX49" s="605"/>
      <c r="CY49" s="606"/>
      <c r="CZ49" s="607">
        <v>100</v>
      </c>
      <c r="DA49" s="608"/>
      <c r="DB49" s="608"/>
      <c r="DC49" s="609"/>
      <c r="DD49" s="610">
        <v>25159079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37968</v>
      </c>
      <c r="R7" s="1134"/>
      <c r="S7" s="1134"/>
      <c r="T7" s="1134"/>
      <c r="U7" s="1134"/>
      <c r="V7" s="1134">
        <v>37087</v>
      </c>
      <c r="W7" s="1134"/>
      <c r="X7" s="1134"/>
      <c r="Y7" s="1134"/>
      <c r="Z7" s="1134"/>
      <c r="AA7" s="1134">
        <v>881</v>
      </c>
      <c r="AB7" s="1134"/>
      <c r="AC7" s="1134"/>
      <c r="AD7" s="1134"/>
      <c r="AE7" s="1135"/>
      <c r="AF7" s="1136">
        <v>682</v>
      </c>
      <c r="AG7" s="1137"/>
      <c r="AH7" s="1137"/>
      <c r="AI7" s="1137"/>
      <c r="AJ7" s="1138"/>
      <c r="AK7" s="1120">
        <v>735</v>
      </c>
      <c r="AL7" s="1121"/>
      <c r="AM7" s="1121"/>
      <c r="AN7" s="1121"/>
      <c r="AO7" s="1121"/>
      <c r="AP7" s="1121">
        <v>20102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547</v>
      </c>
      <c r="BT7" s="1125"/>
      <c r="BU7" s="1125"/>
      <c r="BV7" s="1125"/>
      <c r="BW7" s="1125"/>
      <c r="BX7" s="1125"/>
      <c r="BY7" s="1125"/>
      <c r="BZ7" s="1125"/>
      <c r="CA7" s="1125"/>
      <c r="CB7" s="1125"/>
      <c r="CC7" s="1125"/>
      <c r="CD7" s="1125"/>
      <c r="CE7" s="1125"/>
      <c r="CF7" s="1125"/>
      <c r="CG7" s="1126"/>
      <c r="CH7" s="1117">
        <v>-51</v>
      </c>
      <c r="CI7" s="1118"/>
      <c r="CJ7" s="1118"/>
      <c r="CK7" s="1118"/>
      <c r="CL7" s="1119"/>
      <c r="CM7" s="1117">
        <v>47</v>
      </c>
      <c r="CN7" s="1118"/>
      <c r="CO7" s="1118"/>
      <c r="CP7" s="1118"/>
      <c r="CQ7" s="1119"/>
      <c r="CR7" s="1117">
        <v>5</v>
      </c>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41</v>
      </c>
      <c r="R8" s="1073"/>
      <c r="S8" s="1073"/>
      <c r="T8" s="1073"/>
      <c r="U8" s="1073"/>
      <c r="V8" s="1073">
        <v>41</v>
      </c>
      <c r="W8" s="1073"/>
      <c r="X8" s="1073"/>
      <c r="Y8" s="1073"/>
      <c r="Z8" s="1073"/>
      <c r="AA8" s="1073">
        <v>0</v>
      </c>
      <c r="AB8" s="1073"/>
      <c r="AC8" s="1073"/>
      <c r="AD8" s="1073"/>
      <c r="AE8" s="1074"/>
      <c r="AF8" s="1048" t="s">
        <v>112</v>
      </c>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548</v>
      </c>
      <c r="BT8" s="1044"/>
      <c r="BU8" s="1044"/>
      <c r="BV8" s="1044"/>
      <c r="BW8" s="1044"/>
      <c r="BX8" s="1044"/>
      <c r="BY8" s="1044"/>
      <c r="BZ8" s="1044"/>
      <c r="CA8" s="1044"/>
      <c r="CB8" s="1044"/>
      <c r="CC8" s="1044"/>
      <c r="CD8" s="1044"/>
      <c r="CE8" s="1044"/>
      <c r="CF8" s="1044"/>
      <c r="CG8" s="1045"/>
      <c r="CH8" s="1018">
        <v>603</v>
      </c>
      <c r="CI8" s="1019"/>
      <c r="CJ8" s="1019"/>
      <c r="CK8" s="1019"/>
      <c r="CL8" s="1020"/>
      <c r="CM8" s="1018">
        <v>208</v>
      </c>
      <c r="CN8" s="1019"/>
      <c r="CO8" s="1019"/>
      <c r="CP8" s="1019"/>
      <c r="CQ8" s="1020"/>
      <c r="CR8" s="1018">
        <v>1</v>
      </c>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682</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371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7491</v>
      </c>
      <c r="R28" s="1083"/>
      <c r="S28" s="1083"/>
      <c r="T28" s="1083"/>
      <c r="U28" s="1083"/>
      <c r="V28" s="1083">
        <v>7354</v>
      </c>
      <c r="W28" s="1083"/>
      <c r="X28" s="1083"/>
      <c r="Y28" s="1083"/>
      <c r="Z28" s="1083"/>
      <c r="AA28" s="1083">
        <v>137</v>
      </c>
      <c r="AB28" s="1083"/>
      <c r="AC28" s="1083"/>
      <c r="AD28" s="1083"/>
      <c r="AE28" s="1084"/>
      <c r="AF28" s="1085">
        <v>137</v>
      </c>
      <c r="AG28" s="1083"/>
      <c r="AH28" s="1083"/>
      <c r="AI28" s="1083"/>
      <c r="AJ28" s="1086"/>
      <c r="AK28" s="1087">
        <v>1194</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12783</v>
      </c>
      <c r="R29" s="1073"/>
      <c r="S29" s="1073"/>
      <c r="T29" s="1073"/>
      <c r="U29" s="1073"/>
      <c r="V29" s="1073">
        <v>12546</v>
      </c>
      <c r="W29" s="1073"/>
      <c r="X29" s="1073"/>
      <c r="Y29" s="1073"/>
      <c r="Z29" s="1073"/>
      <c r="AA29" s="1073">
        <v>237</v>
      </c>
      <c r="AB29" s="1073"/>
      <c r="AC29" s="1073"/>
      <c r="AD29" s="1073"/>
      <c r="AE29" s="1074"/>
      <c r="AF29" s="1048">
        <v>237</v>
      </c>
      <c r="AG29" s="1049"/>
      <c r="AH29" s="1049"/>
      <c r="AI29" s="1049"/>
      <c r="AJ29" s="1050"/>
      <c r="AK29" s="1009">
        <v>789</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1617</v>
      </c>
      <c r="R30" s="1073"/>
      <c r="S30" s="1073"/>
      <c r="T30" s="1073"/>
      <c r="U30" s="1073"/>
      <c r="V30" s="1073">
        <v>1613</v>
      </c>
      <c r="W30" s="1073"/>
      <c r="X30" s="1073"/>
      <c r="Y30" s="1073"/>
      <c r="Z30" s="1073"/>
      <c r="AA30" s="1073">
        <v>4</v>
      </c>
      <c r="AB30" s="1073"/>
      <c r="AC30" s="1073"/>
      <c r="AD30" s="1073"/>
      <c r="AE30" s="1074"/>
      <c r="AF30" s="1048">
        <v>4</v>
      </c>
      <c r="AG30" s="1049"/>
      <c r="AH30" s="1049"/>
      <c r="AI30" s="1049"/>
      <c r="AJ30" s="1050"/>
      <c r="AK30" s="1009">
        <v>265</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76</v>
      </c>
      <c r="R31" s="1073"/>
      <c r="S31" s="1073"/>
      <c r="T31" s="1073"/>
      <c r="U31" s="1073"/>
      <c r="V31" s="1073">
        <v>76</v>
      </c>
      <c r="W31" s="1073"/>
      <c r="X31" s="1073"/>
      <c r="Y31" s="1073"/>
      <c r="Z31" s="1073"/>
      <c r="AA31" s="1073" t="s">
        <v>549</v>
      </c>
      <c r="AB31" s="1073"/>
      <c r="AC31" s="1073"/>
      <c r="AD31" s="1073"/>
      <c r="AE31" s="1074"/>
      <c r="AF31" s="1048" t="s">
        <v>112</v>
      </c>
      <c r="AG31" s="1049"/>
      <c r="AH31" s="1049"/>
      <c r="AI31" s="1049"/>
      <c r="AJ31" s="1050"/>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2853</v>
      </c>
      <c r="R32" s="1073"/>
      <c r="S32" s="1073"/>
      <c r="T32" s="1073"/>
      <c r="U32" s="1073"/>
      <c r="V32" s="1073">
        <v>2449</v>
      </c>
      <c r="W32" s="1073"/>
      <c r="X32" s="1073"/>
      <c r="Y32" s="1073"/>
      <c r="Z32" s="1073"/>
      <c r="AA32" s="1073">
        <v>404</v>
      </c>
      <c r="AB32" s="1073"/>
      <c r="AC32" s="1073"/>
      <c r="AD32" s="1073"/>
      <c r="AE32" s="1074"/>
      <c r="AF32" s="1048">
        <v>4667</v>
      </c>
      <c r="AG32" s="1049"/>
      <c r="AH32" s="1049"/>
      <c r="AI32" s="1049"/>
      <c r="AJ32" s="1050"/>
      <c r="AK32" s="1009">
        <v>8</v>
      </c>
      <c r="AL32" s="1000"/>
      <c r="AM32" s="1000"/>
      <c r="AN32" s="1000"/>
      <c r="AO32" s="1000"/>
      <c r="AP32" s="1000">
        <v>30</v>
      </c>
      <c r="AQ32" s="1000"/>
      <c r="AR32" s="1000"/>
      <c r="AS32" s="1000"/>
      <c r="AT32" s="1000"/>
      <c r="AU32" s="1000"/>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195</v>
      </c>
      <c r="R33" s="1073"/>
      <c r="S33" s="1073"/>
      <c r="T33" s="1073"/>
      <c r="U33" s="1073"/>
      <c r="V33" s="1073">
        <v>482</v>
      </c>
      <c r="W33" s="1073"/>
      <c r="X33" s="1073"/>
      <c r="Y33" s="1073"/>
      <c r="Z33" s="1073"/>
      <c r="AA33" s="1073">
        <v>-287</v>
      </c>
      <c r="AB33" s="1073"/>
      <c r="AC33" s="1073"/>
      <c r="AD33" s="1073"/>
      <c r="AE33" s="1074"/>
      <c r="AF33" s="1048">
        <v>120</v>
      </c>
      <c r="AG33" s="1049"/>
      <c r="AH33" s="1049"/>
      <c r="AI33" s="1049"/>
      <c r="AJ33" s="1050"/>
      <c r="AK33" s="1009">
        <v>331</v>
      </c>
      <c r="AL33" s="1000"/>
      <c r="AM33" s="1000"/>
      <c r="AN33" s="1000"/>
      <c r="AO33" s="1000"/>
      <c r="AP33" s="1000">
        <v>7516</v>
      </c>
      <c r="AQ33" s="1000"/>
      <c r="AR33" s="1000"/>
      <c r="AS33" s="1000"/>
      <c r="AT33" s="1000"/>
      <c r="AU33" s="1000">
        <v>3758</v>
      </c>
      <c r="AV33" s="1000"/>
      <c r="AW33" s="1000"/>
      <c r="AX33" s="1000"/>
      <c r="AY33" s="1000"/>
      <c r="AZ33" s="1071"/>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2852</v>
      </c>
      <c r="R34" s="1073"/>
      <c r="S34" s="1073"/>
      <c r="T34" s="1073"/>
      <c r="U34" s="1073"/>
      <c r="V34" s="1073">
        <v>2848</v>
      </c>
      <c r="W34" s="1073"/>
      <c r="X34" s="1073"/>
      <c r="Y34" s="1073"/>
      <c r="Z34" s="1073"/>
      <c r="AA34" s="1073">
        <v>4</v>
      </c>
      <c r="AB34" s="1073"/>
      <c r="AC34" s="1073"/>
      <c r="AD34" s="1073"/>
      <c r="AE34" s="1074"/>
      <c r="AF34" s="1048">
        <v>0</v>
      </c>
      <c r="AG34" s="1049"/>
      <c r="AH34" s="1049"/>
      <c r="AI34" s="1049"/>
      <c r="AJ34" s="1050"/>
      <c r="AK34" s="1009">
        <v>843</v>
      </c>
      <c r="AL34" s="1000"/>
      <c r="AM34" s="1000"/>
      <c r="AN34" s="1000"/>
      <c r="AO34" s="1000"/>
      <c r="AP34" s="1000">
        <v>10265</v>
      </c>
      <c r="AQ34" s="1000"/>
      <c r="AR34" s="1000"/>
      <c r="AS34" s="1000"/>
      <c r="AT34" s="1000"/>
      <c r="AU34" s="1000">
        <v>5882</v>
      </c>
      <c r="AV34" s="1000"/>
      <c r="AW34" s="1000"/>
      <c r="AX34" s="1000"/>
      <c r="AY34" s="1000"/>
      <c r="AZ34" s="1071"/>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5164</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395</v>
      </c>
      <c r="R66" s="1031"/>
      <c r="S66" s="1031"/>
      <c r="T66" s="1031"/>
      <c r="U66" s="1032"/>
      <c r="V66" s="1030" t="s">
        <v>396</v>
      </c>
      <c r="W66" s="1031"/>
      <c r="X66" s="1031"/>
      <c r="Y66" s="1031"/>
      <c r="Z66" s="1032"/>
      <c r="AA66" s="1030" t="s">
        <v>397</v>
      </c>
      <c r="AB66" s="1031"/>
      <c r="AC66" s="1031"/>
      <c r="AD66" s="1031"/>
      <c r="AE66" s="1032"/>
      <c r="AF66" s="1036" t="s">
        <v>398</v>
      </c>
      <c r="AG66" s="1037"/>
      <c r="AH66" s="1037"/>
      <c r="AI66" s="1037"/>
      <c r="AJ66" s="1038"/>
      <c r="AK66" s="1030" t="s">
        <v>399</v>
      </c>
      <c r="AL66" s="1025"/>
      <c r="AM66" s="1025"/>
      <c r="AN66" s="1025"/>
      <c r="AO66" s="1026"/>
      <c r="AP66" s="1030" t="s">
        <v>400</v>
      </c>
      <c r="AQ66" s="1031"/>
      <c r="AR66" s="1031"/>
      <c r="AS66" s="1031"/>
      <c r="AT66" s="1032"/>
      <c r="AU66" s="1030" t="s">
        <v>401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545</v>
      </c>
      <c r="C68" s="1015"/>
      <c r="D68" s="1015"/>
      <c r="E68" s="1015"/>
      <c r="F68" s="1015"/>
      <c r="G68" s="1015"/>
      <c r="H68" s="1015"/>
      <c r="I68" s="1015"/>
      <c r="J68" s="1015"/>
      <c r="K68" s="1015"/>
      <c r="L68" s="1015"/>
      <c r="M68" s="1015"/>
      <c r="N68" s="1015"/>
      <c r="O68" s="1015"/>
      <c r="P68" s="1016"/>
      <c r="Q68" s="1017">
        <v>5242</v>
      </c>
      <c r="R68" s="1011"/>
      <c r="S68" s="1011"/>
      <c r="T68" s="1011"/>
      <c r="U68" s="1011"/>
      <c r="V68" s="1011">
        <v>5217</v>
      </c>
      <c r="W68" s="1011"/>
      <c r="X68" s="1011"/>
      <c r="Y68" s="1011"/>
      <c r="Z68" s="1011"/>
      <c r="AA68" s="1011">
        <v>26</v>
      </c>
      <c r="AB68" s="1011"/>
      <c r="AC68" s="1011"/>
      <c r="AD68" s="1011"/>
      <c r="AE68" s="1011"/>
      <c r="AF68" s="1011">
        <v>26</v>
      </c>
      <c r="AG68" s="1011"/>
      <c r="AH68" s="1011"/>
      <c r="AI68" s="1011"/>
      <c r="AJ68" s="1011"/>
      <c r="AK68" s="1011">
        <v>12</v>
      </c>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546</v>
      </c>
      <c r="C69" s="1004"/>
      <c r="D69" s="1004"/>
      <c r="E69" s="1004"/>
      <c r="F69" s="1004"/>
      <c r="G69" s="1004"/>
      <c r="H69" s="1004"/>
      <c r="I69" s="1004"/>
      <c r="J69" s="1004"/>
      <c r="K69" s="1004"/>
      <c r="L69" s="1004"/>
      <c r="M69" s="1004"/>
      <c r="N69" s="1004"/>
      <c r="O69" s="1004"/>
      <c r="P69" s="1005"/>
      <c r="Q69" s="1006">
        <v>203</v>
      </c>
      <c r="R69" s="1000"/>
      <c r="S69" s="1000"/>
      <c r="T69" s="1000"/>
      <c r="U69" s="1000"/>
      <c r="V69" s="1000">
        <v>125</v>
      </c>
      <c r="W69" s="1000"/>
      <c r="X69" s="1000"/>
      <c r="Y69" s="1000"/>
      <c r="Z69" s="1000"/>
      <c r="AA69" s="1000">
        <v>78</v>
      </c>
      <c r="AB69" s="1000"/>
      <c r="AC69" s="1000"/>
      <c r="AD69" s="1000"/>
      <c r="AE69" s="1000"/>
      <c r="AF69" s="1000">
        <v>78</v>
      </c>
      <c r="AG69" s="1000"/>
      <c r="AH69" s="1000"/>
      <c r="AI69" s="1000"/>
      <c r="AJ69" s="1000"/>
      <c r="AK69" s="1000">
        <v>0</v>
      </c>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402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411</v>
      </c>
      <c r="AB109" s="923"/>
      <c r="AC109" s="923"/>
      <c r="AD109" s="923"/>
      <c r="AE109" s="924"/>
      <c r="AF109" s="925" t="s">
        <v>288</v>
      </c>
      <c r="AG109" s="923"/>
      <c r="AH109" s="923"/>
      <c r="AI109" s="923"/>
      <c r="AJ109" s="924"/>
      <c r="AK109" s="925" t="s">
        <v>287</v>
      </c>
      <c r="AL109" s="923"/>
      <c r="AM109" s="923"/>
      <c r="AN109" s="923"/>
      <c r="AO109" s="924"/>
      <c r="AP109" s="925" t="s">
        <v>412</v>
      </c>
      <c r="AQ109" s="923"/>
      <c r="AR109" s="923"/>
      <c r="AS109" s="923"/>
      <c r="AT109" s="954"/>
      <c r="AU109" s="922" t="s">
        <v>410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411</v>
      </c>
      <c r="BR109" s="923"/>
      <c r="BS109" s="923"/>
      <c r="BT109" s="923"/>
      <c r="BU109" s="924"/>
      <c r="BV109" s="925" t="s">
        <v>288</v>
      </c>
      <c r="BW109" s="923"/>
      <c r="BX109" s="923"/>
      <c r="BY109" s="923"/>
      <c r="BZ109" s="924"/>
      <c r="CA109" s="925" t="s">
        <v>287</v>
      </c>
      <c r="CB109" s="923"/>
      <c r="CC109" s="923"/>
      <c r="CD109" s="923"/>
      <c r="CE109" s="924"/>
      <c r="CF109" s="961" t="s">
        <v>412</v>
      </c>
      <c r="CG109" s="961"/>
      <c r="CH109" s="961"/>
      <c r="CI109" s="961"/>
      <c r="CJ109" s="961"/>
      <c r="CK109" s="925" t="s">
        <v>413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411</v>
      </c>
      <c r="DH109" s="923"/>
      <c r="DI109" s="923"/>
      <c r="DJ109" s="923"/>
      <c r="DK109" s="924"/>
      <c r="DL109" s="925" t="s">
        <v>288</v>
      </c>
      <c r="DM109" s="923"/>
      <c r="DN109" s="923"/>
      <c r="DO109" s="923"/>
      <c r="DP109" s="924"/>
      <c r="DQ109" s="925" t="s">
        <v>287</v>
      </c>
      <c r="DR109" s="923"/>
      <c r="DS109" s="923"/>
      <c r="DT109" s="923"/>
      <c r="DU109" s="924"/>
      <c r="DV109" s="925" t="s">
        <v>412</v>
      </c>
      <c r="DW109" s="923"/>
      <c r="DX109" s="923"/>
      <c r="DY109" s="923"/>
      <c r="DZ109" s="954"/>
    </row>
    <row r="110" spans="1:131" s="199" customFormat="1" ht="26.25" customHeight="1">
      <c r="A110" s="825" t="s">
        <v>414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3201256</v>
      </c>
      <c r="AB110" s="916"/>
      <c r="AC110" s="916"/>
      <c r="AD110" s="916"/>
      <c r="AE110" s="917"/>
      <c r="AF110" s="918">
        <v>2933864</v>
      </c>
      <c r="AG110" s="916"/>
      <c r="AH110" s="916"/>
      <c r="AI110" s="916"/>
      <c r="AJ110" s="917"/>
      <c r="AK110" s="918">
        <v>2808085</v>
      </c>
      <c r="AL110" s="916"/>
      <c r="AM110" s="916"/>
      <c r="AN110" s="916"/>
      <c r="AO110" s="917"/>
      <c r="AP110" s="919">
        <v>14.3</v>
      </c>
      <c r="AQ110" s="920"/>
      <c r="AR110" s="920"/>
      <c r="AS110" s="920"/>
      <c r="AT110" s="921"/>
      <c r="AU110" s="955" t="s">
        <v>62</v>
      </c>
      <c r="AV110" s="956"/>
      <c r="AW110" s="956"/>
      <c r="AX110" s="956"/>
      <c r="AY110" s="956"/>
      <c r="AZ110" s="881" t="s">
        <v>415</v>
      </c>
      <c r="BA110" s="826"/>
      <c r="BB110" s="826"/>
      <c r="BC110" s="826"/>
      <c r="BD110" s="826"/>
      <c r="BE110" s="826"/>
      <c r="BF110" s="826"/>
      <c r="BG110" s="826"/>
      <c r="BH110" s="826"/>
      <c r="BI110" s="826"/>
      <c r="BJ110" s="826"/>
      <c r="BK110" s="826"/>
      <c r="BL110" s="826"/>
      <c r="BM110" s="826"/>
      <c r="BN110" s="826"/>
      <c r="BO110" s="826"/>
      <c r="BP110" s="827"/>
      <c r="BQ110" s="882">
        <v>19426434</v>
      </c>
      <c r="BR110" s="863"/>
      <c r="BS110" s="863"/>
      <c r="BT110" s="863"/>
      <c r="BU110" s="863"/>
      <c r="BV110" s="863">
        <v>19211717</v>
      </c>
      <c r="BW110" s="863"/>
      <c r="BX110" s="863"/>
      <c r="BY110" s="863"/>
      <c r="BZ110" s="863"/>
      <c r="CA110" s="863">
        <v>20102106</v>
      </c>
      <c r="CB110" s="863"/>
      <c r="CC110" s="863"/>
      <c r="CD110" s="863"/>
      <c r="CE110" s="863"/>
      <c r="CF110" s="887">
        <v>102</v>
      </c>
      <c r="CG110" s="888"/>
      <c r="CH110" s="888"/>
      <c r="CI110" s="888"/>
      <c r="CJ110" s="888"/>
      <c r="CK110" s="951" t="s">
        <v>416</v>
      </c>
      <c r="CL110" s="837"/>
      <c r="CM110" s="912" t="s">
        <v>417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419</v>
      </c>
      <c r="BA111" s="768"/>
      <c r="BB111" s="768"/>
      <c r="BC111" s="768"/>
      <c r="BD111" s="768"/>
      <c r="BE111" s="768"/>
      <c r="BF111" s="768"/>
      <c r="BG111" s="768"/>
      <c r="BH111" s="768"/>
      <c r="BI111" s="768"/>
      <c r="BJ111" s="768"/>
      <c r="BK111" s="768"/>
      <c r="BL111" s="768"/>
      <c r="BM111" s="768"/>
      <c r="BN111" s="768"/>
      <c r="BO111" s="768"/>
      <c r="BP111" s="769"/>
      <c r="BQ111" s="834">
        <v>55553</v>
      </c>
      <c r="BR111" s="835"/>
      <c r="BS111" s="835"/>
      <c r="BT111" s="835"/>
      <c r="BU111" s="835"/>
      <c r="BV111" s="835">
        <v>4809</v>
      </c>
      <c r="BW111" s="835"/>
      <c r="BX111" s="835"/>
      <c r="BY111" s="835"/>
      <c r="BZ111" s="835"/>
      <c r="CA111" s="835" t="s">
        <v>112</v>
      </c>
      <c r="CB111" s="835"/>
      <c r="CC111" s="835"/>
      <c r="CD111" s="835"/>
      <c r="CE111" s="835"/>
      <c r="CF111" s="896" t="s">
        <v>112</v>
      </c>
      <c r="CG111" s="897"/>
      <c r="CH111" s="897"/>
      <c r="CI111" s="897"/>
      <c r="CJ111" s="897"/>
      <c r="CK111" s="952"/>
      <c r="CL111" s="839"/>
      <c r="CM111" s="842" t="s">
        <v>420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421</v>
      </c>
      <c r="B112" s="938"/>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423</v>
      </c>
      <c r="BA112" s="768"/>
      <c r="BB112" s="768"/>
      <c r="BC112" s="768"/>
      <c r="BD112" s="768"/>
      <c r="BE112" s="768"/>
      <c r="BF112" s="768"/>
      <c r="BG112" s="768"/>
      <c r="BH112" s="768"/>
      <c r="BI112" s="768"/>
      <c r="BJ112" s="768"/>
      <c r="BK112" s="768"/>
      <c r="BL112" s="768"/>
      <c r="BM112" s="768"/>
      <c r="BN112" s="768"/>
      <c r="BO112" s="768"/>
      <c r="BP112" s="769"/>
      <c r="BQ112" s="834">
        <v>9896519</v>
      </c>
      <c r="BR112" s="835"/>
      <c r="BS112" s="835"/>
      <c r="BT112" s="835"/>
      <c r="BU112" s="835"/>
      <c r="BV112" s="835">
        <v>10232268</v>
      </c>
      <c r="BW112" s="835"/>
      <c r="BX112" s="835"/>
      <c r="BY112" s="835"/>
      <c r="BZ112" s="835"/>
      <c r="CA112" s="835">
        <v>9639887</v>
      </c>
      <c r="CB112" s="835"/>
      <c r="CC112" s="835"/>
      <c r="CD112" s="835"/>
      <c r="CE112" s="835"/>
      <c r="CF112" s="896">
        <v>48.9</v>
      </c>
      <c r="CG112" s="897"/>
      <c r="CH112" s="897"/>
      <c r="CI112" s="897"/>
      <c r="CJ112" s="897"/>
      <c r="CK112" s="952"/>
      <c r="CL112" s="839"/>
      <c r="CM112" s="842" t="s">
        <v>424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493260</v>
      </c>
      <c r="AB113" s="944"/>
      <c r="AC113" s="944"/>
      <c r="AD113" s="944"/>
      <c r="AE113" s="945"/>
      <c r="AF113" s="946">
        <v>642532</v>
      </c>
      <c r="AG113" s="944"/>
      <c r="AH113" s="944"/>
      <c r="AI113" s="944"/>
      <c r="AJ113" s="945"/>
      <c r="AK113" s="946">
        <v>799469</v>
      </c>
      <c r="AL113" s="944"/>
      <c r="AM113" s="944"/>
      <c r="AN113" s="944"/>
      <c r="AO113" s="945"/>
      <c r="AP113" s="947">
        <v>4.0999999999999996</v>
      </c>
      <c r="AQ113" s="948"/>
      <c r="AR113" s="948"/>
      <c r="AS113" s="948"/>
      <c r="AT113" s="949"/>
      <c r="AU113" s="957"/>
      <c r="AV113" s="958"/>
      <c r="AW113" s="958"/>
      <c r="AX113" s="958"/>
      <c r="AY113" s="958"/>
      <c r="AZ113" s="833" t="s">
        <v>426</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429</v>
      </c>
      <c r="BA114" s="768"/>
      <c r="BB114" s="768"/>
      <c r="BC114" s="768"/>
      <c r="BD114" s="768"/>
      <c r="BE114" s="768"/>
      <c r="BF114" s="768"/>
      <c r="BG114" s="768"/>
      <c r="BH114" s="768"/>
      <c r="BI114" s="768"/>
      <c r="BJ114" s="768"/>
      <c r="BK114" s="768"/>
      <c r="BL114" s="768"/>
      <c r="BM114" s="768"/>
      <c r="BN114" s="768"/>
      <c r="BO114" s="768"/>
      <c r="BP114" s="769"/>
      <c r="BQ114" s="834">
        <v>8066965</v>
      </c>
      <c r="BR114" s="835"/>
      <c r="BS114" s="835"/>
      <c r="BT114" s="835"/>
      <c r="BU114" s="835"/>
      <c r="BV114" s="835">
        <v>7679160</v>
      </c>
      <c r="BW114" s="835"/>
      <c r="BX114" s="835"/>
      <c r="BY114" s="835"/>
      <c r="BZ114" s="835"/>
      <c r="CA114" s="835">
        <v>7376875</v>
      </c>
      <c r="CB114" s="835"/>
      <c r="CC114" s="835"/>
      <c r="CD114" s="835"/>
      <c r="CE114" s="835"/>
      <c r="CF114" s="896">
        <v>37.4</v>
      </c>
      <c r="CG114" s="897"/>
      <c r="CH114" s="897"/>
      <c r="CI114" s="897"/>
      <c r="CJ114" s="897"/>
      <c r="CK114" s="952"/>
      <c r="CL114" s="839"/>
      <c r="CM114" s="842" t="s">
        <v>430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432</v>
      </c>
      <c r="BA115" s="768"/>
      <c r="BB115" s="768"/>
      <c r="BC115" s="768"/>
      <c r="BD115" s="768"/>
      <c r="BE115" s="768"/>
      <c r="BF115" s="768"/>
      <c r="BG115" s="768"/>
      <c r="BH115" s="768"/>
      <c r="BI115" s="768"/>
      <c r="BJ115" s="768"/>
      <c r="BK115" s="768"/>
      <c r="BL115" s="768"/>
      <c r="BM115" s="768"/>
      <c r="BN115" s="768"/>
      <c r="BO115" s="768"/>
      <c r="BP115" s="769"/>
      <c r="BQ115" s="834">
        <v>2714</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55553</v>
      </c>
      <c r="DH115" s="798"/>
      <c r="DI115" s="798"/>
      <c r="DJ115" s="798"/>
      <c r="DK115" s="799"/>
      <c r="DL115" s="800">
        <v>4809</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434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437</v>
      </c>
      <c r="Z117" s="924"/>
      <c r="AA117" s="929">
        <v>3694516</v>
      </c>
      <c r="AB117" s="930"/>
      <c r="AC117" s="930"/>
      <c r="AD117" s="930"/>
      <c r="AE117" s="931"/>
      <c r="AF117" s="932">
        <v>3576396</v>
      </c>
      <c r="AG117" s="930"/>
      <c r="AH117" s="930"/>
      <c r="AI117" s="930"/>
      <c r="AJ117" s="931"/>
      <c r="AK117" s="932">
        <v>3607554</v>
      </c>
      <c r="AL117" s="930"/>
      <c r="AM117" s="930"/>
      <c r="AN117" s="930"/>
      <c r="AO117" s="931"/>
      <c r="AP117" s="933"/>
      <c r="AQ117" s="934"/>
      <c r="AR117" s="934"/>
      <c r="AS117" s="934"/>
      <c r="AT117" s="935"/>
      <c r="AU117" s="957"/>
      <c r="AV117" s="958"/>
      <c r="AW117" s="958"/>
      <c r="AX117" s="958"/>
      <c r="AY117" s="958"/>
      <c r="AZ117" s="884" t="s">
        <v>438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413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411</v>
      </c>
      <c r="AB118" s="923"/>
      <c r="AC118" s="923"/>
      <c r="AD118" s="923"/>
      <c r="AE118" s="924"/>
      <c r="AF118" s="925" t="s">
        <v>288</v>
      </c>
      <c r="AG118" s="923"/>
      <c r="AH118" s="923"/>
      <c r="AI118" s="923"/>
      <c r="AJ118" s="924"/>
      <c r="AK118" s="925" t="s">
        <v>287</v>
      </c>
      <c r="AL118" s="923"/>
      <c r="AM118" s="923"/>
      <c r="AN118" s="923"/>
      <c r="AO118" s="924"/>
      <c r="AP118" s="926" t="s">
        <v>412</v>
      </c>
      <c r="AQ118" s="927"/>
      <c r="AR118" s="927"/>
      <c r="AS118" s="927"/>
      <c r="AT118" s="928"/>
      <c r="AU118" s="957"/>
      <c r="AV118" s="958"/>
      <c r="AW118" s="958"/>
      <c r="AX118" s="958"/>
      <c r="AY118" s="958"/>
      <c r="AZ118" s="900" t="s">
        <v>440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416</v>
      </c>
      <c r="B119" s="837"/>
      <c r="C119" s="912" t="s">
        <v>417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442</v>
      </c>
      <c r="BP119" s="899"/>
      <c r="BQ119" s="903">
        <v>37448185</v>
      </c>
      <c r="BR119" s="866"/>
      <c r="BS119" s="866"/>
      <c r="BT119" s="866"/>
      <c r="BU119" s="866"/>
      <c r="BV119" s="866">
        <v>37127954</v>
      </c>
      <c r="BW119" s="866"/>
      <c r="BX119" s="866"/>
      <c r="BY119" s="866"/>
      <c r="BZ119" s="866"/>
      <c r="CA119" s="866">
        <v>37118868</v>
      </c>
      <c r="CB119" s="866"/>
      <c r="CC119" s="866"/>
      <c r="CD119" s="866"/>
      <c r="CE119" s="866"/>
      <c r="CF119" s="764"/>
      <c r="CG119" s="765"/>
      <c r="CH119" s="765"/>
      <c r="CI119" s="765"/>
      <c r="CJ119" s="855"/>
      <c r="CK119" s="953"/>
      <c r="CL119" s="841"/>
      <c r="CM119" s="859" t="s">
        <v>443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420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444</v>
      </c>
      <c r="AV120" s="905"/>
      <c r="AW120" s="905"/>
      <c r="AX120" s="905"/>
      <c r="AY120" s="906"/>
      <c r="AZ120" s="881" t="s">
        <v>445</v>
      </c>
      <c r="BA120" s="826"/>
      <c r="BB120" s="826"/>
      <c r="BC120" s="826"/>
      <c r="BD120" s="826"/>
      <c r="BE120" s="826"/>
      <c r="BF120" s="826"/>
      <c r="BG120" s="826"/>
      <c r="BH120" s="826"/>
      <c r="BI120" s="826"/>
      <c r="BJ120" s="826"/>
      <c r="BK120" s="826"/>
      <c r="BL120" s="826"/>
      <c r="BM120" s="826"/>
      <c r="BN120" s="826"/>
      <c r="BO120" s="826"/>
      <c r="BP120" s="827"/>
      <c r="BQ120" s="882">
        <v>12503785</v>
      </c>
      <c r="BR120" s="863"/>
      <c r="BS120" s="863"/>
      <c r="BT120" s="863"/>
      <c r="BU120" s="863"/>
      <c r="BV120" s="863">
        <v>13733921</v>
      </c>
      <c r="BW120" s="863"/>
      <c r="BX120" s="863"/>
      <c r="BY120" s="863"/>
      <c r="BZ120" s="863"/>
      <c r="CA120" s="863">
        <v>13902187</v>
      </c>
      <c r="CB120" s="863"/>
      <c r="CC120" s="863"/>
      <c r="CD120" s="863"/>
      <c r="CE120" s="863"/>
      <c r="CF120" s="887">
        <v>70.599999999999994</v>
      </c>
      <c r="CG120" s="888"/>
      <c r="CH120" s="888"/>
      <c r="CI120" s="888"/>
      <c r="CJ120" s="888"/>
      <c r="CK120" s="889" t="s">
        <v>446</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5994035</v>
      </c>
      <c r="DH120" s="863"/>
      <c r="DI120" s="863"/>
      <c r="DJ120" s="863"/>
      <c r="DK120" s="863"/>
      <c r="DL120" s="863">
        <v>5981108</v>
      </c>
      <c r="DM120" s="863"/>
      <c r="DN120" s="863"/>
      <c r="DO120" s="863"/>
      <c r="DP120" s="863"/>
      <c r="DQ120" s="863">
        <v>5881844</v>
      </c>
      <c r="DR120" s="863"/>
      <c r="DS120" s="863"/>
      <c r="DT120" s="863"/>
      <c r="DU120" s="863"/>
      <c r="DV120" s="864">
        <v>29.9</v>
      </c>
      <c r="DW120" s="864"/>
      <c r="DX120" s="864"/>
      <c r="DY120" s="864"/>
      <c r="DZ120" s="865"/>
    </row>
    <row r="121" spans="1:130" s="199" customFormat="1" ht="26.25" customHeight="1">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v>6271282</v>
      </c>
      <c r="BR121" s="835"/>
      <c r="BS121" s="835"/>
      <c r="BT121" s="835"/>
      <c r="BU121" s="835"/>
      <c r="BV121" s="835">
        <v>5902454</v>
      </c>
      <c r="BW121" s="835"/>
      <c r="BX121" s="835"/>
      <c r="BY121" s="835"/>
      <c r="BZ121" s="835"/>
      <c r="CA121" s="835">
        <v>6126502</v>
      </c>
      <c r="CB121" s="835"/>
      <c r="CC121" s="835"/>
      <c r="CD121" s="835"/>
      <c r="CE121" s="835"/>
      <c r="CF121" s="896">
        <v>31.1</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3884030</v>
      </c>
      <c r="DH121" s="835"/>
      <c r="DI121" s="835"/>
      <c r="DJ121" s="835"/>
      <c r="DK121" s="835"/>
      <c r="DL121" s="835">
        <v>4249236</v>
      </c>
      <c r="DM121" s="835"/>
      <c r="DN121" s="835"/>
      <c r="DO121" s="835"/>
      <c r="DP121" s="835"/>
      <c r="DQ121" s="835">
        <v>3758043</v>
      </c>
      <c r="DR121" s="835"/>
      <c r="DS121" s="835"/>
      <c r="DT121" s="835"/>
      <c r="DU121" s="835"/>
      <c r="DV121" s="812">
        <v>19.100000000000001</v>
      </c>
      <c r="DW121" s="812"/>
      <c r="DX121" s="812"/>
      <c r="DY121" s="812"/>
      <c r="DZ121" s="813"/>
    </row>
    <row r="122" spans="1:130" s="199" customFormat="1" ht="26.25" customHeight="1">
      <c r="A122" s="838"/>
      <c r="B122" s="839"/>
      <c r="C122" s="842" t="s">
        <v>430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32648925</v>
      </c>
      <c r="BR122" s="866"/>
      <c r="BS122" s="866"/>
      <c r="BT122" s="866"/>
      <c r="BU122" s="866"/>
      <c r="BV122" s="866">
        <v>32842030</v>
      </c>
      <c r="BW122" s="866"/>
      <c r="BX122" s="866"/>
      <c r="BY122" s="866"/>
      <c r="BZ122" s="866"/>
      <c r="CA122" s="866">
        <v>33618399</v>
      </c>
      <c r="CB122" s="866"/>
      <c r="CC122" s="866"/>
      <c r="CD122" s="866"/>
      <c r="CE122" s="866"/>
      <c r="CF122" s="867">
        <v>170.6</v>
      </c>
      <c r="CG122" s="868"/>
      <c r="CH122" s="868"/>
      <c r="CI122" s="868"/>
      <c r="CJ122" s="868"/>
      <c r="CK122" s="890"/>
      <c r="CL122" s="876"/>
      <c r="CM122" s="876"/>
      <c r="CN122" s="876"/>
      <c r="CO122" s="877"/>
      <c r="CP122" s="856" t="s">
        <v>450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436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451</v>
      </c>
      <c r="BP123" s="899"/>
      <c r="BQ123" s="853">
        <v>51423992</v>
      </c>
      <c r="BR123" s="854"/>
      <c r="BS123" s="854"/>
      <c r="BT123" s="854"/>
      <c r="BU123" s="854"/>
      <c r="BV123" s="854">
        <v>52478405</v>
      </c>
      <c r="BW123" s="854"/>
      <c r="BX123" s="854"/>
      <c r="BY123" s="854"/>
      <c r="BZ123" s="854"/>
      <c r="CA123" s="854">
        <v>53647088</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453</v>
      </c>
      <c r="CQ124" s="857"/>
      <c r="CR124" s="857"/>
      <c r="CS124" s="857"/>
      <c r="CT124" s="857"/>
      <c r="CU124" s="857"/>
      <c r="CV124" s="857"/>
      <c r="CW124" s="857"/>
      <c r="CX124" s="857"/>
      <c r="CY124" s="857"/>
      <c r="CZ124" s="857"/>
      <c r="DA124" s="857"/>
      <c r="DB124" s="857"/>
      <c r="DC124" s="857"/>
      <c r="DD124" s="857"/>
      <c r="DE124" s="857"/>
      <c r="DF124" s="858"/>
      <c r="DG124" s="780">
        <v>18454</v>
      </c>
      <c r="DH124" s="781"/>
      <c r="DI124" s="781"/>
      <c r="DJ124" s="781"/>
      <c r="DK124" s="782"/>
      <c r="DL124" s="783">
        <v>1924</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441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443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v>885366</v>
      </c>
      <c r="AB128" s="819"/>
      <c r="AC128" s="819"/>
      <c r="AD128" s="819"/>
      <c r="AE128" s="820"/>
      <c r="AF128" s="821">
        <v>843254</v>
      </c>
      <c r="AG128" s="819"/>
      <c r="AH128" s="819"/>
      <c r="AI128" s="819"/>
      <c r="AJ128" s="820"/>
      <c r="AK128" s="821">
        <v>834289</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112</v>
      </c>
      <c r="BG128" s="805"/>
      <c r="BH128" s="805"/>
      <c r="BI128" s="805"/>
      <c r="BJ128" s="805"/>
      <c r="BK128" s="805"/>
      <c r="BL128" s="828"/>
      <c r="BM128" s="804">
        <v>12.28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466</v>
      </c>
      <c r="CQ128" s="746"/>
      <c r="CR128" s="746"/>
      <c r="CS128" s="746"/>
      <c r="CT128" s="746"/>
      <c r="CU128" s="746"/>
      <c r="CV128" s="746"/>
      <c r="CW128" s="746"/>
      <c r="CX128" s="746"/>
      <c r="CY128" s="746"/>
      <c r="CZ128" s="746"/>
      <c r="DA128" s="746"/>
      <c r="DB128" s="746"/>
      <c r="DC128" s="746"/>
      <c r="DD128" s="746"/>
      <c r="DE128" s="746"/>
      <c r="DF128" s="747"/>
      <c r="DG128" s="808">
        <v>2714</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467</v>
      </c>
      <c r="X129" s="795"/>
      <c r="Y129" s="795"/>
      <c r="Z129" s="796"/>
      <c r="AA129" s="797">
        <v>22270329</v>
      </c>
      <c r="AB129" s="798"/>
      <c r="AC129" s="798"/>
      <c r="AD129" s="798"/>
      <c r="AE129" s="799"/>
      <c r="AF129" s="800">
        <v>22376840</v>
      </c>
      <c r="AG129" s="798"/>
      <c r="AH129" s="798"/>
      <c r="AI129" s="798"/>
      <c r="AJ129" s="799"/>
      <c r="AK129" s="800">
        <v>22360436</v>
      </c>
      <c r="AL129" s="798"/>
      <c r="AM129" s="798"/>
      <c r="AN129" s="798"/>
      <c r="AO129" s="799"/>
      <c r="AP129" s="801"/>
      <c r="AQ129" s="802"/>
      <c r="AR129" s="802"/>
      <c r="AS129" s="802"/>
      <c r="AT129" s="803"/>
      <c r="AU129" s="237"/>
      <c r="AV129" s="237"/>
      <c r="AW129" s="237"/>
      <c r="AX129" s="767" t="s">
        <v>468</v>
      </c>
      <c r="AY129" s="768"/>
      <c r="AZ129" s="768"/>
      <c r="BA129" s="768"/>
      <c r="BB129" s="768"/>
      <c r="BC129" s="768"/>
      <c r="BD129" s="768"/>
      <c r="BE129" s="769"/>
      <c r="BF129" s="787" t="s">
        <v>112</v>
      </c>
      <c r="BG129" s="788"/>
      <c r="BH129" s="788"/>
      <c r="BI129" s="788"/>
      <c r="BJ129" s="788"/>
      <c r="BK129" s="788"/>
      <c r="BL129" s="789"/>
      <c r="BM129" s="787">
        <v>17.28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470</v>
      </c>
      <c r="X130" s="795"/>
      <c r="Y130" s="795"/>
      <c r="Z130" s="796"/>
      <c r="AA130" s="797">
        <v>2887398</v>
      </c>
      <c r="AB130" s="798"/>
      <c r="AC130" s="798"/>
      <c r="AD130" s="798"/>
      <c r="AE130" s="799"/>
      <c r="AF130" s="800">
        <v>2617305</v>
      </c>
      <c r="AG130" s="798"/>
      <c r="AH130" s="798"/>
      <c r="AI130" s="798"/>
      <c r="AJ130" s="799"/>
      <c r="AK130" s="800">
        <v>2657579</v>
      </c>
      <c r="AL130" s="798"/>
      <c r="AM130" s="798"/>
      <c r="AN130" s="798"/>
      <c r="AO130" s="799"/>
      <c r="AP130" s="801"/>
      <c r="AQ130" s="802"/>
      <c r="AR130" s="802"/>
      <c r="AS130" s="802"/>
      <c r="AT130" s="803"/>
      <c r="AU130" s="237"/>
      <c r="AV130" s="237"/>
      <c r="AW130" s="237"/>
      <c r="AX130" s="767" t="s">
        <v>471</v>
      </c>
      <c r="AY130" s="768"/>
      <c r="AZ130" s="768"/>
      <c r="BA130" s="768"/>
      <c r="BB130" s="768"/>
      <c r="BC130" s="768"/>
      <c r="BD130" s="768"/>
      <c r="BE130" s="769"/>
      <c r="BF130" s="770">
        <v>0.2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472</v>
      </c>
      <c r="X131" s="778"/>
      <c r="Y131" s="778"/>
      <c r="Z131" s="779"/>
      <c r="AA131" s="780">
        <v>19382931</v>
      </c>
      <c r="AB131" s="781"/>
      <c r="AC131" s="781"/>
      <c r="AD131" s="781"/>
      <c r="AE131" s="782"/>
      <c r="AF131" s="783">
        <v>19759535</v>
      </c>
      <c r="AG131" s="781"/>
      <c r="AH131" s="781"/>
      <c r="AI131" s="781"/>
      <c r="AJ131" s="782"/>
      <c r="AK131" s="783">
        <v>19702857</v>
      </c>
      <c r="AL131" s="781"/>
      <c r="AM131" s="781"/>
      <c r="AN131" s="781"/>
      <c r="AO131" s="782"/>
      <c r="AP131" s="784"/>
      <c r="AQ131" s="785"/>
      <c r="AR131" s="785"/>
      <c r="AS131" s="785"/>
      <c r="AT131" s="786"/>
      <c r="AU131" s="237"/>
      <c r="AV131" s="237"/>
      <c r="AW131" s="237"/>
      <c r="AX131" s="745" t="s">
        <v>473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475</v>
      </c>
      <c r="W132" s="758"/>
      <c r="X132" s="758"/>
      <c r="Y132" s="758"/>
      <c r="Z132" s="759"/>
      <c r="AA132" s="760">
        <v>-0.40369539599999998</v>
      </c>
      <c r="AB132" s="761"/>
      <c r="AC132" s="761"/>
      <c r="AD132" s="761"/>
      <c r="AE132" s="762"/>
      <c r="AF132" s="763">
        <v>0.58623343100000003</v>
      </c>
      <c r="AG132" s="761"/>
      <c r="AH132" s="761"/>
      <c r="AI132" s="761"/>
      <c r="AJ132" s="762"/>
      <c r="AK132" s="763">
        <v>0.58715342699999995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476</v>
      </c>
      <c r="W133" s="737"/>
      <c r="X133" s="737"/>
      <c r="Y133" s="737"/>
      <c r="Z133" s="738"/>
      <c r="AA133" s="739">
        <v>1.8</v>
      </c>
      <c r="AB133" s="740"/>
      <c r="AC133" s="740"/>
      <c r="AD133" s="740"/>
      <c r="AE133" s="741"/>
      <c r="AF133" s="739">
        <v>0.7</v>
      </c>
      <c r="AG133" s="740"/>
      <c r="AH133" s="740"/>
      <c r="AI133" s="740"/>
      <c r="AJ133" s="741"/>
      <c r="AK133" s="739">
        <v>0.2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477</v>
      </c>
      <c r="B5" s="248"/>
      <c r="C5" s="248"/>
      <c r="D5" s="248"/>
      <c r="E5" s="248"/>
      <c r="F5" s="248"/>
      <c r="G5" s="248"/>
      <c r="H5" s="248"/>
      <c r="I5" s="248"/>
      <c r="J5" s="248"/>
      <c r="K5" s="248"/>
      <c r="L5" s="248"/>
      <c r="M5" s="248"/>
      <c r="N5" s="248"/>
      <c r="O5" s="249"/>
    </row>
    <row r="6" spans="1:16">
      <c r="A6" s="250"/>
      <c r="B6" s="246"/>
      <c r="C6" s="246"/>
      <c r="D6" s="246"/>
      <c r="E6" s="246"/>
      <c r="F6" s="246"/>
      <c r="G6" s="251" t="s">
        <v>478</v>
      </c>
      <c r="H6" s="251"/>
      <c r="I6" s="251"/>
      <c r="J6" s="251"/>
      <c r="K6" s="246"/>
      <c r="L6" s="246"/>
      <c r="M6" s="246"/>
      <c r="N6" s="246"/>
    </row>
    <row r="7" spans="1:16">
      <c r="A7" s="250"/>
      <c r="B7" s="246"/>
      <c r="C7" s="246"/>
      <c r="D7" s="246"/>
      <c r="E7" s="246"/>
      <c r="F7" s="246"/>
      <c r="G7" s="253"/>
      <c r="H7" s="254"/>
      <c r="I7" s="254"/>
      <c r="J7" s="255"/>
      <c r="K7" s="1152" t="s">
        <v>479</v>
      </c>
      <c r="L7" s="256"/>
      <c r="M7" s="257" t="s">
        <v>480</v>
      </c>
      <c r="N7" s="258"/>
    </row>
    <row r="8" spans="1:16">
      <c r="A8" s="250"/>
      <c r="B8" s="246"/>
      <c r="C8" s="246"/>
      <c r="D8" s="246"/>
      <c r="E8" s="246"/>
      <c r="F8" s="246"/>
      <c r="G8" s="259"/>
      <c r="H8" s="260"/>
      <c r="I8" s="260"/>
      <c r="J8" s="261"/>
      <c r="K8" s="1153"/>
      <c r="L8" s="262" t="s">
        <v>481</v>
      </c>
      <c r="M8" s="263" t="s">
        <v>482</v>
      </c>
      <c r="N8" s="264" t="s">
        <v>483</v>
      </c>
    </row>
    <row r="9" spans="1:16">
      <c r="A9" s="250"/>
      <c r="B9" s="246"/>
      <c r="C9" s="246"/>
      <c r="D9" s="246"/>
      <c r="E9" s="246"/>
      <c r="F9" s="246"/>
      <c r="G9" s="1166" t="s">
        <v>484</v>
      </c>
      <c r="H9" s="1167"/>
      <c r="I9" s="1167"/>
      <c r="J9" s="1168"/>
      <c r="K9" s="265">
        <v>7151984</v>
      </c>
      <c r="L9" s="266">
        <v>59144</v>
      </c>
      <c r="M9" s="267">
        <v>56511</v>
      </c>
      <c r="N9" s="268">
        <v>4.7</v>
      </c>
    </row>
    <row r="10" spans="1:16">
      <c r="A10" s="250"/>
      <c r="B10" s="246"/>
      <c r="C10" s="246"/>
      <c r="D10" s="246"/>
      <c r="E10" s="246"/>
      <c r="F10" s="246"/>
      <c r="G10" s="1166" t="s">
        <v>485</v>
      </c>
      <c r="H10" s="1167"/>
      <c r="I10" s="1167"/>
      <c r="J10" s="1168"/>
      <c r="K10" s="269">
        <v>668915</v>
      </c>
      <c r="L10" s="270">
        <v>5532</v>
      </c>
      <c r="M10" s="271">
        <v>3634</v>
      </c>
      <c r="N10" s="272">
        <v>52.2</v>
      </c>
    </row>
    <row r="11" spans="1:16" ht="13.5" customHeight="1">
      <c r="A11" s="250"/>
      <c r="B11" s="246"/>
      <c r="C11" s="246"/>
      <c r="D11" s="246"/>
      <c r="E11" s="246"/>
      <c r="F11" s="246"/>
      <c r="G11" s="1166" t="s">
        <v>486</v>
      </c>
      <c r="H11" s="1167"/>
      <c r="I11" s="1167"/>
      <c r="J11" s="1168"/>
      <c r="K11" s="269">
        <v>1533</v>
      </c>
      <c r="L11" s="270">
        <v>13</v>
      </c>
      <c r="M11" s="271">
        <v>3413</v>
      </c>
      <c r="N11" s="272">
        <v>-99.6</v>
      </c>
    </row>
    <row r="12" spans="1:16" ht="13.5" customHeight="1">
      <c r="A12" s="250"/>
      <c r="B12" s="246"/>
      <c r="C12" s="246"/>
      <c r="D12" s="246"/>
      <c r="E12" s="246"/>
      <c r="F12" s="246"/>
      <c r="G12" s="1166" t="s">
        <v>487</v>
      </c>
      <c r="H12" s="1167"/>
      <c r="I12" s="1167"/>
      <c r="J12" s="1168"/>
      <c r="K12" s="269" t="s">
        <v>488</v>
      </c>
      <c r="L12" s="270" t="s">
        <v>488</v>
      </c>
      <c r="M12" s="271">
        <v>498</v>
      </c>
      <c r="N12" s="272" t="s">
        <v>488</v>
      </c>
    </row>
    <row r="13" spans="1:16" ht="13.5" customHeight="1">
      <c r="A13" s="250"/>
      <c r="B13" s="246"/>
      <c r="C13" s="246"/>
      <c r="D13" s="246"/>
      <c r="E13" s="246"/>
      <c r="F13" s="246"/>
      <c r="G13" s="1166" t="s">
        <v>489</v>
      </c>
      <c r="H13" s="1167"/>
      <c r="I13" s="1167"/>
      <c r="J13" s="1168"/>
      <c r="K13" s="269" t="s">
        <v>488</v>
      </c>
      <c r="L13" s="270" t="s">
        <v>488</v>
      </c>
      <c r="M13" s="271">
        <v>0</v>
      </c>
      <c r="N13" s="272" t="s">
        <v>488</v>
      </c>
    </row>
    <row r="14" spans="1:16" ht="13.5" customHeight="1">
      <c r="A14" s="250"/>
      <c r="B14" s="246"/>
      <c r="C14" s="246"/>
      <c r="D14" s="246"/>
      <c r="E14" s="246"/>
      <c r="F14" s="246"/>
      <c r="G14" s="1166" t="s">
        <v>490</v>
      </c>
      <c r="H14" s="1167"/>
      <c r="I14" s="1167"/>
      <c r="J14" s="1168"/>
      <c r="K14" s="269">
        <v>261418</v>
      </c>
      <c r="L14" s="270">
        <v>2162</v>
      </c>
      <c r="M14" s="271">
        <v>2520</v>
      </c>
      <c r="N14" s="272">
        <v>-14.2</v>
      </c>
    </row>
    <row r="15" spans="1:16" ht="13.5" customHeight="1">
      <c r="A15" s="250"/>
      <c r="B15" s="246"/>
      <c r="C15" s="246"/>
      <c r="D15" s="246"/>
      <c r="E15" s="246"/>
      <c r="F15" s="246"/>
      <c r="G15" s="1166" t="s">
        <v>491</v>
      </c>
      <c r="H15" s="1167"/>
      <c r="I15" s="1167"/>
      <c r="J15" s="1168"/>
      <c r="K15" s="269">
        <v>150943</v>
      </c>
      <c r="L15" s="270">
        <v>1248</v>
      </c>
      <c r="M15" s="271">
        <v>1086</v>
      </c>
      <c r="N15" s="272">
        <v>14.9</v>
      </c>
    </row>
    <row r="16" spans="1:16">
      <c r="A16" s="250"/>
      <c r="B16" s="246"/>
      <c r="C16" s="246"/>
      <c r="D16" s="246"/>
      <c r="E16" s="246"/>
      <c r="F16" s="246"/>
      <c r="G16" s="1169" t="s">
        <v>492</v>
      </c>
      <c r="H16" s="1170"/>
      <c r="I16" s="1170"/>
      <c r="J16" s="1171"/>
      <c r="K16" s="270">
        <v>-833331</v>
      </c>
      <c r="L16" s="270">
        <v>-6891</v>
      </c>
      <c r="M16" s="271">
        <v>-4875</v>
      </c>
      <c r="N16" s="272">
        <v>41.4</v>
      </c>
    </row>
    <row r="17" spans="1:16">
      <c r="A17" s="250"/>
      <c r="B17" s="246"/>
      <c r="C17" s="246"/>
      <c r="D17" s="246"/>
      <c r="E17" s="246"/>
      <c r="F17" s="246"/>
      <c r="G17" s="1169" t="s">
        <v>171</v>
      </c>
      <c r="H17" s="1170"/>
      <c r="I17" s="1170"/>
      <c r="J17" s="1171"/>
      <c r="K17" s="270">
        <v>7401462</v>
      </c>
      <c r="L17" s="270">
        <v>61207</v>
      </c>
      <c r="M17" s="271">
        <v>62786</v>
      </c>
      <c r="N17" s="272">
        <v>-2.5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493</v>
      </c>
      <c r="H19" s="246"/>
      <c r="I19" s="246"/>
      <c r="J19" s="246"/>
      <c r="K19" s="246"/>
      <c r="L19" s="246"/>
      <c r="M19" s="246"/>
      <c r="N19" s="246"/>
    </row>
    <row r="20" spans="1:16">
      <c r="A20" s="250"/>
      <c r="B20" s="246"/>
      <c r="C20" s="246"/>
      <c r="D20" s="246"/>
      <c r="E20" s="246"/>
      <c r="F20" s="246"/>
      <c r="G20" s="274"/>
      <c r="H20" s="275"/>
      <c r="I20" s="275"/>
      <c r="J20" s="276"/>
      <c r="K20" s="277" t="s">
        <v>494</v>
      </c>
      <c r="L20" s="278" t="s">
        <v>495</v>
      </c>
      <c r="M20" s="279" t="s">
        <v>496</v>
      </c>
      <c r="N20" s="280"/>
    </row>
    <row r="21" spans="1:16" s="286" customFormat="1">
      <c r="A21" s="281"/>
      <c r="B21" s="251"/>
      <c r="C21" s="251"/>
      <c r="D21" s="251"/>
      <c r="E21" s="251"/>
      <c r="F21" s="251"/>
      <c r="G21" s="1163" t="s">
        <v>497</v>
      </c>
      <c r="H21" s="1164"/>
      <c r="I21" s="1164"/>
      <c r="J21" s="1165"/>
      <c r="K21" s="282">
        <v>5.99</v>
      </c>
      <c r="L21" s="283">
        <v>5.97</v>
      </c>
      <c r="M21" s="284">
        <v>0.02</v>
      </c>
      <c r="N21" s="251"/>
      <c r="O21" s="285"/>
      <c r="P21" s="281"/>
    </row>
    <row r="22" spans="1:16" s="286" customFormat="1">
      <c r="A22" s="281"/>
      <c r="B22" s="251"/>
      <c r="C22" s="251"/>
      <c r="D22" s="251"/>
      <c r="E22" s="251"/>
      <c r="F22" s="251"/>
      <c r="G22" s="1163" t="s">
        <v>498</v>
      </c>
      <c r="H22" s="1164"/>
      <c r="I22" s="1164"/>
      <c r="J22" s="1165"/>
      <c r="K22" s="287">
        <v>100.9</v>
      </c>
      <c r="L22" s="288">
        <v>99.8</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501</v>
      </c>
      <c r="H29" s="251"/>
      <c r="I29" s="251"/>
      <c r="J29" s="251"/>
      <c r="K29" s="246"/>
      <c r="L29" s="246"/>
      <c r="M29" s="246"/>
      <c r="N29" s="246"/>
      <c r="O29" s="295"/>
    </row>
    <row r="30" spans="1:16">
      <c r="A30" s="250"/>
      <c r="B30" s="246"/>
      <c r="C30" s="246"/>
      <c r="D30" s="246"/>
      <c r="E30" s="246"/>
      <c r="F30" s="246"/>
      <c r="G30" s="253"/>
      <c r="H30" s="254"/>
      <c r="I30" s="254"/>
      <c r="J30" s="255"/>
      <c r="K30" s="1152" t="s">
        <v>479</v>
      </c>
      <c r="L30" s="256"/>
      <c r="M30" s="257" t="s">
        <v>480</v>
      </c>
      <c r="N30" s="258"/>
    </row>
    <row r="31" spans="1:16">
      <c r="A31" s="250"/>
      <c r="B31" s="246"/>
      <c r="C31" s="246"/>
      <c r="D31" s="246"/>
      <c r="E31" s="246"/>
      <c r="F31" s="246"/>
      <c r="G31" s="259"/>
      <c r="H31" s="260"/>
      <c r="I31" s="260"/>
      <c r="J31" s="261"/>
      <c r="K31" s="1153"/>
      <c r="L31" s="262" t="s">
        <v>481</v>
      </c>
      <c r="M31" s="263" t="s">
        <v>482</v>
      </c>
      <c r="N31" s="264" t="s">
        <v>483</v>
      </c>
    </row>
    <row r="32" spans="1:16" ht="27" customHeight="1">
      <c r="A32" s="250"/>
      <c r="B32" s="246"/>
      <c r="C32" s="246"/>
      <c r="D32" s="246"/>
      <c r="E32" s="246"/>
      <c r="F32" s="246"/>
      <c r="G32" s="1154" t="s">
        <v>502</v>
      </c>
      <c r="H32" s="1155"/>
      <c r="I32" s="1155"/>
      <c r="J32" s="1156"/>
      <c r="K32" s="296">
        <v>2808085</v>
      </c>
      <c r="L32" s="296">
        <v>23222</v>
      </c>
      <c r="M32" s="297">
        <v>33036</v>
      </c>
      <c r="N32" s="298">
        <v>-29.7</v>
      </c>
    </row>
    <row r="33" spans="1:16" ht="13.5" customHeight="1">
      <c r="A33" s="250"/>
      <c r="B33" s="246"/>
      <c r="C33" s="246"/>
      <c r="D33" s="246"/>
      <c r="E33" s="246"/>
      <c r="F33" s="246"/>
      <c r="G33" s="1154" t="s">
        <v>503</v>
      </c>
      <c r="H33" s="1155"/>
      <c r="I33" s="1155"/>
      <c r="J33" s="1156"/>
      <c r="K33" s="296" t="s">
        <v>488</v>
      </c>
      <c r="L33" s="296" t="s">
        <v>488</v>
      </c>
      <c r="M33" s="297" t="s">
        <v>488</v>
      </c>
      <c r="N33" s="298" t="s">
        <v>488</v>
      </c>
    </row>
    <row r="34" spans="1:16" ht="27" customHeight="1">
      <c r="A34" s="250"/>
      <c r="B34" s="246"/>
      <c r="C34" s="246"/>
      <c r="D34" s="246"/>
      <c r="E34" s="246"/>
      <c r="F34" s="246"/>
      <c r="G34" s="1154" t="s">
        <v>504</v>
      </c>
      <c r="H34" s="1155"/>
      <c r="I34" s="1155"/>
      <c r="J34" s="1156"/>
      <c r="K34" s="296" t="s">
        <v>488</v>
      </c>
      <c r="L34" s="296" t="s">
        <v>488</v>
      </c>
      <c r="M34" s="297">
        <v>44</v>
      </c>
      <c r="N34" s="298" t="s">
        <v>488</v>
      </c>
    </row>
    <row r="35" spans="1:16" ht="27" customHeight="1">
      <c r="A35" s="250"/>
      <c r="B35" s="246"/>
      <c r="C35" s="246"/>
      <c r="D35" s="246"/>
      <c r="E35" s="246"/>
      <c r="F35" s="246"/>
      <c r="G35" s="1154" t="s">
        <v>505</v>
      </c>
      <c r="H35" s="1155"/>
      <c r="I35" s="1155"/>
      <c r="J35" s="1156"/>
      <c r="K35" s="296">
        <v>799469</v>
      </c>
      <c r="L35" s="296">
        <v>6611</v>
      </c>
      <c r="M35" s="297">
        <v>7207</v>
      </c>
      <c r="N35" s="298">
        <v>-8.3000000000000007</v>
      </c>
    </row>
    <row r="36" spans="1:16" ht="27" customHeight="1">
      <c r="A36" s="250"/>
      <c r="B36" s="246"/>
      <c r="C36" s="246"/>
      <c r="D36" s="246"/>
      <c r="E36" s="246"/>
      <c r="F36" s="246"/>
      <c r="G36" s="1154" t="s">
        <v>506</v>
      </c>
      <c r="H36" s="1155"/>
      <c r="I36" s="1155"/>
      <c r="J36" s="1156"/>
      <c r="K36" s="296" t="s">
        <v>488</v>
      </c>
      <c r="L36" s="296" t="s">
        <v>488</v>
      </c>
      <c r="M36" s="297">
        <v>1383</v>
      </c>
      <c r="N36" s="298" t="s">
        <v>488</v>
      </c>
    </row>
    <row r="37" spans="1:16" ht="13.5" customHeight="1">
      <c r="A37" s="250"/>
      <c r="B37" s="246"/>
      <c r="C37" s="246"/>
      <c r="D37" s="246"/>
      <c r="E37" s="246"/>
      <c r="F37" s="246"/>
      <c r="G37" s="1154" t="s">
        <v>507</v>
      </c>
      <c r="H37" s="1155"/>
      <c r="I37" s="1155"/>
      <c r="J37" s="1156"/>
      <c r="K37" s="296" t="s">
        <v>488</v>
      </c>
      <c r="L37" s="296" t="s">
        <v>488</v>
      </c>
      <c r="M37" s="297">
        <v>788</v>
      </c>
      <c r="N37" s="298" t="s">
        <v>488</v>
      </c>
    </row>
    <row r="38" spans="1:16" ht="27" customHeight="1">
      <c r="A38" s="250"/>
      <c r="B38" s="246"/>
      <c r="C38" s="246"/>
      <c r="D38" s="246"/>
      <c r="E38" s="246"/>
      <c r="F38" s="246"/>
      <c r="G38" s="1157" t="s">
        <v>508</v>
      </c>
      <c r="H38" s="1158"/>
      <c r="I38" s="1158"/>
      <c r="J38" s="1159"/>
      <c r="K38" s="299" t="s">
        <v>488</v>
      </c>
      <c r="L38" s="299" t="s">
        <v>488</v>
      </c>
      <c r="M38" s="300">
        <v>1</v>
      </c>
      <c r="N38" s="301" t="s">
        <v>488</v>
      </c>
      <c r="O38" s="295"/>
    </row>
    <row r="39" spans="1:16">
      <c r="A39" s="250"/>
      <c r="B39" s="246"/>
      <c r="C39" s="246"/>
      <c r="D39" s="246"/>
      <c r="E39" s="246"/>
      <c r="F39" s="246"/>
      <c r="G39" s="1157" t="s">
        <v>509</v>
      </c>
      <c r="H39" s="1158"/>
      <c r="I39" s="1158"/>
      <c r="J39" s="1159"/>
      <c r="K39" s="302">
        <v>-834289</v>
      </c>
      <c r="L39" s="302">
        <v>-6899</v>
      </c>
      <c r="M39" s="303">
        <v>-7012</v>
      </c>
      <c r="N39" s="304">
        <v>-1.6</v>
      </c>
      <c r="O39" s="295"/>
    </row>
    <row r="40" spans="1:16" ht="27" customHeight="1">
      <c r="A40" s="250"/>
      <c r="B40" s="246"/>
      <c r="C40" s="246"/>
      <c r="D40" s="246"/>
      <c r="E40" s="246"/>
      <c r="F40" s="246"/>
      <c r="G40" s="1154" t="s">
        <v>510</v>
      </c>
      <c r="H40" s="1155"/>
      <c r="I40" s="1155"/>
      <c r="J40" s="1156"/>
      <c r="K40" s="302">
        <v>-2657579</v>
      </c>
      <c r="L40" s="302">
        <v>-21977</v>
      </c>
      <c r="M40" s="303">
        <v>-26691</v>
      </c>
      <c r="N40" s="304">
        <v>-17.7</v>
      </c>
      <c r="O40" s="295"/>
    </row>
    <row r="41" spans="1:16">
      <c r="A41" s="250"/>
      <c r="B41" s="246"/>
      <c r="C41" s="246"/>
      <c r="D41" s="246"/>
      <c r="E41" s="246"/>
      <c r="F41" s="246"/>
      <c r="G41" s="1160" t="s">
        <v>282</v>
      </c>
      <c r="H41" s="1161"/>
      <c r="I41" s="1161"/>
      <c r="J41" s="1162"/>
      <c r="K41" s="296">
        <v>115686</v>
      </c>
      <c r="L41" s="302">
        <v>957</v>
      </c>
      <c r="M41" s="303">
        <v>8756</v>
      </c>
      <c r="N41" s="304">
        <v>-89.1</v>
      </c>
      <c r="O41" s="295"/>
    </row>
    <row r="42" spans="1:16">
      <c r="A42" s="250"/>
      <c r="B42" s="246"/>
      <c r="C42" s="246"/>
      <c r="D42" s="246"/>
      <c r="E42" s="246"/>
      <c r="F42" s="246"/>
      <c r="G42" s="305" t="s">
        <v>511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47" t="s">
        <v>479</v>
      </c>
      <c r="J49" s="1149" t="s">
        <v>514</v>
      </c>
      <c r="K49" s="1150"/>
      <c r="L49" s="1150"/>
      <c r="M49" s="1150"/>
      <c r="N49" s="1151"/>
    </row>
    <row r="50" spans="1:14">
      <c r="A50" s="250"/>
      <c r="B50" s="246"/>
      <c r="C50" s="246"/>
      <c r="D50" s="246"/>
      <c r="E50" s="246"/>
      <c r="F50" s="246"/>
      <c r="G50" s="314"/>
      <c r="H50" s="315"/>
      <c r="I50" s="1148"/>
      <c r="J50" s="316" t="s">
        <v>515</v>
      </c>
      <c r="K50" s="317" t="s">
        <v>516</v>
      </c>
      <c r="L50" s="318" t="s">
        <v>517</v>
      </c>
      <c r="M50" s="319" t="s">
        <v>518</v>
      </c>
      <c r="N50" s="320" t="s">
        <v>519</v>
      </c>
    </row>
    <row r="51" spans="1:14">
      <c r="A51" s="250"/>
      <c r="B51" s="246"/>
      <c r="C51" s="246"/>
      <c r="D51" s="246"/>
      <c r="E51" s="246"/>
      <c r="F51" s="246"/>
      <c r="G51" s="312" t="s">
        <v>520</v>
      </c>
      <c r="H51" s="313"/>
      <c r="I51" s="321">
        <v>3419149</v>
      </c>
      <c r="J51" s="322">
        <v>28250</v>
      </c>
      <c r="K51" s="323">
        <v>35.1</v>
      </c>
      <c r="L51" s="324">
        <v>40849</v>
      </c>
      <c r="M51" s="325">
        <v>20.5</v>
      </c>
      <c r="N51" s="326">
        <v>14.6</v>
      </c>
    </row>
    <row r="52" spans="1:14">
      <c r="A52" s="250"/>
      <c r="B52" s="246"/>
      <c r="C52" s="246"/>
      <c r="D52" s="246"/>
      <c r="E52" s="246"/>
      <c r="F52" s="246"/>
      <c r="G52" s="327"/>
      <c r="H52" s="328" t="s">
        <v>521</v>
      </c>
      <c r="I52" s="329">
        <v>1692722</v>
      </c>
      <c r="J52" s="330">
        <v>13986</v>
      </c>
      <c r="K52" s="331">
        <v>-4.7</v>
      </c>
      <c r="L52" s="332">
        <v>22537</v>
      </c>
      <c r="M52" s="333">
        <v>21.7</v>
      </c>
      <c r="N52" s="334">
        <v>-26.4</v>
      </c>
    </row>
    <row r="53" spans="1:14">
      <c r="A53" s="250"/>
      <c r="B53" s="246"/>
      <c r="C53" s="246"/>
      <c r="D53" s="246"/>
      <c r="E53" s="246"/>
      <c r="F53" s="246"/>
      <c r="G53" s="312" t="s">
        <v>522</v>
      </c>
      <c r="H53" s="313"/>
      <c r="I53" s="321">
        <v>4690727</v>
      </c>
      <c r="J53" s="322">
        <v>38679</v>
      </c>
      <c r="K53" s="323">
        <v>36.9</v>
      </c>
      <c r="L53" s="324">
        <v>40632</v>
      </c>
      <c r="M53" s="325">
        <v>-0.5</v>
      </c>
      <c r="N53" s="326">
        <v>37.4</v>
      </c>
    </row>
    <row r="54" spans="1:14">
      <c r="A54" s="250"/>
      <c r="B54" s="246"/>
      <c r="C54" s="246"/>
      <c r="D54" s="246"/>
      <c r="E54" s="246"/>
      <c r="F54" s="246"/>
      <c r="G54" s="327"/>
      <c r="H54" s="328" t="s">
        <v>521</v>
      </c>
      <c r="I54" s="329">
        <v>2124230</v>
      </c>
      <c r="J54" s="330">
        <v>17516</v>
      </c>
      <c r="K54" s="331">
        <v>25.2</v>
      </c>
      <c r="L54" s="332">
        <v>21402</v>
      </c>
      <c r="M54" s="333">
        <v>-5</v>
      </c>
      <c r="N54" s="334">
        <v>30.2</v>
      </c>
    </row>
    <row r="55" spans="1:14">
      <c r="A55" s="250"/>
      <c r="B55" s="246"/>
      <c r="C55" s="246"/>
      <c r="D55" s="246"/>
      <c r="E55" s="246"/>
      <c r="F55" s="246"/>
      <c r="G55" s="312" t="s">
        <v>523</v>
      </c>
      <c r="H55" s="313"/>
      <c r="I55" s="321">
        <v>3022237</v>
      </c>
      <c r="J55" s="322">
        <v>24974</v>
      </c>
      <c r="K55" s="323">
        <v>-35.4</v>
      </c>
      <c r="L55" s="324">
        <v>45375</v>
      </c>
      <c r="M55" s="325">
        <v>11.7</v>
      </c>
      <c r="N55" s="326">
        <v>-47.1</v>
      </c>
    </row>
    <row r="56" spans="1:14">
      <c r="A56" s="250"/>
      <c r="B56" s="246"/>
      <c r="C56" s="246"/>
      <c r="D56" s="246"/>
      <c r="E56" s="246"/>
      <c r="F56" s="246"/>
      <c r="G56" s="327"/>
      <c r="H56" s="328" t="s">
        <v>521</v>
      </c>
      <c r="I56" s="329">
        <v>1843102</v>
      </c>
      <c r="J56" s="330">
        <v>15231</v>
      </c>
      <c r="K56" s="331">
        <v>-13</v>
      </c>
      <c r="L56" s="332">
        <v>26025</v>
      </c>
      <c r="M56" s="333">
        <v>21.6</v>
      </c>
      <c r="N56" s="334">
        <v>-34.6</v>
      </c>
    </row>
    <row r="57" spans="1:14">
      <c r="A57" s="250"/>
      <c r="B57" s="246"/>
      <c r="C57" s="246"/>
      <c r="D57" s="246"/>
      <c r="E57" s="246"/>
      <c r="F57" s="246"/>
      <c r="G57" s="312" t="s">
        <v>524</v>
      </c>
      <c r="H57" s="313"/>
      <c r="I57" s="321">
        <v>4961763</v>
      </c>
      <c r="J57" s="322">
        <v>41025</v>
      </c>
      <c r="K57" s="323">
        <v>64.3</v>
      </c>
      <c r="L57" s="324">
        <v>44267</v>
      </c>
      <c r="M57" s="325">
        <v>-2.4</v>
      </c>
      <c r="N57" s="326">
        <v>66.7</v>
      </c>
    </row>
    <row r="58" spans="1:14">
      <c r="A58" s="250"/>
      <c r="B58" s="246"/>
      <c r="C58" s="246"/>
      <c r="D58" s="246"/>
      <c r="E58" s="246"/>
      <c r="F58" s="246"/>
      <c r="G58" s="327"/>
      <c r="H58" s="328" t="s">
        <v>521</v>
      </c>
      <c r="I58" s="329">
        <v>3165783</v>
      </c>
      <c r="J58" s="330">
        <v>26176</v>
      </c>
      <c r="K58" s="331">
        <v>71.900000000000006</v>
      </c>
      <c r="L58" s="332">
        <v>26161</v>
      </c>
      <c r="M58" s="333">
        <v>0.5</v>
      </c>
      <c r="N58" s="334">
        <v>71.400000000000006</v>
      </c>
    </row>
    <row r="59" spans="1:14">
      <c r="A59" s="250"/>
      <c r="B59" s="246"/>
      <c r="C59" s="246"/>
      <c r="D59" s="246"/>
      <c r="E59" s="246"/>
      <c r="F59" s="246"/>
      <c r="G59" s="312" t="s">
        <v>525</v>
      </c>
      <c r="H59" s="313"/>
      <c r="I59" s="321">
        <v>4875248</v>
      </c>
      <c r="J59" s="322">
        <v>40316</v>
      </c>
      <c r="K59" s="323">
        <v>-1.7</v>
      </c>
      <c r="L59" s="324">
        <v>40879</v>
      </c>
      <c r="M59" s="325">
        <v>-7.7</v>
      </c>
      <c r="N59" s="326">
        <v>6</v>
      </c>
    </row>
    <row r="60" spans="1:14">
      <c r="A60" s="250"/>
      <c r="B60" s="246"/>
      <c r="C60" s="246"/>
      <c r="D60" s="246"/>
      <c r="E60" s="246"/>
      <c r="F60" s="246"/>
      <c r="G60" s="327"/>
      <c r="H60" s="328" t="s">
        <v>521</v>
      </c>
      <c r="I60" s="335">
        <v>3987605</v>
      </c>
      <c r="J60" s="330">
        <v>32976</v>
      </c>
      <c r="K60" s="331">
        <v>26</v>
      </c>
      <c r="L60" s="332">
        <v>24087</v>
      </c>
      <c r="M60" s="333">
        <v>-7.9</v>
      </c>
      <c r="N60" s="334">
        <v>33.9</v>
      </c>
    </row>
    <row r="61" spans="1:14">
      <c r="A61" s="250"/>
      <c r="B61" s="246"/>
      <c r="C61" s="246"/>
      <c r="D61" s="246"/>
      <c r="E61" s="246"/>
      <c r="F61" s="246"/>
      <c r="G61" s="312" t="s">
        <v>526</v>
      </c>
      <c r="H61" s="336"/>
      <c r="I61" s="337">
        <v>4193825</v>
      </c>
      <c r="J61" s="338">
        <v>34649</v>
      </c>
      <c r="K61" s="339">
        <v>19.8</v>
      </c>
      <c r="L61" s="340">
        <v>42400</v>
      </c>
      <c r="M61" s="341">
        <v>4.3</v>
      </c>
      <c r="N61" s="326">
        <v>15.5</v>
      </c>
    </row>
    <row r="62" spans="1:14">
      <c r="A62" s="250"/>
      <c r="B62" s="246"/>
      <c r="C62" s="246"/>
      <c r="D62" s="246"/>
      <c r="E62" s="246"/>
      <c r="F62" s="246"/>
      <c r="G62" s="327"/>
      <c r="H62" s="328" t="s">
        <v>521</v>
      </c>
      <c r="I62" s="329">
        <v>2562688</v>
      </c>
      <c r="J62" s="330">
        <v>21177</v>
      </c>
      <c r="K62" s="331">
        <v>21.1</v>
      </c>
      <c r="L62" s="332">
        <v>24042</v>
      </c>
      <c r="M62" s="333">
        <v>6.2</v>
      </c>
      <c r="N62" s="334">
        <v>14.9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election sqref="A1:A104857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2" t="s">
        <v>3</v>
      </c>
      <c r="D47" s="1172"/>
      <c r="E47" s="1173"/>
      <c r="F47" s="11">
        <v>10.55</v>
      </c>
      <c r="G47" s="12">
        <v>10.7</v>
      </c>
      <c r="H47" s="12">
        <v>10.78</v>
      </c>
      <c r="I47" s="12">
        <v>10.74</v>
      </c>
      <c r="J47" s="13">
        <v>10.75</v>
      </c>
    </row>
    <row r="48" spans="2:10" ht="57.75" customHeight="1">
      <c r="B48" s="14"/>
      <c r="C48" s="1174" t="s">
        <v>4</v>
      </c>
      <c r="D48" s="1174"/>
      <c r="E48" s="1175"/>
      <c r="F48" s="15">
        <v>6.81</v>
      </c>
      <c r="G48" s="16">
        <v>8.34</v>
      </c>
      <c r="H48" s="16">
        <v>8.6</v>
      </c>
      <c r="I48" s="16">
        <v>4.0999999999999996</v>
      </c>
      <c r="J48" s="17">
        <v>3.05</v>
      </c>
    </row>
    <row r="49" spans="2:10" ht="57.75" customHeight="1" thickBot="1">
      <c r="B49" s="18"/>
      <c r="C49" s="1176" t="s">
        <v>5</v>
      </c>
      <c r="D49" s="1176"/>
      <c r="E49" s="1177"/>
      <c r="F49" s="19">
        <v>6.36</v>
      </c>
      <c r="G49" s="20">
        <v>6.47</v>
      </c>
      <c r="H49" s="20">
        <v>2.33</v>
      </c>
      <c r="I49" s="20" t="s">
        <v>533</v>
      </c>
      <c r="J49" s="21" t="s">
        <v>534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2018-04-02T12:01:51Z</cp:lastPrinted>
  <dcterms:created xsi:type="dcterms:W3CDTF">2018-01-24T05:41:06Z</dcterms:created>
  <dcterms:modified xsi:type="dcterms:W3CDTF">2020-09-09T01:12:07Z</dcterms:modified>
  <cp:category/>
</cp:coreProperties>
</file>