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6"/>
  <workbookPr defaultThemeVersion="124226"/>
  <mc:AlternateContent xmlns:mc="http://schemas.openxmlformats.org/markup-compatibility/2006">
    <mc:Choice Requires="x15">
      <x15ac:absPath xmlns:x15ac="http://schemas.microsoft.com/office/spreadsheetml/2010/11/ac" url="C:\Users\TI0042\Desktop\クモの巣公開データ\H27\"/>
    </mc:Choice>
  </mc:AlternateContent>
  <xr:revisionPtr revIDLastSave="0" documentId="8_{A6A23A93-2465-4B3A-A59A-8EB831341AF1}" xr6:coauthVersionLast="36" xr6:coauthVersionMax="36" xr10:uidLastSave="{00000000-0000-0000-0000-000000000000}"/>
  <bookViews>
    <workbookView xWindow="3300" yWindow="60" windowWidth="14940" windowHeight="7875"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91029"/>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s="1"/>
  <c r="BE34" i="9" l="1"/>
  <c r="BW34" i="9" s="1"/>
  <c r="BW35" i="9" s="1"/>
  <c r="CO34" i="9" l="1"/>
  <c r="CO35" i="9" s="1"/>
</calcChain>
</file>

<file path=xl/sharedStrings.xml><?xml version="1.0" encoding="utf-8"?>
<sst xmlns="http://schemas.openxmlformats.org/spreadsheetml/2006/main" count="1034" uniqueCount="550">
  <si>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</si>
  <si>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</si>
  <si>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</si>
  <si>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</si>
  <si>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</si>
  <si>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</si>
  <si>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</si>
  <si>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</si>
  <si>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</si>
  <si>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</si>
  <si>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</si>
  <si>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</si>
  <si>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</si>
  <si>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</si>
  <si>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</si>
  <si>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</si>
  <si>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</si>
  <si>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</si>
  <si>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</si>
  <si>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</si>
  <si>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</si>
  <si>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</si>
  <si>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</si>
  <si>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</si>
  <si>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</si>
  <si>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</si>
  <si>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</si>
  <si>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</si>
  <si>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</si>
  <si>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</si>
  <si>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</si>
  <si>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</si>
  <si>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</si>
  <si>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</si>
  <si>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</si>
  <si>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</si>
  <si>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</si>
  <si>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</si>
  <si>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</si>
  <si>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</si>
  <si>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</si>
  <si>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</si>
  <si>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</si>
  <si>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</si>
  <si>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</si>
  <si>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</si>
  <si>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</si>
  <si>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</si>
  <si>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</si>
  <si>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</si>
  <si>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</si>
  <si>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</si>
  <si>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</si>
  <si>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</si>
  <si>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</si>
  <si>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</si>
  <si>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</si>
  <si>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</si>
  <si>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</si>
  <si>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</si>
  <si>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</si>
  <si>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</si>
  <si>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</si>
  <si>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</si>
  <si>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</si>
  <si>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</si>
  <si>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</si>
  <si>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</si>
  <si>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</si>
  <si>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</si>
  <si>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</si>
  <si>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</si>
  <si>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</si>
  <si>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</si>
  <si>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</si>
  <si>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</si>
  <si>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</si>
  <si>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</si>
  <si>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</si>
  <si>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</si>
  <si>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</si>
  <si>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</si>
  <si>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生駒市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</si>
  <si>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</si>
  <si>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</si>
  <si>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</si>
  <si>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</si>
  <si>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</si>
  <si>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</si>
  <si>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</si>
  <si>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</si>
  <si>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</si>
  <si>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</si>
  <si>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</si>
  <si>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</si>
  <si>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</si>
  <si>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</si>
  <si>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</si>
  <si>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</si>
  <si>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</si>
  <si>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</si>
  <si>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</si>
  <si>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</si>
  <si>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</si>
  <si>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</si>
  <si>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</si>
  <si>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</si>
  <si>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</si>
  <si>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</si>
  <si>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</si>
  <si>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</si>
  <si>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</si>
  <si>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</si>
  <si>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</si>
  <si>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</si>
  <si>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</si>
  <si>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</si>
  <si>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</si>
  <si>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</si>
  <si>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</si>
  <si>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</si>
  <si>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</si>
  <si>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</si>
  <si>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</si>
  <si>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</si>
  <si>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</si>
  <si>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</si>
  <si>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</si>
  <si>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</si>
  <si>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</si>
  <si>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</si>
  <si>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</si>
  <si>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</si>
  <si>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</si>
  <si>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</si>
  <si>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</si>
  <si>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</si>
  <si>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</si>
  <si>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</si>
  <si>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</si>
  <si>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</si>
  <si>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</si>
  <si>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</si>
  <si>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</si>
  <si>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</si>
  <si>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</si>
  <si>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</si>
  <si>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</si>
  <si>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</si>
  <si>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</si>
  <si>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</si>
  <si>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</si>
  <si>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</si>
  <si>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</si>
  <si>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</si>
  <si>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</si>
  <si>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</si>
  <si>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</si>
  <si>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</si>
  <si>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</si>
  <si>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</si>
  <si>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</si>
  <si>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</si>
  <si>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</si>
  <si>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</si>
  <si>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</si>
  <si>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</si>
  <si>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</si>
  <si>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</si>
  <si>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</si>
  <si>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</si>
  <si>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</si>
  <si>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</si>
  <si>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</si>
  <si>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</si>
  <si>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</si>
  <si>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</si>
  <si>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</si>
  <si>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</si>
  <si>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</si>
  <si>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</si>
  <si>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</si>
  <si>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</si>
  <si>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</si>
  <si>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</si>
  <si>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</si>
  <si>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</si>
  <si>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</si>
  <si>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</si>
  <si>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</si>
  <si>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</si>
  <si>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奈良県生駒市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</si>
  <si>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</si>
  <si>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</si>
  <si>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</si>
  <si>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</si>
  <si>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</si>
  <si>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</si>
  <si>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</si>
  <si>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</si>
  <si>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</si>
  <si>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</si>
  <si>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</si>
  <si>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</si>
  <si>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</si>
  <si>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</si>
  <si>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</si>
  <si>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</si>
  <si>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</si>
  <si>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</si>
  <si>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</si>
  <si>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</si>
  <si>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</si>
  <si>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</si>
  <si>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</si>
  <si>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</si>
  <si>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</si>
  <si>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</si>
  <si>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</si>
  <si>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</si>
  <si>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</si>
  <si>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</si>
  <si>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</si>
  <si>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</si>
  <si>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</si>
  <si>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</si>
  <si>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</si>
  <si>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</si>
  <si>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</si>
  <si>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</si>
  <si>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</si>
  <si>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</si>
  <si>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</si>
  <si>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</si>
  <si>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</si>
  <si>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</si>
  <si>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</si>
  <si>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</si>
  <si>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</si>
  <si>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</si>
  <si>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</si>
  <si>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</si>
  <si>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</si>
  <si>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</si>
  <si>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</si>
  <si>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</si>
  <si>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</si>
  <si>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</si>
  <si>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</si>
  <si>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</si>
  <si>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</si>
  <si>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</si>
  <si>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</si>
  <si>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</si>
  <si>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</si>
  <si>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</si>
  <si>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</si>
  <si>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</si>
  <si>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</si>
  <si>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</si>
  <si>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</si>
  <si>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</si>
  <si>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</si>
  <si>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</si>
  <si>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</si>
  <si>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</si>
  <si>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</si>
  <si>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</si>
  <si>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</si>
  <si>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</si>
  <si>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</si>
  <si>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</si>
  <si>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</si>
  <si>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</si>
  <si>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</si>
  <si>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</si>
  <si>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</si>
  <si>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</si>
  <si>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</si>
  <si>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</si>
  <si>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</si>
  <si>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</si>
  <si>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</si>
  <si>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</si>
  <si>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</si>
  <si>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</si>
  <si>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</si>
  <si>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</si>
  <si>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</si>
  <si>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</si>
  <si>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</si>
  <si>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</si>
  <si>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</si>
  <si>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</si>
  <si>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</si>
  <si>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</si>
  <si>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</si>
  <si>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</si>
  <si>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</si>
  <si>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</si>
  <si>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</si>
  <si>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</si>
  <si>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</si>
  <si>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</si>
  <si>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</si>
  <si>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</si>
  <si>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</si>
  <si>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</si>
  <si>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</si>
  <si>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</si>
  <si>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</si>
  <si>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</si>
  <si>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</si>
  <si>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</si>
  <si>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</si>
  <si>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</si>
  <si>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</si>
  <si>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</si>
  <si>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</si>
  <si>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</si>
  <si>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</si>
  <si>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</si>
  <si>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</si>
  <si>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</si>
  <si>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</si>
  <si>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</si>
  <si>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</si>
  <si>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</si>
  <si>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</si>
  <si>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</si>
  <si>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</si>
  <si>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</si>
  <si>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</si>
  <si>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</si>
  <si>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</si>
  <si>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</si>
  <si>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</si>
  <si>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</si>
  <si>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</si>
  <si>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奈良県生駒市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</si>
  <si>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</si>
  <si>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</si>
  <si>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</si>
  <si>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</si>
  <si>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</si>
  <si>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</si>
  <si>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</si>
  <si>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</si>
  <si>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</si>
  <si>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</si>
  <si>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</si>
  <si>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</si>
  <si>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</si>
  <si>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</si>
  <si>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</si>
  <si>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</si>
  <si>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</si>
  <si>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</si>
  <si>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</si>
  <si>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</si>
  <si>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公共施設整備基金特別会計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</si>
  <si>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</si>
  <si>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</si>
  <si>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</si>
  <si>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</si>
  <si>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</si>
  <si>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</si>
  <si>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</si>
  <si>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</si>
  <si>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</si>
  <si>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</si>
  <si>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</si>
  <si>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</si>
  <si>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</si>
  <si>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</si>
  <si>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</si>
  <si>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</si>
  <si>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自動車駐車場事業特別会計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</si>
  <si>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</si>
  <si>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</si>
  <si>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</si>
  <si>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</si>
  <si>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</si>
  <si>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</si>
  <si>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</si>
  <si>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</si>
  <si>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</si>
  <si>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</si>
  <si>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</si>
  <si>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</si>
  <si>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</si>
  <si>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</si>
  <si>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</si>
  <si>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</si>
  <si>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</si>
  <si>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</si>
  <si>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</si>
  <si>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</si>
  <si>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</si>
  <si>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</si>
  <si>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</si>
  <si>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</si>
  <si>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</si>
  <si>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</si>
  <si>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</si>
  <si>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</si>
  <si>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</si>
  <si>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</si>
  <si>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</si>
  <si>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</si>
  <si>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</si>
  <si>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</si>
  <si>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</si>
  <si>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</si>
  <si>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</si>
  <si>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</si>
  <si>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</si>
  <si>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</si>
  <si>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</si>
  <si>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</si>
  <si>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</si>
  <si>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</si>
  <si>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</si>
  <si>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</si>
  <si>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</si>
  <si>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</si>
  <si>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</si>
  <si>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</si>
  <si>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</si>
  <si>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</si>
  <si>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</si>
  <si>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</si>
  <si>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</si>
  <si>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</si>
  <si>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</si>
  <si>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</si>
  <si>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</si>
  <si>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</si>
  <si>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自動車駐車場事業特別会計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</si>
  <si>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</si>
  <si>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</si>
  <si>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</si>
  <si>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</si>
  <si>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</si>
  <si>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</si>
  <si>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</si>
  <si>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</si>
  <si>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</si>
  <si>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</si>
  <si>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</si>
  <si>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</si>
  <si>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</si>
  <si>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</si>
  <si>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</si>
  <si>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</si>
  <si>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</si>
  <si>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</si>
  <si>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</si>
  <si>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</si>
  <si>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</si>
  <si>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</si>
  <si>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</si>
  <si>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</si>
  <si>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</si>
  <si>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</si>
  <si>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</si>
  <si>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</si>
  <si>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</si>
  <si>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</si>
  <si>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</si>
  <si>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</si>
  <si>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</si>
  <si>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</si>
  <si>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</si>
  <si>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</si>
  <si>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</si>
  <si>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</si>
  <si>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</si>
  <si>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</si>
  <si>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</si>
  <si>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</si>
  <si>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</si>
  <si>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</si>
  <si>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</si>
  <si>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</si>
  <si>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</si>
  <si>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</si>
  <si>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</si>
  <si>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</si>
  <si>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</si>
  <si>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</si>
  <si>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</si>
  <si>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</si>
  <si>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</si>
  <si>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</si>
  <si>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</si>
  <si>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</si>
  <si>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</si>
  <si>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</si>
  <si>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</si>
  <si>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</si>
  <si>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</si>
  <si>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</si>
  <si>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</si>
  <si>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</si>
  <si>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</si>
  <si>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</si>
  <si>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</si>
  <si>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</si>
  <si>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</si>
  <si>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</si>
  <si>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</si>
  <si>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</si>
  <si>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</si>
  <si>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</si>
  <si>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</si>
  <si>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</si>
  <si>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</si>
  <si>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</si>
  <si>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</si>
  <si>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</si>
  <si>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</si>
  <si>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3.83</t>
  </si>
  <si>
    <t>水道事業会計</t>
  </si>
  <si>
    <t>一般会計</t>
  </si>
  <si>
    <t>病院事業会計</t>
  </si>
  <si>
    <t>国民健康保険特別会計</t>
  </si>
  <si>
    <t>介護保険特別会計</t>
  </si>
  <si>
    <t>後期高齢者医療特別会計</t>
  </si>
  <si>
    <t>下水道事業特別会計</t>
  </si>
  <si>
    <t>公共施設整備基金特別会計</t>
  </si>
  <si>
    <t>その他会計（赤字）</t>
  </si>
  <si>
    <t>▲ 0.05</t>
  </si>
  <si>
    <t>その他会計（黒字）</t>
  </si>
  <si>
    <t>生駒市土地開発公社</t>
    <rPh sb="0" eb="3">
      <t>イコマシ</t>
    </rPh>
    <rPh sb="3" eb="5">
      <t>トチ</t>
    </rPh>
    <rPh sb="5" eb="7">
      <t>カイハツ</t>
    </rPh>
    <rPh sb="7" eb="9">
      <t>コウシャ</t>
    </rPh>
    <phoneticPr fontId="2"/>
  </si>
  <si>
    <t>一般財団法人生駒市メディカルセンター</t>
    <rPh sb="0" eb="2">
      <t>イッパン</t>
    </rPh>
    <rPh sb="2" eb="4">
      <t>ザイダン</t>
    </rPh>
    <rPh sb="4" eb="6">
      <t>ホウジン</t>
    </rPh>
    <rPh sb="6" eb="9">
      <t>イコマシ</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</si>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</sst>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1BE994A9-7447-4BC6-B46B-1AB82A0954F5}"/>
    <cellStyle name="標準_【レイアウト】（県）資料３（Ｐ２）　歳出比較分析表" xfId="34" xr:uid="{00000000-0005-0000-0000-00001F000000}"/>
    <cellStyle name="標準_【レイアウト】（市）資料３（Ｐ２）　歳出比較分析表" xfId="35" xr:uid="{00000000-0005-0000-0000-000020000000}"/>
    <cellStyle name="標準_APAHO251300" xfId="36" xr:uid="{00000000-0005-0000-0000-000021000000}"/>
    <cellStyle name="標準_APAHO252300" xfId="37" xr:uid="{00000000-0005-0000-0000-000022000000}"/>
    <cellStyle name="標準_Book1" xfId="31" xr:uid="{00000000-0005-0000-0000-000023000000}"/>
    <cellStyle name="標準_O-JJ0722-001-3_決算状況カード(各会計・関係団体)_O-JJ1016-001-3_財政状況資料集(決算状況カード(各会計・関係団体))(Rev2)2" xfId="32" xr:uid="{00000000-0005-0000-0000-000024000000}"/>
    <cellStyle name="標準_O-JJ0722-001-8_連結実質赤字比率に係る赤字・黒字の構成分析" xfId="2" xr:uid="{00000000-0005-0000-0000-00002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33903</c:v>
                </c:pt>
                <c:pt idx="1">
                  <c:v>40849</c:v>
                </c:pt>
                <c:pt idx="2">
                  <c:v>40632</c:v>
                </c:pt>
                <c:pt idx="3">
                  <c:v>45375</c:v>
                </c:pt>
                <c:pt idx="4">
                  <c:v>44267</c:v>
                </c:pt>
              </c:numCache>
            </c:numRef>
          </c:val>
          <c:smooth val="0"/>
          <c:extLst>
            <c:ext xmlns:c16="http://schemas.microsoft.com/office/drawing/2014/chart" uri="{C3380CC4-5D6E-409C-BE32-E72D297353CC}">
              <c16:uniqueId val="{00000000-B85F-4A03-8387-4C6CB7BDF52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20906</c:v>
                </c:pt>
                <c:pt idx="1">
                  <c:v>28250</c:v>
                </c:pt>
                <c:pt idx="2">
                  <c:v>38679</c:v>
                </c:pt>
                <c:pt idx="3">
                  <c:v>24974</c:v>
                </c:pt>
                <c:pt idx="4">
                  <c:v>41025</c:v>
                </c:pt>
              </c:numCache>
            </c:numRef>
          </c:val>
          <c:smooth val="0"/>
          <c:extLst>
            <c:ext xmlns:c16="http://schemas.microsoft.com/office/drawing/2014/chart" uri="{C3380CC4-5D6E-409C-BE32-E72D297353CC}">
              <c16:uniqueId val="{00000001-B85F-4A03-8387-4C6CB7BDF527}"/>
            </c:ext>
          </c:extLst>
        </c:ser>
        <c:dLbls>
          <c:showLegendKey val="0"/>
          <c:showVal val="0"/>
          <c:showCatName val="0"/>
          <c:showSerName val="0"/>
          <c:showPercent val="0"/>
          <c:showBubbleSize val="0"/>
        </c:dLbls>
        <c:marker val="1"/>
        <c:smooth val="0"/>
        <c:axId val="470627272"/>
        <c:axId val="470626096"/>
      </c:lineChart>
      <c:catAx>
        <c:axId val="470627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626096"/>
        <c:crosses val="autoZero"/>
        <c:auto val="1"/>
        <c:lblAlgn val="ctr"/>
        <c:lblOffset val="100"/>
        <c:tickLblSkip val="1"/>
        <c:tickMarkSkip val="1"/>
        <c:noMultiLvlLbl val="0"/>
      </c:catAx>
      <c:valAx>
        <c:axId val="47062609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0627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5.89</c:v>
                </c:pt>
                <c:pt idx="1">
                  <c:v>6.81</c:v>
                </c:pt>
                <c:pt idx="2">
                  <c:v>8.34</c:v>
                </c:pt>
                <c:pt idx="3">
                  <c:v>8.6</c:v>
                </c:pt>
                <c:pt idx="4">
                  <c:v>4.0999999999999996</c:v>
                </c:pt>
              </c:numCache>
            </c:numRef>
          </c:val>
          <c:extLst>
            <c:ext xmlns:c16="http://schemas.microsoft.com/office/drawing/2014/chart" uri="{C3380CC4-5D6E-409C-BE32-E72D297353CC}">
              <c16:uniqueId val="{00000000-288A-458B-8C61-EE19EA00B3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10.65</c:v>
                </c:pt>
                <c:pt idx="1">
                  <c:v>10.55</c:v>
                </c:pt>
                <c:pt idx="2">
                  <c:v>10.7</c:v>
                </c:pt>
                <c:pt idx="3">
                  <c:v>10.78</c:v>
                </c:pt>
                <c:pt idx="4">
                  <c:v>10.74</c:v>
                </c:pt>
              </c:numCache>
            </c:numRef>
          </c:val>
          <c:extLst>
            <c:ext xmlns:c16="http://schemas.microsoft.com/office/drawing/2014/chart" uri="{C3380CC4-5D6E-409C-BE32-E72D297353CC}">
              <c16:uniqueId val="{00000001-288A-458B-8C61-EE19EA00B367}"/>
            </c:ext>
          </c:extLst>
        </c:ser>
        <c:dLbls>
          <c:showLegendKey val="0"/>
          <c:showVal val="0"/>
          <c:showCatName val="0"/>
          <c:showSerName val="0"/>
          <c:showPercent val="0"/>
          <c:showBubbleSize val="0"/>
        </c:dLbls>
        <c:gapWidth val="250"/>
        <c:overlap val="100"/>
        <c:axId val="470624528"/>
        <c:axId val="470624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3.11</c:v>
                </c:pt>
                <c:pt idx="1">
                  <c:v>6.36</c:v>
                </c:pt>
                <c:pt idx="2">
                  <c:v>6.47</c:v>
                </c:pt>
                <c:pt idx="3">
                  <c:v>2.33</c:v>
                </c:pt>
                <c:pt idx="4">
                  <c:v>-3.83</c:v>
                </c:pt>
              </c:numCache>
            </c:numRef>
          </c:val>
          <c:smooth val="0"/>
          <c:extLst>
            <c:ext xmlns:c16="http://schemas.microsoft.com/office/drawing/2014/chart" uri="{C3380CC4-5D6E-409C-BE32-E72D297353CC}">
              <c16:uniqueId val="{00000002-288A-458B-8C61-EE19EA00B367}"/>
            </c:ext>
          </c:extLst>
        </c:ser>
        <c:dLbls>
          <c:showLegendKey val="0"/>
          <c:showVal val="0"/>
          <c:showCatName val="0"/>
          <c:showSerName val="0"/>
          <c:showPercent val="0"/>
          <c:showBubbleSize val="0"/>
        </c:dLbls>
        <c:marker val="1"/>
        <c:smooth val="0"/>
        <c:axId val="470624528"/>
        <c:axId val="470624136"/>
      </c:lineChart>
      <c:catAx>
        <c:axId val="47062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0624136"/>
        <c:crosses val="autoZero"/>
        <c:auto val="1"/>
        <c:lblAlgn val="ctr"/>
        <c:lblOffset val="100"/>
        <c:tickLblSkip val="1"/>
        <c:tickMarkSkip val="1"/>
        <c:noMultiLvlLbl val="0"/>
      </c:catAx>
      <c:valAx>
        <c:axId val="470624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2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F2B-4577-832F-5C16DE5B9A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0.05</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2B-4577-832F-5C16DE5B9ABF}"/>
            </c:ext>
          </c:extLst>
        </c:ser>
        <c:ser>
          <c:idx val="2"/>
          <c:order val="2"/>
          <c:tx>
            <c:strRef>
              <c:f>データシート!$A$29</c:f>
              <c:strCache>
                <c:ptCount val="1"/>
                <c:pt idx="0">
                  <c:v>公共施設整備基金特別会計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F2B-4577-832F-5C16DE5B9AB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F2B-4577-832F-5C16DE5B9AB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7F2B-4577-832F-5C16DE5B9AB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c:v>
                </c:pt>
                <c:pt idx="2">
                  <c:v>#N/A</c:v>
                </c:pt>
                <c:pt idx="3">
                  <c:v>0.52</c:v>
                </c:pt>
                <c:pt idx="4">
                  <c:v>#N/A</c:v>
                </c:pt>
                <c:pt idx="5">
                  <c:v>0.17</c:v>
                </c:pt>
                <c:pt idx="6">
                  <c:v>#N/A</c:v>
                </c:pt>
                <c:pt idx="7">
                  <c:v>0.19</c:v>
                </c:pt>
                <c:pt idx="8">
                  <c:v>#N/A</c:v>
                </c:pt>
                <c:pt idx="9">
                  <c:v>0.38</c:v>
                </c:pt>
              </c:numCache>
            </c:numRef>
          </c:val>
          <c:extLst>
            <c:ext xmlns:c16="http://schemas.microsoft.com/office/drawing/2014/chart" uri="{C3380CC4-5D6E-409C-BE32-E72D297353CC}">
              <c16:uniqueId val="{00000005-7F2B-4577-832F-5C16DE5B9AB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2.42</c:v>
                </c:pt>
                <c:pt idx="2">
                  <c:v>#N/A</c:v>
                </c:pt>
                <c:pt idx="3">
                  <c:v>2.2400000000000002</c:v>
                </c:pt>
                <c:pt idx="4">
                  <c:v>#N/A</c:v>
                </c:pt>
                <c:pt idx="5">
                  <c:v>2.1800000000000002</c:v>
                </c:pt>
                <c:pt idx="6">
                  <c:v>#N/A</c:v>
                </c:pt>
                <c:pt idx="7">
                  <c:v>0.79</c:v>
                </c:pt>
                <c:pt idx="8">
                  <c:v>#N/A</c:v>
                </c:pt>
                <c:pt idx="9">
                  <c:v>1.3</c:v>
                </c:pt>
              </c:numCache>
            </c:numRef>
          </c:val>
          <c:extLst>
            <c:ext xmlns:c16="http://schemas.microsoft.com/office/drawing/2014/chart" uri="{C3380CC4-5D6E-409C-BE32-E72D297353CC}">
              <c16:uniqueId val="{00000006-7F2B-4577-832F-5C16DE5B9ABF}"/>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0.6</c:v>
                </c:pt>
                <c:pt idx="4">
                  <c:v>#N/A</c:v>
                </c:pt>
                <c:pt idx="5">
                  <c:v>0.32</c:v>
                </c:pt>
                <c:pt idx="6">
                  <c:v>#N/A</c:v>
                </c:pt>
                <c:pt idx="7">
                  <c:v>0.25</c:v>
                </c:pt>
                <c:pt idx="8">
                  <c:v>#N/A</c:v>
                </c:pt>
                <c:pt idx="9">
                  <c:v>2.23</c:v>
                </c:pt>
              </c:numCache>
            </c:numRef>
          </c:val>
          <c:extLst>
            <c:ext xmlns:c16="http://schemas.microsoft.com/office/drawing/2014/chart" uri="{C3380CC4-5D6E-409C-BE32-E72D297353CC}">
              <c16:uniqueId val="{00000007-7F2B-4577-832F-5C16DE5B9A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5.89</c:v>
                </c:pt>
                <c:pt idx="2">
                  <c:v>#N/A</c:v>
                </c:pt>
                <c:pt idx="3">
                  <c:v>6.8</c:v>
                </c:pt>
                <c:pt idx="4">
                  <c:v>#N/A</c:v>
                </c:pt>
                <c:pt idx="5">
                  <c:v>8.33</c:v>
                </c:pt>
                <c:pt idx="6">
                  <c:v>#N/A</c:v>
                </c:pt>
                <c:pt idx="7">
                  <c:v>8.6</c:v>
                </c:pt>
                <c:pt idx="8">
                  <c:v>#N/A</c:v>
                </c:pt>
                <c:pt idx="9">
                  <c:v>4.09</c:v>
                </c:pt>
              </c:numCache>
            </c:numRef>
          </c:val>
          <c:extLst>
            <c:ext xmlns:c16="http://schemas.microsoft.com/office/drawing/2014/chart" uri="{C3380CC4-5D6E-409C-BE32-E72D297353CC}">
              <c16:uniqueId val="{00000008-7F2B-4577-832F-5C16DE5B9A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13.25</c:v>
                </c:pt>
                <c:pt idx="2">
                  <c:v>#N/A</c:v>
                </c:pt>
                <c:pt idx="3">
                  <c:v>18.23</c:v>
                </c:pt>
                <c:pt idx="4">
                  <c:v>#N/A</c:v>
                </c:pt>
                <c:pt idx="5">
                  <c:v>19.18</c:v>
                </c:pt>
                <c:pt idx="6">
                  <c:v>#N/A</c:v>
                </c:pt>
                <c:pt idx="7">
                  <c:v>20.84</c:v>
                </c:pt>
                <c:pt idx="8">
                  <c:v>#N/A</c:v>
                </c:pt>
                <c:pt idx="9">
                  <c:v>21.23</c:v>
                </c:pt>
              </c:numCache>
            </c:numRef>
          </c:val>
          <c:extLst>
            <c:ext xmlns:c16="http://schemas.microsoft.com/office/drawing/2014/chart" uri="{C3380CC4-5D6E-409C-BE32-E72D297353CC}">
              <c16:uniqueId val="{00000009-7F2B-4577-832F-5C16DE5B9ABF}"/>
            </c:ext>
          </c:extLst>
        </c:ser>
        <c:dLbls>
          <c:showLegendKey val="0"/>
          <c:showVal val="0"/>
          <c:showCatName val="0"/>
          <c:showSerName val="0"/>
          <c:showPercent val="0"/>
          <c:showBubbleSize val="0"/>
        </c:dLbls>
        <c:gapWidth val="150"/>
        <c:overlap val="100"/>
        <c:axId val="470623352"/>
        <c:axId val="470622960"/>
      </c:barChart>
      <c:catAx>
        <c:axId val="470623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622960"/>
        <c:crosses val="autoZero"/>
        <c:auto val="1"/>
        <c:lblAlgn val="ctr"/>
        <c:lblOffset val="100"/>
        <c:tickLblSkip val="1"/>
        <c:tickMarkSkip val="1"/>
        <c:noMultiLvlLbl val="0"/>
      </c:catAx>
      <c:valAx>
        <c:axId val="47062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23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3581</c:v>
                </c:pt>
                <c:pt idx="5">
                  <c:v>3591</c:v>
                </c:pt>
                <c:pt idx="8">
                  <c:v>3598</c:v>
                </c:pt>
                <c:pt idx="11">
                  <c:v>3773</c:v>
                </c:pt>
                <c:pt idx="14">
                  <c:v>3460</c:v>
                </c:pt>
              </c:numCache>
            </c:numRef>
          </c:val>
          <c:extLst>
            <c:ext xmlns:c16="http://schemas.microsoft.com/office/drawing/2014/chart" uri="{C3380CC4-5D6E-409C-BE32-E72D297353CC}">
              <c16:uniqueId val="{00000000-6B65-40F8-AA54-1787F12E48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65-40F8-AA54-1787F12E48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65-40F8-AA54-1787F12E48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65-40F8-AA54-1787F12E48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384</c:v>
                </c:pt>
                <c:pt idx="3">
                  <c:v>400</c:v>
                </c:pt>
                <c:pt idx="6">
                  <c:v>442</c:v>
                </c:pt>
                <c:pt idx="9">
                  <c:v>493</c:v>
                </c:pt>
                <c:pt idx="12">
                  <c:v>643</c:v>
                </c:pt>
              </c:numCache>
            </c:numRef>
          </c:val>
          <c:extLst>
            <c:ext xmlns:c16="http://schemas.microsoft.com/office/drawing/2014/chart" uri="{C3380CC4-5D6E-409C-BE32-E72D297353CC}">
              <c16:uniqueId val="{00000004-6B65-40F8-AA54-1787F12E48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65-40F8-AA54-1787F12E48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65-40F8-AA54-1787F12E48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4211</c:v>
                </c:pt>
                <c:pt idx="3">
                  <c:v>3943</c:v>
                </c:pt>
                <c:pt idx="6">
                  <c:v>3576</c:v>
                </c:pt>
                <c:pt idx="9">
                  <c:v>3201</c:v>
                </c:pt>
                <c:pt idx="12">
                  <c:v>2934</c:v>
                </c:pt>
              </c:numCache>
            </c:numRef>
          </c:val>
          <c:extLst>
            <c:ext xmlns:c16="http://schemas.microsoft.com/office/drawing/2014/chart" uri="{C3380CC4-5D6E-409C-BE32-E72D297353CC}">
              <c16:uniqueId val="{00000007-6B65-40F8-AA54-1787F12E48A5}"/>
            </c:ext>
          </c:extLst>
        </c:ser>
        <c:dLbls>
          <c:showLegendKey val="0"/>
          <c:showVal val="0"/>
          <c:showCatName val="0"/>
          <c:showSerName val="0"/>
          <c:showPercent val="0"/>
          <c:showBubbleSize val="0"/>
        </c:dLbls>
        <c:gapWidth val="100"/>
        <c:overlap val="100"/>
        <c:axId val="470621784"/>
        <c:axId val="470621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1014</c:v>
                </c:pt>
                <c:pt idx="2">
                  <c:v>#N/A</c:v>
                </c:pt>
                <c:pt idx="3">
                  <c:v>#N/A</c:v>
                </c:pt>
                <c:pt idx="4">
                  <c:v>752</c:v>
                </c:pt>
                <c:pt idx="5">
                  <c:v>#N/A</c:v>
                </c:pt>
                <c:pt idx="6">
                  <c:v>#N/A</c:v>
                </c:pt>
                <c:pt idx="7">
                  <c:v>420</c:v>
                </c:pt>
                <c:pt idx="8">
                  <c:v>#N/A</c:v>
                </c:pt>
                <c:pt idx="9">
                  <c:v>#N/A</c:v>
                </c:pt>
                <c:pt idx="10">
                  <c:v>-79</c:v>
                </c:pt>
                <c:pt idx="11">
                  <c:v>#N/A</c:v>
                </c:pt>
                <c:pt idx="12">
                  <c:v>#N/A</c:v>
                </c:pt>
                <c:pt idx="13">
                  <c:v>117</c:v>
                </c:pt>
                <c:pt idx="14">
                  <c:v>#N/A</c:v>
                </c:pt>
              </c:numCache>
            </c:numRef>
          </c:val>
          <c:smooth val="0"/>
          <c:extLst>
            <c:ext xmlns:c16="http://schemas.microsoft.com/office/drawing/2014/chart" uri="{C3380CC4-5D6E-409C-BE32-E72D297353CC}">
              <c16:uniqueId val="{00000008-6B65-40F8-AA54-1787F12E48A5}"/>
            </c:ext>
          </c:extLst>
        </c:ser>
        <c:dLbls>
          <c:showLegendKey val="0"/>
          <c:showVal val="0"/>
          <c:showCatName val="0"/>
          <c:showSerName val="0"/>
          <c:showPercent val="0"/>
          <c:showBubbleSize val="0"/>
        </c:dLbls>
        <c:marker val="1"/>
        <c:smooth val="0"/>
        <c:axId val="470621784"/>
        <c:axId val="470621000"/>
      </c:lineChart>
      <c:catAx>
        <c:axId val="47062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0621000"/>
        <c:crosses val="autoZero"/>
        <c:auto val="1"/>
        <c:lblAlgn val="ctr"/>
        <c:lblOffset val="100"/>
        <c:tickLblSkip val="1"/>
        <c:tickMarkSkip val="1"/>
        <c:noMultiLvlLbl val="0"/>
      </c:catAx>
      <c:valAx>
        <c:axId val="470621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2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28986</c:v>
                </c:pt>
                <c:pt idx="5">
                  <c:v>29571</c:v>
                </c:pt>
                <c:pt idx="8">
                  <c:v>30514</c:v>
                </c:pt>
                <c:pt idx="11">
                  <c:v>32649</c:v>
                </c:pt>
                <c:pt idx="14">
                  <c:v>32842</c:v>
                </c:pt>
              </c:numCache>
            </c:numRef>
          </c:val>
          <c:extLst>
            <c:ext xmlns:c16="http://schemas.microsoft.com/office/drawing/2014/chart" uri="{C3380CC4-5D6E-409C-BE32-E72D297353CC}">
              <c16:uniqueId val="{00000000-8A9F-4AC7-A86B-5A86F54588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9464</c:v>
                </c:pt>
                <c:pt idx="5">
                  <c:v>8528</c:v>
                </c:pt>
                <c:pt idx="8">
                  <c:v>6921</c:v>
                </c:pt>
                <c:pt idx="11">
                  <c:v>6271</c:v>
                </c:pt>
                <c:pt idx="14">
                  <c:v>5902</c:v>
                </c:pt>
              </c:numCache>
            </c:numRef>
          </c:val>
          <c:extLst>
            <c:ext xmlns:c16="http://schemas.microsoft.com/office/drawing/2014/chart" uri="{C3380CC4-5D6E-409C-BE32-E72D297353CC}">
              <c16:uniqueId val="{00000001-8A9F-4AC7-A86B-5A86F54588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10007</c:v>
                </c:pt>
                <c:pt idx="5">
                  <c:v>10360</c:v>
                </c:pt>
                <c:pt idx="8">
                  <c:v>10683</c:v>
                </c:pt>
                <c:pt idx="11">
                  <c:v>12504</c:v>
                </c:pt>
                <c:pt idx="14">
                  <c:v>13734</c:v>
                </c:pt>
              </c:numCache>
            </c:numRef>
          </c:val>
          <c:extLst>
            <c:ext xmlns:c16="http://schemas.microsoft.com/office/drawing/2014/chart" uri="{C3380CC4-5D6E-409C-BE32-E72D297353CC}">
              <c16:uniqueId val="{00000002-8A9F-4AC7-A86B-5A86F54588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9F-4AC7-A86B-5A86F54588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9F-4AC7-A86B-5A86F54588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626</c:v>
                </c:pt>
                <c:pt idx="3">
                  <c:v>367</c:v>
                </c:pt>
                <c:pt idx="6">
                  <c:v>2</c:v>
                </c:pt>
                <c:pt idx="9">
                  <c:v>3</c:v>
                </c:pt>
                <c:pt idx="12">
                  <c:v>0</c:v>
                </c:pt>
              </c:numCache>
            </c:numRef>
          </c:val>
          <c:extLst>
            <c:ext xmlns:c16="http://schemas.microsoft.com/office/drawing/2014/chart" uri="{C3380CC4-5D6E-409C-BE32-E72D297353CC}">
              <c16:uniqueId val="{00000005-8A9F-4AC7-A86B-5A86F54588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7929</c:v>
                </c:pt>
                <c:pt idx="3">
                  <c:v>7702</c:v>
                </c:pt>
                <c:pt idx="6">
                  <c:v>8627</c:v>
                </c:pt>
                <c:pt idx="9">
                  <c:v>8067</c:v>
                </c:pt>
                <c:pt idx="12">
                  <c:v>7679</c:v>
                </c:pt>
              </c:numCache>
            </c:numRef>
          </c:val>
          <c:extLst>
            <c:ext xmlns:c16="http://schemas.microsoft.com/office/drawing/2014/chart" uri="{C3380CC4-5D6E-409C-BE32-E72D297353CC}">
              <c16:uniqueId val="{00000006-8A9F-4AC7-A86B-5A86F54588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9F-4AC7-A86B-5A86F54588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6580</c:v>
                </c:pt>
                <c:pt idx="3">
                  <c:v>6378</c:v>
                </c:pt>
                <c:pt idx="6">
                  <c:v>6698</c:v>
                </c:pt>
                <c:pt idx="9">
                  <c:v>9897</c:v>
                </c:pt>
                <c:pt idx="12">
                  <c:v>10232</c:v>
                </c:pt>
              </c:numCache>
            </c:numRef>
          </c:val>
          <c:extLst>
            <c:ext xmlns:c16="http://schemas.microsoft.com/office/drawing/2014/chart" uri="{C3380CC4-5D6E-409C-BE32-E72D297353CC}">
              <c16:uniqueId val="{00000008-8A9F-4AC7-A86B-5A86F54588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78</c:v>
                </c:pt>
                <c:pt idx="6">
                  <c:v>29</c:v>
                </c:pt>
                <c:pt idx="9">
                  <c:v>56</c:v>
                </c:pt>
                <c:pt idx="12">
                  <c:v>5</c:v>
                </c:pt>
              </c:numCache>
            </c:numRef>
          </c:val>
          <c:extLst>
            <c:ext xmlns:c16="http://schemas.microsoft.com/office/drawing/2014/chart" uri="{C3380CC4-5D6E-409C-BE32-E72D297353CC}">
              <c16:uniqueId val="{00000009-8A9F-4AC7-A86B-5A86F54588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23110</c:v>
                </c:pt>
                <c:pt idx="3">
                  <c:v>21363</c:v>
                </c:pt>
                <c:pt idx="6">
                  <c:v>20257</c:v>
                </c:pt>
                <c:pt idx="9">
                  <c:v>19426</c:v>
                </c:pt>
                <c:pt idx="12">
                  <c:v>19212</c:v>
                </c:pt>
              </c:numCache>
            </c:numRef>
          </c:val>
          <c:extLst>
            <c:ext xmlns:c16="http://schemas.microsoft.com/office/drawing/2014/chart" uri="{C3380CC4-5D6E-409C-BE32-E72D297353CC}">
              <c16:uniqueId val="{0000000A-8A9F-4AC7-A86B-5A86F5458818}"/>
            </c:ext>
          </c:extLst>
        </c:ser>
        <c:dLbls>
          <c:showLegendKey val="0"/>
          <c:showVal val="0"/>
          <c:showCatName val="0"/>
          <c:showSerName val="0"/>
          <c:showPercent val="0"/>
          <c:showBubbleSize val="0"/>
        </c:dLbls>
        <c:gapWidth val="100"/>
        <c:overlap val="100"/>
        <c:axId val="470621392"/>
        <c:axId val="470620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9F-4AC7-A86B-5A86F5458818}"/>
            </c:ext>
          </c:extLst>
        </c:ser>
        <c:dLbls>
          <c:showLegendKey val="0"/>
          <c:showVal val="0"/>
          <c:showCatName val="0"/>
          <c:showSerName val="0"/>
          <c:showPercent val="0"/>
          <c:showBubbleSize val="0"/>
        </c:dLbls>
        <c:marker val="1"/>
        <c:smooth val="0"/>
        <c:axId val="470621392"/>
        <c:axId val="470620608"/>
      </c:lineChart>
      <c:catAx>
        <c:axId val="47062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0620608"/>
        <c:crosses val="autoZero"/>
        <c:auto val="1"/>
        <c:lblAlgn val="ctr"/>
        <c:lblOffset val="100"/>
        <c:tickLblSkip val="1"/>
        <c:tickMarkSkip val="1"/>
        <c:noMultiLvlLbl val="0"/>
      </c:catAx>
      <c:valAx>
        <c:axId val="470620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062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{D17A1A3C-699A-4985-90C0-A4827602FAE9}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D1F5-480F-8688-0784AED850F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{CA110030-62A7-4D7F-86D4-B983375CF884}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D1F5-480F-8688-0784AED850F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{E48AD40E-C880-4ED4-9AD6-6EC1EA52D883}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D1F5-480F-8688-0784AED850F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{49B7DC5D-95EE-468C-B569-9BA727B3356F}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D1F5-480F-8688-0784AED850F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{B743FB64-2DC3-4702-8A57-56BB64CC358B}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D1F5-480F-8688-0784AED850F8}"/>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1F5-480F-8688-0784AED850F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{8AEC44ED-C8FE-4876-BE76-E9F06D77E209}</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D1F5-480F-8688-0784AED850F8}"/>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{0A9CCD6C-20F7-4A09-AAB7-DF9B9FD93D3F}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D1F5-480F-8688-0784AED850F8}"/>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{8EA73321-6C2F-417E-861D-19EAA339FF7C}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D1F5-480F-8688-0784AED850F8}"/>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{AAC8BDED-8297-4508-A720-3DCD78D29C73}</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D1F5-480F-8688-0784AED850F8}"/>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{BBB0576B-84C1-474B-A10F-0939271A4BEB}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D1F5-480F-8688-0784AED850F8}"/>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1F5-480F-8688-0784AED850F8}"/>
            </c:ext>
          </c:extLst>
        </c:ser>
        <c:dLbls>
          <c:showLegendKey val="0"/>
          <c:showVal val="0"/>
          <c:showCatName val="0"/>
          <c:showSerName val="0"/>
          <c:showPercent val="0"/>
          <c:showBubbleSize val="0"/>
        </c:dLbls>
        <c:axId val="199613696"/>
        <c:axId val="199614816"/>
      </c:scatterChart>
      <c:valAx>
        <c:axId val="1996136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614816"/>
        <c:crosses val="autoZero"/>
        <c:crossBetween val="midCat"/>
      </c:valAx>
      <c:valAx>
        <c:axId val="199614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61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{F255CE51-E150-413F-B6D8-E021C854AA38}</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20C-40F1-95E6-D3281432FAF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{8C8E8096-8241-4A7D-B39F-0A45A3E04CA7}</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20C-40F1-95E6-D3281432FAF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{FE4CE764-6A6E-48FF-812B-6613D5CEDC03}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20C-40F1-95E6-D3281432FAF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{32597D1C-B49B-4D9C-8562-8FFFAB3FF0D4}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20C-40F1-95E6-D3281432FAF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{33306450-5FA4-41B7-AAFE-B9286F3CCC66}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20C-40F1-95E6-D3281432FAF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4.7</c:v>
                </c:pt>
                <c:pt idx="2">
                  <c:v>3.7</c:v>
                </c:pt>
                <c:pt idx="3">
                  <c:v>1.8</c:v>
                </c:pt>
                <c:pt idx="4">
                  <c:v>0.7</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20C-40F1-95E6-D3281432FAF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{2B1CEE58-FD7B-4F41-8C27-56ECB6416953}</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20C-40F1-95E6-D3281432FAF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{CB677416-E937-472A-A361-666CA214E15E}</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20C-40F1-95E6-D3281432FAF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{2A9E7E15-5F4F-4EBB-879F-04E7098F8CD9}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20C-40F1-95E6-D3281432FAF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{EB2FF949-7306-4BDD-9D59-AEB472816875}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20C-40F1-95E6-D3281432FAF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{47C2C46F-9188-419A-A4D1-7FBBB080A1D4}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20C-40F1-95E6-D3281432FAF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7.2</c:v>
                </c:pt>
                <c:pt idx="1">
                  <c:v>6.4</c:v>
                </c:pt>
                <c:pt idx="2">
                  <c:v>5.4</c:v>
                </c:pt>
                <c:pt idx="3">
                  <c:v>4.4000000000000004</c:v>
                </c:pt>
                <c:pt idx="4">
                  <c:v>5.3</c:v>
                </c:pt>
              </c:numCache>
            </c:numRef>
          </c:xVal>
          <c:yVal>
            <c:numRef>
              <c:f>公会計指標分析・財政指標組合せ分析表!$K$77:$O$77</c:f>
              <c:numCache>
                <c:formatCode>#,##0.0;"▲ "#,##0.0</c:formatCode>
                <c:ptCount val="5"/>
                <c:pt idx="0">
                  <c:v>0</c:v>
                </c:pt>
                <c:pt idx="1">
                  <c:v>0</c:v>
                </c:pt>
                <c:pt idx="2">
                  <c:v>0</c:v>
                </c:pt>
                <c:pt idx="3">
                  <c:v>0</c:v>
                </c:pt>
                <c:pt idx="4">
                  <c:v>17.8</c:v>
                </c:pt>
              </c:numCache>
            </c:numRef>
          </c:yVal>
          <c:smooth val="0"/>
          <c:extLst>
            <c:ext xmlns:c16="http://schemas.microsoft.com/office/drawing/2014/chart" uri="{C3380CC4-5D6E-409C-BE32-E72D297353CC}">
              <c16:uniqueId val="{0000000B-820C-40F1-95E6-D3281432FAFF}"/>
            </c:ext>
          </c:extLst>
        </c:ser>
        <c:dLbls>
          <c:showLegendKey val="0"/>
          <c:showVal val="0"/>
          <c:showCatName val="0"/>
          <c:showSerName val="0"/>
          <c:showPercent val="0"/>
          <c:showBubbleSize val="0"/>
        </c:dLbls>
        <c:axId val="200175024"/>
        <c:axId val="199769608"/>
      </c:scatterChart>
      <c:valAx>
        <c:axId val="200175024"/>
        <c:scaling>
          <c:orientation val="minMax"/>
          <c:max val="7.5"/>
          <c:min val="4.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769608"/>
        <c:crosses val="autoZero"/>
        <c:crossBetween val="midCat"/>
      </c:valAx>
      <c:valAx>
        <c:axId val="199769608"/>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017502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例年借入額が多額となる臨時財政対策債については、償還期間を地方交付税措置される「３０年償還」より短縮し、「１０年償還」としているため単年度の元利償還金が大きくなっている。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一般会計等の元利償還金は減少したものの下水道事業等に係る準元利償還金は増え、またそれらに係る基準財政需要額算入額が減少したことなどにより、単年度の比率は前年度より上昇したが、３年平均では</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0.7%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に改善した。</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年度は、将来負担額において、病院事業債の償還に充てる繰出見込額が増加したものの、一般会計等の地方債現在高や退職手当負担見込額は減少し、逆に基金など充当可能財源が増加したことにより、平成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年度に比較して黒字の比率が</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5.5</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ポイント増加した。なお、将来負担比率がないことは平成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年度から変わりない。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DC36674C-EE26-4384-A17D-4D8421196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1027AB22-D23E-4F03-BD40-206EC9CEA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F0AAA7BE-45B3-424D-81A0-88AC16269FB5}"/>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FE039416-FFA3-41B9-B682-ED1306C06779}"/>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B26A4A3A-ED95-4D93-A247-B1915CE142D9}"/>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0C31C2C5-A610-46CD-B052-4FFD505C9717}"/>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25D0498D-6B76-45D9-B99D-E4A8E5300CCA}"/>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8ED19C46-9146-46FB-BC96-1651D4707E9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E16DCE9C-4BA3-4C41-B463-A7FCC662BC9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4CF4BE54-F313-42DF-9400-C06924D1DA7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3DA1426E-884F-4BFF-BAA4-417A3EDE733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23452DCB-8025-4B7C-B482-8A8039AA434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35F8C9E5-2F3F-4324-B38F-34D9A181FE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44281C08-2A49-4DBC-A71A-6218E536E0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a16="http://schemas.microsoft.com/office/drawing/2014/main" id="{AD86F819-C954-44C0-A8DF-AAA4CDFE3F14}"/>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C8EC20DD-5BC8-4EF1-BADE-E830424FAEC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238623D8-8753-4ACC-883A-1E2814733613}"/>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404E29D3-A560-426A-B597-C1C3CBE4EF1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6F6109BD-1836-4DD8-852B-56E1AECADCA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E5686975-90E6-4018-B6D9-1315D706C50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03B4478A-5214-4552-AB85-AB99CAB2D8E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6B1380E4-26B0-4397-81E3-CD512DC02FB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a16="http://schemas.microsoft.com/office/drawing/2014/main" id="{20A1DD71-4B96-43BB-9FCE-048A6C65597F}"/>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a16="http://schemas.microsoft.com/office/drawing/2014/main" id="{46491604-6E99-42BF-AE3B-33F4AE8FFEAC}"/>
            </a:ext>
          </a:extLst>
        </xdr:cNvPr>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a16="http://schemas.microsoft.com/office/drawing/2014/main" id="{106B20EF-2E58-49FF-B125-738B103C5A4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a16="http://schemas.microsoft.com/office/drawing/2014/main" id="{8647B4F6-A094-416D-BB69-7ADD86E54D6E}"/>
            </a:ext>
          </a:extLst>
        </xdr:cNvPr>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7DFC76A0-6BFC-4CBD-9E54-D661967A2E94}"/>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066F78F2-A72F-4FEA-BF1B-6966187D136E}"/>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BB8CFBBA-9C5A-4398-9A08-098529F1C8C6}"/>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a16="http://schemas.microsoft.com/office/drawing/2014/main" id="{253A5CD3-9BBB-449B-816E-45B1C3E6908D}"/>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24BF6FE9-4B07-4820-B4B9-ACAAA2C8EBD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63919970-DDBF-4BE4-889D-37D7BAB7FA5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5FD5CADF-F3D8-45F4-9F7D-27EF90243B2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4F69D1FD-5A2B-4D95-A6A6-D79A1293BDE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2E58CB2C-7B14-4AF1-857C-7E14FE580C2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2109C32D-C39A-47D4-984B-94C47680E7C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56E42A1F-2210-47BD-BFA7-A31018C5F02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769E2A1C-6436-4751-B808-1018B098960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9D7861AF-B73F-4EBF-A4EE-05CF32DD04D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AA513E48-5B5A-453C-AC1A-872AB258205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a16="http://schemas.microsoft.com/office/drawing/2014/main" id="{F4BE7886-AAC5-4224-8AE7-C3F60061A4DC}"/>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9B6ABCCC-1DF6-429D-AC3C-95DAE6BF44E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a16="http://schemas.microsoft.com/office/drawing/2014/main" id="{92949292-427E-4AC5-A18F-D5367E1EE733}"/>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DA054F49-14E9-4433-A157-D4EB0F9EC14D}"/>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1E7C1520-1C7D-4BC3-8E74-B2D2DF67A47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C17E39C2-264A-47C7-BDCC-B196AA35C2C8}"/>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57A1749A-92A7-4EF0-AA37-5704CBEE63BE}"/>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a16="http://schemas.microsoft.com/office/drawing/2014/main" id="{81212E18-54E7-41F0-B035-C2FB501D06F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a16="http://schemas.microsoft.com/office/drawing/2014/main" id="{39A9507C-7B7E-4017-AE94-5AF497F0962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a16="http://schemas.microsoft.com/office/drawing/2014/main" id="{8C71E846-0AE8-48D4-808F-8792AF17D6A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a16="http://schemas.microsoft.com/office/drawing/2014/main" id="{96ACD592-93C9-4FF7-9FDA-DD4FC0E492A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a16="http://schemas.microsoft.com/office/drawing/2014/main" id="{2529D847-C077-4B1B-B6F5-86623F8CC5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a16="http://schemas.microsoft.com/office/drawing/2014/main" id="{9251CF63-4D70-45D7-B18E-57297266413D}"/>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a16="http://schemas.microsoft.com/office/drawing/2014/main" id="{359A839C-817B-4BDE-92F1-E0A61CCCC62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a16="http://schemas.microsoft.com/office/drawing/2014/main" id="{878F64A6-F90E-481B-9CD7-5966FD3DC642}"/>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a16="http://schemas.microsoft.com/office/drawing/2014/main" id="{E8719B68-50AB-4653-B1A0-389E28712D9C}"/>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a16="http://schemas.microsoft.com/office/drawing/2014/main" id="{2435EFDD-FB72-4985-88D9-996B3FDA44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a16="http://schemas.microsoft.com/office/drawing/2014/main" id="{2A4A47B4-5CBB-428F-8370-E685394F22E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a16="http://schemas.microsoft.com/office/drawing/2014/main" id="{AF431263-4549-4C67-B037-53A9DB7F67B2}"/>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a16="http://schemas.microsoft.com/office/drawing/2014/main" id="{4F7BFB1C-EC24-495F-99F2-D517603FDA2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a16="http://schemas.microsoft.com/office/drawing/2014/main" id="{9ABB3624-3F15-4FA5-9FDD-372B583A434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a16="http://schemas.microsoft.com/office/drawing/2014/main" id="{A5D6649A-E88D-46CB-A2B9-D31F75AA5AB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ADB95DDE-54E6-41FF-9722-8863415888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2FAEE4DC-7655-4D60-8F0F-FA2B69A333C3}"/>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8E1B9D96-7713-4924-AAE0-C3BDD43BA68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AD66580-9AEC-433F-920A-98873F09BE5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A6E045D-94BD-443A-90D8-EFCDD68D537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4DB5E3E-2259-49A0-AC72-154E4F56999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B0DA253-7B7C-4C43-9430-6D816CBD7A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F9BA7C0E-388E-4EC8-AEF4-DF89E1B0A06D}"/>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A7D11481-AEEA-429A-AA7E-0D07E274E43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12A0B82B-4036-4762-8CB3-4E2F1E994DD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FB7B4F6F-4F3D-4EC6-911F-7F878CF46F8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D1583131-0C3A-483C-9945-BC565BAF00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B0CE1D31-D478-407F-9577-6106C2BC664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C5B6C2B6-CE48-4E19-8D0B-B9A407BC19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543C6C6-8EEC-4C16-A975-841E4E642E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59BCCD53-E1E7-4C6D-8051-673F26C1DB68}"/>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8D112D7C-C7B1-4991-A275-97D7BF9FF00A}"/>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F2ADCA12-DD4F-45E9-8426-617F9D32A6B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9122394B-8F1B-45DE-9362-96AA87996E81}"/>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BD629EE5-E2AE-4C6F-8924-196E06A0741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921B5D61-25A5-4ED3-AB13-859DF1BEFB28}"/>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6F33742E-B887-4D7B-8B21-D99D27F952D5}"/>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253EF581-3C33-4C0C-8B60-1DDA30FAE5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5EE7505E-73D1-4C85-868D-CD82F84B4169}"/>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C806A3AB-4A08-4398-9750-551BAA5DFD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AFE0E125-E93D-4258-BBAD-F85E13831AB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4E62D3C-E92E-4ABA-9D1C-7CD41797DB0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D0EBC3CC-82BA-4492-A805-019865F8F2E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DCF06027-B727-4590-987F-DEC968A72C6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F864CC3C-2F77-4BF4-8427-789271125AA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E6C1CDBE-7044-42AA-9C23-FDAF75E032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2921314B-0736-4668-9146-9457D6A550E3}"/>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6B6A6C28-547E-41C0-847A-E8F7EA9E0CF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BBB24CA6-5737-4507-8355-662F5DC8AA69}"/>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7DC4CAA3-3431-4E96-8A72-FA8099F5F4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495017FD-389B-4FDE-91A2-38CA9C7CCD0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071073B-73D4-4F29-A337-B89AA39E9A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F292178C-5979-4B93-8B21-BED0694F47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199CA6F-8AB4-48B9-89EE-C3C0D4C6B0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FEBD1B51-0BE0-4630-AEC9-A9BEB1DC0655}"/>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9F7475F4-167B-438A-AB7D-125FA00DF682}"/>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9C2DF41-2E20-4E03-8F21-C03B2297007C}"/>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FE550038-0AA3-4544-A285-5E6A5001903A}"/>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87DFAC2E-4314-40A4-8CE4-ECBFAE9B7AD6}"/>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6E861238-6215-4C75-8237-9D465AAEBCA2}"/>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F4553D4C-4B7A-4A4B-92F7-0568AD5923D1}"/>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D031F90-BA6B-4DC0-8D83-0C1B4D2F542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FEEA25C3-D8D4-459A-AFD7-C888EE5A2513}"/>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年度は単年度としては、基準財政需要額が人口減少等特別対策事業費の追加などで増額となったが、基準財政収入額も消費税率の引上げに伴う地方消費税交付金が増額となったため、前年度と同率の</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0.81</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3</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ヵ年平均も同率の</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0.80</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となった。今後も市税収入のみならず、収入の確保に努め財政基盤の強化を図ることが必要である。</a:t>
          </a: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108602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147108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71560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96308</xdr:rowOff>
    </xdr:from>
    <xdr:to>
      <xdr:col>4</xdr:col>
      <xdr:colOff>533400</xdr:colOff>
      <xdr:row>41</xdr:row>
      <xdr:rowOff>26458</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36635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年度は歳入（経常一般財源＋臨時財政対策債）は、個人市民税や地方消費税交付金が増えたものの、特別土地保有税が減となり、また臨時財政対策債の借入額を調整したことなどにより減少した。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一方、歳出（経常経費充当一般財源）は、昨年度に続き公債費は減少したものの、社会保障関係費や物件費の増、また繰出金の増などにより増加した。その結果、経常収支比率は、昨年度より</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ポイント上昇しており、引き続き経常経費の縮減を念頭に置いた手堅い財政運営が必要である。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83312</xdr:rowOff>
    </xdr:from>
    <xdr:to>
      <xdr:col>7</xdr:col>
      <xdr:colOff>152400</xdr:colOff>
      <xdr:row>61</xdr:row>
      <xdr:rowOff>3556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37031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64008</xdr:rowOff>
    </xdr:from>
    <xdr:to>
      <xdr:col>6</xdr:col>
      <xdr:colOff>0</xdr:colOff>
      <xdr:row>60</xdr:row>
      <xdr:rowOff>83312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3510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121666</xdr:rowOff>
    </xdr:from>
    <xdr:to>
      <xdr:col>6</xdr:col>
      <xdr:colOff>50800</xdr:colOff>
      <xdr:row>62</xdr:row>
      <xdr:rowOff>51816</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36593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64008</xdr:rowOff>
    </xdr:from>
    <xdr:to>
      <xdr:col>4</xdr:col>
      <xdr:colOff>482600</xdr:colOff>
      <xdr:row>61</xdr:row>
      <xdr:rowOff>56642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35100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62</xdr:row>
      <xdr:rowOff>39624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5150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102362</xdr:rowOff>
    </xdr:from>
    <xdr:to>
      <xdr:col>3</xdr:col>
      <xdr:colOff>330200</xdr:colOff>
      <xdr:row>62</xdr:row>
      <xdr:rowOff>32512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124206</xdr:rowOff>
    </xdr:from>
    <xdr:to>
      <xdr:col>7</xdr:col>
      <xdr:colOff>203200</xdr:colOff>
      <xdr:row>61</xdr:row>
      <xdr:rowOff>54356</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140733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32512</xdr:rowOff>
    </xdr:from>
    <xdr:to>
      <xdr:col>6</xdr:col>
      <xdr:colOff>50800</xdr:colOff>
      <xdr:row>60</xdr:row>
      <xdr:rowOff>134112</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144289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13208</xdr:rowOff>
    </xdr:from>
    <xdr:to>
      <xdr:col>4</xdr:col>
      <xdr:colOff>533400</xdr:colOff>
      <xdr:row>60</xdr:row>
      <xdr:rowOff>114808</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124985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[117,558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南北に細長い地勢的要因による各種施設数の多さに起因する人件費や施設の維持管理費用をはじめとする物件費の割合が高く、例年、類似団体平均を上回っている。引き続き、組織機構の見直し、定員適正化計画に則った適正な職員配置による人件費の抑制や、事務事業の見直し、</a:t>
          </a:r>
          <a:r>
            <a:rPr kumimoji="0" lang="ja-JP" altLang="en-US" sz="1300" b="0" i="0" u="none" strike="noStrike" kern="0" cap="none" spc="0" normalizeH="0" baseline="0" noProof="0">
              <a:ln>
                <a:noFill/>
              </a:ln>
              <a:solidFill>
                <a:schemeClr val="tx1"/>
              </a:solidFill>
              <a:effectLst/>
              <a:uLnTx/>
              <a:uFillTx/>
              <a:latin typeface="+mn-lt"/>
              <a:ea typeface="+mn-ea"/>
              <a:cs typeface="+mn-cs"/>
            </a:rPr>
            <a:t>民間活力の</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さらなる</a:t>
          </a:r>
          <a:r>
            <a:rPr kumimoji="0" lang="ja-JP" altLang="ja-JP" sz="1300" b="0" i="0" u="none" strike="noStrike" kern="0" cap="none" spc="0" normalizeH="0" baseline="0" noProof="0">
              <a:ln>
                <a:noFill/>
              </a:ln>
              <a:solidFill>
                <a:schemeClr val="tx1"/>
              </a:solidFill>
              <a:effectLst/>
              <a:uLnTx/>
              <a:uFillTx/>
              <a:latin typeface="+mn-lt"/>
              <a:ea typeface="+mn-ea"/>
              <a:cs typeface="+mn-cs"/>
            </a:rPr>
            <a:t>導入</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等により物件費の抑制を図る必要がある。</a:t>
          </a:r>
        </a:p>
        <a:p>
          <a:endParaRPr kumimoji="1" lang="ja-JP" altLang="en-US" sz="1300">
            <a:solidFill>
              <a:schemeClr val="tx1"/>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148231</xdr:rowOff>
    </xdr:from>
    <xdr:to>
      <xdr:col>7</xdr:col>
      <xdr:colOff>152400</xdr:colOff>
      <xdr:row>87</xdr:row>
      <xdr:rowOff>41912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892931"/>
          <a:ext cx="838200" cy="6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a:extLst>
            <a:ext uri="{FF2B5EF4-FFF2-40B4-BE49-F238E27FC236}">
              <a16:creationId xmlns:a16="http://schemas.microsoft.com/office/drawing/2014/main" id="{00000000-0008-0000-0300-0000C2000000}"/>
            </a:ext>
          </a:extLst>
        </xdr:cNvPr>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66753</xdr:rowOff>
    </xdr:from>
    <xdr:to>
      <xdr:col>6</xdr:col>
      <xdr:colOff>0</xdr:colOff>
      <xdr:row>86</xdr:row>
      <xdr:rowOff>148231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811453"/>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62911</xdr:rowOff>
    </xdr:from>
    <xdr:to>
      <xdr:col>6</xdr:col>
      <xdr:colOff>50800</xdr:colOff>
      <xdr:row>85</xdr:row>
      <xdr:rowOff>164511</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064000" y="146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3238</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405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66753</xdr:rowOff>
    </xdr:from>
    <xdr:to>
      <xdr:col>4</xdr:col>
      <xdr:colOff>482600</xdr:colOff>
      <xdr:row>86</xdr:row>
      <xdr:rowOff>72623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811453"/>
          <a:ext cx="8890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153285</xdr:rowOff>
    </xdr:from>
    <xdr:to>
      <xdr:col>4</xdr:col>
      <xdr:colOff>533400</xdr:colOff>
      <xdr:row>85</xdr:row>
      <xdr:rowOff>83435</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3175000" y="14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93612</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32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72623</xdr:rowOff>
    </xdr:from>
    <xdr:to>
      <xdr:col>3</xdr:col>
      <xdr:colOff>279400</xdr:colOff>
      <xdr:row>86</xdr:row>
      <xdr:rowOff>87061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817323"/>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5341</xdr:rowOff>
    </xdr:from>
    <xdr:to>
      <xdr:col>3</xdr:col>
      <xdr:colOff>330200</xdr:colOff>
      <xdr:row>85</xdr:row>
      <xdr:rowOff>106941</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2286000" y="1457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117118</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3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35223</xdr:rowOff>
    </xdr:from>
    <xdr:to>
      <xdr:col>2</xdr:col>
      <xdr:colOff>127000</xdr:colOff>
      <xdr:row>85</xdr:row>
      <xdr:rowOff>136823</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1397000" y="146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147000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37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162562</xdr:rowOff>
    </xdr:from>
    <xdr:to>
      <xdr:col>7</xdr:col>
      <xdr:colOff>203200</xdr:colOff>
      <xdr:row>87</xdr:row>
      <xdr:rowOff>92712</xdr:rowOff>
    </xdr:to>
    <xdr:sp macro="" textlink="">
      <xdr:nvSpPr>
        <xdr:cNvPr id="211" name="円/楕円 210">
          <a:extLst>
            <a:ext uri="{FF2B5EF4-FFF2-40B4-BE49-F238E27FC236}">
              <a16:creationId xmlns:a16="http://schemas.microsoft.com/office/drawing/2014/main" id="{00000000-0008-0000-0300-0000D3000000}"/>
            </a:ext>
          </a:extLst>
        </xdr:cNvPr>
        <xdr:cNvSpPr/>
      </xdr:nvSpPr>
      <xdr:spPr>
        <a:xfrm>
          <a:off x="4902200" y="1490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134639</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87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117,558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97431</xdr:rowOff>
    </xdr:from>
    <xdr:to>
      <xdr:col>6</xdr:col>
      <xdr:colOff>50800</xdr:colOff>
      <xdr:row>87</xdr:row>
      <xdr:rowOff>27581</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064000" y="148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12358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92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114,319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15953</xdr:rowOff>
    </xdr:from>
    <xdr:to>
      <xdr:col>4</xdr:col>
      <xdr:colOff>533400</xdr:colOff>
      <xdr:row>86</xdr:row>
      <xdr:rowOff>117553</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3175000" y="1476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102330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84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110,267</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21823</xdr:rowOff>
    </xdr:from>
    <xdr:to>
      <xdr:col>3</xdr:col>
      <xdr:colOff>330200</xdr:colOff>
      <xdr:row>86</xdr:row>
      <xdr:rowOff>123423</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2286000" y="147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108200</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85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110,559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36261</xdr:rowOff>
    </xdr:from>
    <xdr:to>
      <xdr:col>2</xdr:col>
      <xdr:colOff>127000</xdr:colOff>
      <xdr:row>86</xdr:row>
      <xdr:rowOff>137861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1397000" y="147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122638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867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２８年４月１日現在のラスパイレス指数は１０１．０となったが、これは、人事評価制度等を活用した積極的な若手の登用や、継続して職員の新規採用を行っていることによるもので、今後においても給与体系や諸手当の見直しを進めつつ、引き続き適正な人事配置と行政効率の高い組織づくりを進めていく必要がある。</a:t>
          </a:r>
        </a:p>
        <a:p>
          <a:endParaRPr kumimoji="1" lang="ja-JP" altLang="en-US" sz="1300">
            <a:solidFill>
              <a:schemeClr val="tx1"/>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112184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61304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39793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59695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89</xdr:row>
      <xdr:rowOff>85937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596957"/>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61807</xdr:rowOff>
    </xdr:from>
    <xdr:to>
      <xdr:col>21</xdr:col>
      <xdr:colOff>0</xdr:colOff>
      <xdr:row>89</xdr:row>
      <xdr:rowOff>85937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53208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93980</xdr:rowOff>
    </xdr:from>
    <xdr:to>
      <xdr:col>21</xdr:col>
      <xdr:colOff>50800</xdr:colOff>
      <xdr:row>89</xdr:row>
      <xdr:rowOff>24130</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4351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160443</xdr:rowOff>
    </xdr:from>
    <xdr:to>
      <xdr:col>23</xdr:col>
      <xdr:colOff>457200</xdr:colOff>
      <xdr:row>85</xdr:row>
      <xdr:rowOff>90593</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129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35137</xdr:rowOff>
    </xdr:from>
    <xdr:to>
      <xdr:col>21</xdr:col>
      <xdr:colOff>50800</xdr:colOff>
      <xdr:row>89</xdr:row>
      <xdr:rowOff>136737</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4351000" y="152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121514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3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南北に細長い地勢的な要因から、消防職員の配置が他の自治体に比べ多い状況であることや、子育て世代に対する環境整備にも重点を置いていることから市内に公立９幼稚園設置していること等により、類似団体のほぼ平均となっているが、引き続き職員数を精査し、多様な任用制度の活用も行うとともに、適正な職員配置に努めていく必要がある。また、一方で、今後の市政運営も踏まえ、将来にわたって市民の要請に応え行政サービスを提供するため、計画的な職員採用の実施も必要である。</a:t>
          </a:r>
        </a:p>
        <a:p>
          <a:endParaRPr kumimoji="1" lang="ja-JP" altLang="en-US" sz="1300">
            <a:solidFill>
              <a:schemeClr val="tx1"/>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63500</xdr:rowOff>
    </xdr:from>
    <xdr:to>
      <xdr:col>24</xdr:col>
      <xdr:colOff>558800</xdr:colOff>
      <xdr:row>64</xdr:row>
      <xdr:rowOff>73152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103630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a:extLst>
            <a:ext uri="{FF2B5EF4-FFF2-40B4-BE49-F238E27FC236}">
              <a16:creationId xmlns:a16="http://schemas.microsoft.com/office/drawing/2014/main" id="{00000000-0008-0000-0300-00003D010000}"/>
            </a:ext>
          </a:extLst>
        </xdr:cNvPr>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73152</xdr:rowOff>
    </xdr:from>
    <xdr:to>
      <xdr:col>23</xdr:col>
      <xdr:colOff>406400</xdr:colOff>
      <xdr:row>64</xdr:row>
      <xdr:rowOff>77978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290800" y="1104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143129</xdr:rowOff>
    </xdr:from>
    <xdr:to>
      <xdr:col>23</xdr:col>
      <xdr:colOff>457200</xdr:colOff>
      <xdr:row>64</xdr:row>
      <xdr:rowOff>73279</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61290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83456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713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77978</xdr:rowOff>
    </xdr:from>
    <xdr:to>
      <xdr:col>22</xdr:col>
      <xdr:colOff>203200</xdr:colOff>
      <xdr:row>64</xdr:row>
      <xdr:rowOff>90043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10507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145542</xdr:rowOff>
    </xdr:from>
    <xdr:to>
      <xdr:col>22</xdr:col>
      <xdr:colOff>254000</xdr:colOff>
      <xdr:row>64</xdr:row>
      <xdr:rowOff>75692</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5240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85869</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90043</xdr:rowOff>
    </xdr:from>
    <xdr:to>
      <xdr:col>21</xdr:col>
      <xdr:colOff>0</xdr:colOff>
      <xdr:row>64</xdr:row>
      <xdr:rowOff>140716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1062843"/>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140716</xdr:rowOff>
    </xdr:from>
    <xdr:to>
      <xdr:col>21</xdr:col>
      <xdr:colOff>50800</xdr:colOff>
      <xdr:row>64</xdr:row>
      <xdr:rowOff>70866</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4351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81043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162433</xdr:rowOff>
    </xdr:from>
    <xdr:to>
      <xdr:col>19</xdr:col>
      <xdr:colOff>533400</xdr:colOff>
      <xdr:row>64</xdr:row>
      <xdr:rowOff>92583</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3462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102760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7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12700</xdr:rowOff>
    </xdr:from>
    <xdr:to>
      <xdr:col>24</xdr:col>
      <xdr:colOff>609600</xdr:colOff>
      <xdr:row>64</xdr:row>
      <xdr:rowOff>114300</xdr:rowOff>
    </xdr:to>
    <xdr:sp macro="" textlink="">
      <xdr:nvSpPr>
        <xdr:cNvPr id="334" name="円/楕円 333">
          <a:extLst>
            <a:ext uri="{FF2B5EF4-FFF2-40B4-BE49-F238E27FC236}">
              <a16:creationId xmlns:a16="http://schemas.microsoft.com/office/drawing/2014/main" id="{00000000-0008-0000-0300-00004E010000}"/>
            </a:ext>
          </a:extLst>
        </xdr:cNvPr>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29227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22352</xdr:rowOff>
    </xdr:from>
    <xdr:to>
      <xdr:col>23</xdr:col>
      <xdr:colOff>457200</xdr:colOff>
      <xdr:row>64</xdr:row>
      <xdr:rowOff>123952</xdr:rowOff>
    </xdr:to>
    <xdr:sp macro="" textlink="">
      <xdr:nvSpPr>
        <xdr:cNvPr id="336" name="円/楕円 335">
          <a:extLst>
            <a:ext uri="{FF2B5EF4-FFF2-40B4-BE49-F238E27FC236}">
              <a16:creationId xmlns:a16="http://schemas.microsoft.com/office/drawing/2014/main" id="{00000000-0008-0000-0300-000050010000}"/>
            </a:ext>
          </a:extLst>
        </xdr:cNvPr>
        <xdr:cNvSpPr/>
      </xdr:nvSpPr>
      <xdr:spPr>
        <a:xfrm>
          <a:off x="16129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108729</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27178</xdr:rowOff>
    </xdr:from>
    <xdr:to>
      <xdr:col>22</xdr:col>
      <xdr:colOff>254000</xdr:colOff>
      <xdr:row>64</xdr:row>
      <xdr:rowOff>128778</xdr:rowOff>
    </xdr:to>
    <xdr:sp macro="" textlink="">
      <xdr:nvSpPr>
        <xdr:cNvPr id="338" name="円/楕円 337">
          <a:extLst>
            <a:ext uri="{FF2B5EF4-FFF2-40B4-BE49-F238E27FC236}">
              <a16:creationId xmlns:a16="http://schemas.microsoft.com/office/drawing/2014/main" id="{00000000-0008-0000-0300-000052010000}"/>
            </a:ext>
          </a:extLst>
        </xdr:cNvPr>
        <xdr:cNvSpPr/>
      </xdr:nvSpPr>
      <xdr:spPr>
        <a:xfrm>
          <a:off x="15240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113555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39243</xdr:rowOff>
    </xdr:from>
    <xdr:to>
      <xdr:col>21</xdr:col>
      <xdr:colOff>50800</xdr:colOff>
      <xdr:row>64</xdr:row>
      <xdr:rowOff>140843</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125620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89916</xdr:rowOff>
    </xdr:from>
    <xdr:to>
      <xdr:col>19</xdr:col>
      <xdr:colOff>533400</xdr:colOff>
      <xdr:row>65</xdr:row>
      <xdr:rowOff>20066</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3462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4843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一般会計等の元利償還金は減少したものの下水道事業等に係る準元利償還金は増え、またそれらに係る基準財政需要額算入額が減少したことなどにより、単年度の比率は前年度より上昇したが、３年平均では</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0.7%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に改善しており、今後も市債に大きく依存することのない健全な財政運営を図っていきたい。</a:t>
          </a:r>
        </a:p>
        <a:p>
          <a:endParaRPr kumimoji="1" lang="ja-JP" altLang="en-US" sz="1300">
            <a:solidFill>
              <a:schemeClr val="tx1"/>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80328</xdr:rowOff>
    </xdr:from>
    <xdr:to>
      <xdr:col>24</xdr:col>
      <xdr:colOff>558800</xdr:colOff>
      <xdr:row>37</xdr:row>
      <xdr:rowOff>146685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423978"/>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146685</xdr:rowOff>
    </xdr:from>
    <xdr:to>
      <xdr:col>23</xdr:col>
      <xdr:colOff>406400</xdr:colOff>
      <xdr:row>38</xdr:row>
      <xdr:rowOff>89853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49033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38</xdr:row>
      <xdr:rowOff>150178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0495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141605</xdr:rowOff>
    </xdr:from>
    <xdr:to>
      <xdr:col>22</xdr:col>
      <xdr:colOff>254000</xdr:colOff>
      <xdr:row>39</xdr:row>
      <xdr:rowOff>71755</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56532</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150178</xdr:rowOff>
    </xdr:from>
    <xdr:to>
      <xdr:col>21</xdr:col>
      <xdr:colOff>0</xdr:colOff>
      <xdr:row>38</xdr:row>
      <xdr:rowOff>156210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666527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30480</xdr:rowOff>
    </xdr:from>
    <xdr:to>
      <xdr:col>21</xdr:col>
      <xdr:colOff>50800</xdr:colOff>
      <xdr:row>39</xdr:row>
      <xdr:rowOff>132080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116857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29528</xdr:rowOff>
    </xdr:from>
    <xdr:to>
      <xdr:col>24</xdr:col>
      <xdr:colOff>609600</xdr:colOff>
      <xdr:row>37</xdr:row>
      <xdr:rowOff>131128</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122255</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29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95885</xdr:rowOff>
    </xdr:from>
    <xdr:to>
      <xdr:col>23</xdr:col>
      <xdr:colOff>457200</xdr:colOff>
      <xdr:row>38</xdr:row>
      <xdr:rowOff>26035</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36212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20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99378</xdr:rowOff>
    </xdr:from>
    <xdr:to>
      <xdr:col>21</xdr:col>
      <xdr:colOff>50800</xdr:colOff>
      <xdr:row>39</xdr:row>
      <xdr:rowOff>29528</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66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39705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8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105410</xdr:rowOff>
    </xdr:from>
    <xdr:to>
      <xdr:col>19</xdr:col>
      <xdr:colOff>533400</xdr:colOff>
      <xdr:row>39</xdr:row>
      <xdr:rowOff>35560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45737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27</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年度は、将来負担額において、病院事業債の償還に充てる繰出見込額が増加したものの、一般会計等の地方債現在高や退職手当負担見込額は減少し、逆に基金など充当可能財源が増加したことにより、平成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26</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年度に比較して黒字の比率が</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5.5</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ポイント増加した。なお、将来負担比率がないことは平成</a:t>
          </a:r>
          <a:r>
            <a:rPr kumimoji="1" lang="en-US" altLang="ja-JP" sz="1300" b="0" i="0" u="none" strike="noStrike" kern="0" cap="none" spc="0" normalizeH="0" baseline="0" noProof="0">
              <a:ln>
                <a:noFill/>
              </a:ln>
              <a:solidFill>
                <a:schemeClr val="tx1"/>
              </a:solidFill>
              <a:effectLst/>
              <a:uLnTx/>
              <a:uFillTx/>
              <a:latin typeface="ＭＳ Ｐゴシック"/>
              <a:ea typeface="+mn-ea"/>
              <a:cs typeface="+mn-cs"/>
            </a:rPr>
            <a:t>19</a:t>
          </a: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年度から変わりないが、今後においても将来負担の大きな要因となる地方債残高の縮減等に取組み続けることで、財政の健全化に努めたい。</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南北に細長い市形であるため、消防署等の各種施設を多く設置する必要があることなどにより、例年、人件費に係るものは類似団体平均と比較すると高い水準にある。平成２７年度は人事院勧告による給料月額及び勤勉手当の支給月数の引上げ等により上昇した。今後においても組織機構の見直しや定員適正化計画に基づく人員の適正配置や給与体系等の見直しを進め、人件費のさらなる抑制に努める必要がある。</a:t>
          </a:r>
        </a:p>
        <a:p>
          <a:endParaRPr kumimoji="1" lang="ja-JP" altLang="en-US" sz="1300">
            <a:solidFill>
              <a:schemeClr val="tx1"/>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165100</xdr:rowOff>
    </xdr:from>
    <xdr:to>
      <xdr:col>7</xdr:col>
      <xdr:colOff>15875</xdr:colOff>
      <xdr:row>39</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80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111760</xdr:rowOff>
    </xdr:from>
    <xdr:to>
      <xdr:col>5</xdr:col>
      <xdr:colOff>549275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111760</xdr:rowOff>
    </xdr:from>
    <xdr:to>
      <xdr:col>4</xdr:col>
      <xdr:colOff>346075</xdr:colOff>
      <xdr:row>39</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2686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115570</xdr:rowOff>
    </xdr:from>
    <xdr:to>
      <xdr:col>3</xdr:col>
      <xdr:colOff>142875</xdr:colOff>
      <xdr:row>40</xdr:row>
      <xdr:rowOff>104140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021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26670</xdr:rowOff>
    </xdr:from>
    <xdr:to>
      <xdr:col>3</xdr:col>
      <xdr:colOff>193675</xdr:colOff>
      <xdr:row>37</xdr:row>
      <xdr:rowOff>128270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138447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160020</xdr:rowOff>
    </xdr:from>
    <xdr:to>
      <xdr:col>7</xdr:col>
      <xdr:colOff>66675</xdr:colOff>
      <xdr:row>39</xdr:row>
      <xdr:rowOff>90170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60960</xdr:rowOff>
    </xdr:from>
    <xdr:to>
      <xdr:col>4</xdr:col>
      <xdr:colOff>396875</xdr:colOff>
      <xdr:row>38</xdr:row>
      <xdr:rowOff>162560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64770</xdr:rowOff>
    </xdr:from>
    <xdr:to>
      <xdr:col>3</xdr:col>
      <xdr:colOff>193675</xdr:colOff>
      <xdr:row>39</xdr:row>
      <xdr:rowOff>166370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件費同様、南北に細長い市形であるため、消防署やコミュニティ施設を多く有していることから、施設の維持管理費用が多くかかり、例年、類似団体平均を上回っている。平成２７年度は、公園街路樹維持管理委託料の区分の見直し等に伴い経常収支比率が、昨年度より大幅に上昇した。今後も施設の維持管理費用の長期継続契約化などを進め経費の縮減に努める必要がある。</a:t>
          </a:r>
        </a:p>
        <a:p>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20864</xdr:rowOff>
    </xdr:from>
    <xdr:to>
      <xdr:col>24</xdr:col>
      <xdr:colOff>31750</xdr:colOff>
      <xdr:row>19</xdr:row>
      <xdr:rowOff>162378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784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94343</xdr:rowOff>
    </xdr:from>
    <xdr:to>
      <xdr:col>22</xdr:col>
      <xdr:colOff>565150</xdr:colOff>
      <xdr:row>19</xdr:row>
      <xdr:rowOff>20864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804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94343</xdr:rowOff>
    </xdr:from>
    <xdr:to>
      <xdr:col>21</xdr:col>
      <xdr:colOff>361950</xdr:colOff>
      <xdr:row>18</xdr:row>
      <xdr:rowOff>116114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80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83457</xdr:rowOff>
    </xdr:from>
    <xdr:to>
      <xdr:col>20</xdr:col>
      <xdr:colOff>158750</xdr:colOff>
      <xdr:row>18</xdr:row>
      <xdr:rowOff>116114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695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111578</xdr:rowOff>
    </xdr:from>
    <xdr:to>
      <xdr:col>24</xdr:col>
      <xdr:colOff>82550</xdr:colOff>
      <xdr:row>20</xdr:row>
      <xdr:rowOff>41728</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83655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4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141514</xdr:rowOff>
    </xdr:from>
    <xdr:to>
      <xdr:col>22</xdr:col>
      <xdr:colOff>615950</xdr:colOff>
      <xdr:row>19</xdr:row>
      <xdr:rowOff>71664</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56441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65314</xdr:rowOff>
    </xdr:from>
    <xdr:to>
      <xdr:col>20</xdr:col>
      <xdr:colOff>209550</xdr:colOff>
      <xdr:row>18</xdr:row>
      <xdr:rowOff>166914</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151691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32657</xdr:rowOff>
    </xdr:from>
    <xdr:to>
      <xdr:col>19</xdr:col>
      <xdr:colOff>6350</xdr:colOff>
      <xdr:row>18</xdr:row>
      <xdr:rowOff>134257</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扶助費に係る経常収支比率は、例年、類似団体平均を下回っている。平成２７年度は、社私立保育所保育実施負担金、障害福祉サービス費等により増加しており、扶助費全体としては、年々増加傾向が続いていることからも、現行の福祉施策の見直し等の必要性は高まっ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363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78015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100693</xdr:rowOff>
    </xdr:from>
    <xdr:to>
      <xdr:col>5</xdr:col>
      <xdr:colOff>600075</xdr:colOff>
      <xdr:row>58</xdr:row>
      <xdr:rowOff>30843</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118835</xdr:rowOff>
    </xdr:from>
    <xdr:to>
      <xdr:col>4</xdr:col>
      <xdr:colOff>346075</xdr:colOff>
      <xdr:row>54</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056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68035</xdr:rowOff>
    </xdr:from>
    <xdr:to>
      <xdr:col>3</xdr:col>
      <xdr:colOff>193675</xdr:colOff>
      <xdr:row>53</xdr:row>
      <xdr:rowOff>169635</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8362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国民健康保険特別会計、介護保険特別会計、後期高齢者医療特別会計など社会保障関係費への繰出金の額は年々増加傾向であり、今後においてもこの傾向は続くものと考えられるため経常収支比率悪化の要因となるものと考えられ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29028</xdr:rowOff>
    </xdr:from>
    <xdr:to>
      <xdr:col>24</xdr:col>
      <xdr:colOff>31750</xdr:colOff>
      <xdr:row>54</xdr:row>
      <xdr:rowOff>78015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287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xdr:rowOff>
    </xdr:from>
    <xdr:to>
      <xdr:col>22</xdr:col>
      <xdr:colOff>565150</xdr:colOff>
      <xdr:row>54</xdr:row>
      <xdr:rowOff>29028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102507</xdr:rowOff>
    </xdr:from>
    <xdr:to>
      <xdr:col>21</xdr:col>
      <xdr:colOff>361950</xdr:colOff>
      <xdr:row>54</xdr:row>
      <xdr:rowOff>12700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51707</xdr:rowOff>
    </xdr:from>
    <xdr:to>
      <xdr:col>21</xdr:col>
      <xdr:colOff>412750</xdr:colOff>
      <xdr:row>55</xdr:row>
      <xdr:rowOff>153307</xdr:rowOff>
    </xdr:to>
    <xdr:sp macro="" textlink="">
      <xdr:nvSpPr>
        <xdr:cNvPr id="262" name="フローチャート : 判断 261">
          <a:extLst>
            <a:ext uri="{FF2B5EF4-FFF2-40B4-BE49-F238E27FC236}">
              <a16:creationId xmlns:a16="http://schemas.microsoft.com/office/drawing/2014/main" id="{00000000-0008-0000-0400-000006010000}"/>
            </a:ext>
          </a:extLst>
        </xdr:cNvPr>
        <xdr:cNvSpPr/>
      </xdr:nvSpPr>
      <xdr:spPr>
        <a:xfrm>
          <a:off x="14732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138084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86178</xdr:rowOff>
    </xdr:from>
    <xdr:to>
      <xdr:col>20</xdr:col>
      <xdr:colOff>158750</xdr:colOff>
      <xdr:row>53</xdr:row>
      <xdr:rowOff>102507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108857</xdr:rowOff>
    </xdr:from>
    <xdr:to>
      <xdr:col>19</xdr:col>
      <xdr:colOff>6350</xdr:colOff>
      <xdr:row>55</xdr:row>
      <xdr:rowOff>39007</xdr:rowOff>
    </xdr:to>
    <xdr:sp macro="" textlink="">
      <xdr:nvSpPr>
        <xdr:cNvPr id="267" name="フローチャート : 判断 266">
          <a:extLst>
            <a:ext uri="{FF2B5EF4-FFF2-40B4-BE49-F238E27FC236}">
              <a16:creationId xmlns:a16="http://schemas.microsoft.com/office/drawing/2014/main" id="{00000000-0008-0000-0400-00000B010000}"/>
            </a:ext>
          </a:extLst>
        </xdr:cNvPr>
        <xdr:cNvSpPr/>
      </xdr:nvSpPr>
      <xdr:spPr>
        <a:xfrm>
          <a:off x="12954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23784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27215</xdr:rowOff>
    </xdr:from>
    <xdr:to>
      <xdr:col>24</xdr:col>
      <xdr:colOff>82550</xdr:colOff>
      <xdr:row>54</xdr:row>
      <xdr:rowOff>128815</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6459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43742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149678</xdr:rowOff>
    </xdr:from>
    <xdr:to>
      <xdr:col>22</xdr:col>
      <xdr:colOff>615950</xdr:colOff>
      <xdr:row>54</xdr:row>
      <xdr:rowOff>79828</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90005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133350</xdr:rowOff>
    </xdr:from>
    <xdr:to>
      <xdr:col>21</xdr:col>
      <xdr:colOff>412750</xdr:colOff>
      <xdr:row>54</xdr:row>
      <xdr:rowOff>63500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73677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51707</xdr:rowOff>
    </xdr:from>
    <xdr:to>
      <xdr:col>20</xdr:col>
      <xdr:colOff>209550</xdr:colOff>
      <xdr:row>53</xdr:row>
      <xdr:rowOff>153307</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3843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163484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35378</xdr:rowOff>
    </xdr:from>
    <xdr:to>
      <xdr:col>19</xdr:col>
      <xdr:colOff>6350</xdr:colOff>
      <xdr:row>53</xdr:row>
      <xdr:rowOff>136978</xdr:rowOff>
    </xdr:to>
    <xdr:sp macro="" textlink="">
      <xdr:nvSpPr>
        <xdr:cNvPr id="282" name="円/楕円 281">
          <a:extLst>
            <a:ext uri="{FF2B5EF4-FFF2-40B4-BE49-F238E27FC236}">
              <a16:creationId xmlns:a16="http://schemas.microsoft.com/office/drawing/2014/main" id="{00000000-0008-0000-0400-00001A010000}"/>
            </a:ext>
          </a:extLst>
        </xdr:cNvPr>
        <xdr:cNvSpPr/>
      </xdr:nvSpPr>
      <xdr:spPr>
        <a:xfrm>
          <a:off x="12954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147155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一部事務組合や各種団体に対する支出が少ないことから、例年、類似団体平均を下回っているものと考えられる。また補助金の見直しも行っており、今後も引き続き不適当な補助金の見直しや廃止に向けた取り組みの継続が必要である。</a:t>
          </a:r>
        </a:p>
        <a:p>
          <a:endParaRPr kumimoji="1" lang="ja-JP" altLang="en-US" sz="1300">
            <a:solidFill>
              <a:schemeClr val="tx1"/>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44450</xdr:rowOff>
    </xdr:from>
    <xdr:to>
      <xdr:col>24</xdr:col>
      <xdr:colOff>31750</xdr:colOff>
      <xdr:row>33</xdr:row>
      <xdr:rowOff>95250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702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31750</xdr:rowOff>
    </xdr:from>
    <xdr:to>
      <xdr:col>22</xdr:col>
      <xdr:colOff>565150</xdr:colOff>
      <xdr:row>33</xdr:row>
      <xdr:rowOff>44450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568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44450</xdr:rowOff>
    </xdr:from>
    <xdr:to>
      <xdr:col>22</xdr:col>
      <xdr:colOff>615950</xdr:colOff>
      <xdr:row>37</xdr:row>
      <xdr:rowOff>146050</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5621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130827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31750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95250</xdr:rowOff>
    </xdr:from>
    <xdr:to>
      <xdr:col>21</xdr:col>
      <xdr:colOff>412750</xdr:colOff>
      <xdr:row>38</xdr:row>
      <xdr:rowOff>25400</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31750</xdr:rowOff>
    </xdr:from>
    <xdr:to>
      <xdr:col>20</xdr:col>
      <xdr:colOff>158750</xdr:colOff>
      <xdr:row>33</xdr:row>
      <xdr:rowOff>31750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146050</xdr:rowOff>
    </xdr:from>
    <xdr:to>
      <xdr:col>20</xdr:col>
      <xdr:colOff>209550</xdr:colOff>
      <xdr:row>38</xdr:row>
      <xdr:rowOff>76200</xdr:rowOff>
    </xdr:to>
    <xdr:sp macro="" textlink="">
      <xdr:nvSpPr>
        <xdr:cNvPr id="326" name="フローチャート : 判断 325">
          <a:extLst>
            <a:ext uri="{FF2B5EF4-FFF2-40B4-BE49-F238E27FC236}">
              <a16:creationId xmlns:a16="http://schemas.microsoft.com/office/drawing/2014/main" id="{00000000-0008-0000-0400-000046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60977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25400</xdr:rowOff>
    </xdr:from>
    <xdr:to>
      <xdr:col>19</xdr:col>
      <xdr:colOff>6350</xdr:colOff>
      <xdr:row>38</xdr:row>
      <xdr:rowOff>127000</xdr:rowOff>
    </xdr:to>
    <xdr:sp macro="" textlink="">
      <xdr:nvSpPr>
        <xdr:cNvPr id="328" name="フローチャート : 判断 327">
          <a:extLst>
            <a:ext uri="{FF2B5EF4-FFF2-40B4-BE49-F238E27FC236}">
              <a16:creationId xmlns:a16="http://schemas.microsoft.com/office/drawing/2014/main" id="{00000000-0008-0000-0400-000048010000}"/>
            </a:ext>
          </a:extLst>
        </xdr:cNvPr>
        <xdr:cNvSpPr/>
      </xdr:nvSpPr>
      <xdr:spPr>
        <a:xfrm>
          <a:off x="12954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111777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44450</xdr:rowOff>
    </xdr:from>
    <xdr:to>
      <xdr:col>24</xdr:col>
      <xdr:colOff>82550</xdr:colOff>
      <xdr:row>33</xdr:row>
      <xdr:rowOff>146050</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64592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60977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165100</xdr:rowOff>
    </xdr:from>
    <xdr:to>
      <xdr:col>22</xdr:col>
      <xdr:colOff>615950</xdr:colOff>
      <xdr:row>33</xdr:row>
      <xdr:rowOff>95250</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5621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105427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42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152400</xdr:rowOff>
    </xdr:from>
    <xdr:to>
      <xdr:col>21</xdr:col>
      <xdr:colOff>412750</xdr:colOff>
      <xdr:row>33</xdr:row>
      <xdr:rowOff>82550</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4732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92727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152400</xdr:rowOff>
    </xdr:from>
    <xdr:to>
      <xdr:col>20</xdr:col>
      <xdr:colOff>209550</xdr:colOff>
      <xdr:row>33</xdr:row>
      <xdr:rowOff>82550</xdr:rowOff>
    </xdr:to>
    <xdr:sp macro="" textlink="">
      <xdr:nvSpPr>
        <xdr:cNvPr id="341" name="円/楕円 340">
          <a:extLst>
            <a:ext uri="{FF2B5EF4-FFF2-40B4-BE49-F238E27FC236}">
              <a16:creationId xmlns:a16="http://schemas.microsoft.com/office/drawing/2014/main" id="{00000000-0008-0000-0400-000055010000}"/>
            </a:ext>
          </a:extLst>
        </xdr:cNvPr>
        <xdr:cNvSpPr/>
      </xdr:nvSpPr>
      <xdr:spPr>
        <a:xfrm>
          <a:off x="13843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92727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152400</xdr:rowOff>
    </xdr:from>
    <xdr:to>
      <xdr:col>19</xdr:col>
      <xdr:colOff>6350</xdr:colOff>
      <xdr:row>33</xdr:row>
      <xdr:rowOff>82550</xdr:rowOff>
    </xdr:to>
    <xdr:sp macro="" textlink="">
      <xdr:nvSpPr>
        <xdr:cNvPr id="343" name="円/楕円 342">
          <a:extLst>
            <a:ext uri="{FF2B5EF4-FFF2-40B4-BE49-F238E27FC236}">
              <a16:creationId xmlns:a16="http://schemas.microsoft.com/office/drawing/2014/main" id="{00000000-0008-0000-0400-000057010000}"/>
            </a:ext>
          </a:extLst>
        </xdr:cNvPr>
        <xdr:cNvSpPr/>
      </xdr:nvSpPr>
      <xdr:spPr>
        <a:xfrm>
          <a:off x="12954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92727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２４年度までは類団平均を上回っていたが、繰上償還等の実施により、平成２５年度は類似団体平均値となり、平成２６年度以降においては類似団体平均を下回っている。償還期間短縮化に伴い今後、元金償還金が増加する可能性もあり、今後も効果的な繰上償還を積極的に実施し公債費の縮減に努める必要がある。</a:t>
          </a:r>
        </a:p>
      </xdr:txBody>
    </xdr:sp>
    <xdr:clientData/>
  </xdr:twoCellAnchor>
  <xdr:oneCellAnchor>
    <xdr:from>
      <xdr:col>1</xdr:col>
      <xdr:colOff>28575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77</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1617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88137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114571</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170435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2897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170435</xdr:rowOff>
    </xdr:from>
    <xdr:to>
      <xdr:col>3</xdr:col>
      <xdr:colOff>142875</xdr:colOff>
      <xdr:row>78</xdr:row>
      <xdr:rowOff>72137</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3720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6" name="フローチャート : 判断 385">
          <a:extLst>
            <a:ext uri="{FF2B5EF4-FFF2-40B4-BE49-F238E27FC236}">
              <a16:creationId xmlns:a16="http://schemas.microsoft.com/office/drawing/2014/main" id="{00000000-0008-0000-0400-000082010000}"/>
            </a:ext>
          </a:extLst>
        </xdr:cNvPr>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401" name="円/楕円 400">
          <a:extLst>
            <a:ext uri="{FF2B5EF4-FFF2-40B4-BE49-F238E27FC236}">
              <a16:creationId xmlns:a16="http://schemas.microsoft.com/office/drawing/2014/main" id="{00000000-0008-0000-0400-000091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平成２７年度は前年度と比べると人件費、物件費、扶助費、補助費の経常収支比率に占める割合が増加しているが、特に人件費、物件費においては、事務事業の見直し等により抑制の必要がある。</a:t>
          </a:r>
        </a:p>
        <a:p>
          <a:endParaRPr kumimoji="1" lang="ja-JP" altLang="en-US" sz="1300">
            <a:solidFill>
              <a:schemeClr val="tx1"/>
            </a:solidFill>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131572</xdr:rowOff>
    </xdr:from>
    <xdr:to>
      <xdr:col>24</xdr:col>
      <xdr:colOff>31750</xdr:colOff>
      <xdr:row>77</xdr:row>
      <xdr:rowOff>92711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61772"/>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131572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61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76</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0611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5842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1343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3" name="フローチャート : 判断 442">
          <a:extLst>
            <a:ext uri="{FF2B5EF4-FFF2-40B4-BE49-F238E27FC236}">
              <a16:creationId xmlns:a16="http://schemas.microsoft.com/office/drawing/2014/main" id="{00000000-0008-0000-0400-0000BB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5" name="フローチャート : 判断 444">
          <a:extLst>
            <a:ext uri="{FF2B5EF4-FFF2-40B4-BE49-F238E27FC236}">
              <a16:creationId xmlns:a16="http://schemas.microsoft.com/office/drawing/2014/main" id="{00000000-0008-0000-0400-0000BD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60" name="円/楕円 459">
          <a:extLst>
            <a:ext uri="{FF2B5EF4-FFF2-40B4-BE49-F238E27FC236}">
              <a16:creationId xmlns:a16="http://schemas.microsoft.com/office/drawing/2014/main" id="{00000000-0008-0000-0400-0000CC010000}"/>
            </a:ext>
          </a:extLst>
        </xdr:cNvPr>
        <xdr:cNvSpPr/>
      </xdr:nvSpPr>
      <xdr:spPr>
        <a:xfrm>
          <a:off x="12954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66819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奈良県生駒市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146115</xdr:rowOff>
    </xdr:from>
    <xdr:to>
      <xdr:col>4</xdr:col>
      <xdr:colOff>1117600</xdr:colOff>
      <xdr:row>16</xdr:row>
      <xdr:rowOff>148434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36940"/>
          <a:ext cx="6477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146115</xdr:rowOff>
    </xdr:from>
    <xdr:to>
      <xdr:col>4</xdr:col>
      <xdr:colOff>469900</xdr:colOff>
      <xdr:row>17</xdr:row>
      <xdr:rowOff>20777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36940"/>
          <a:ext cx="698500" cy="46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92833</xdr:rowOff>
    </xdr:from>
    <xdr:to>
      <xdr:col>4</xdr:col>
      <xdr:colOff>520700</xdr:colOff>
      <xdr:row>17</xdr:row>
      <xdr:rowOff>22983</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33160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139192</xdr:rowOff>
    </xdr:from>
    <xdr:to>
      <xdr:col>3</xdr:col>
      <xdr:colOff>904875</xdr:colOff>
      <xdr:row>17</xdr:row>
      <xdr:rowOff>20777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30017"/>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123923</xdr:rowOff>
    </xdr:from>
    <xdr:to>
      <xdr:col>3</xdr:col>
      <xdr:colOff>955675</xdr:colOff>
      <xdr:row>17</xdr:row>
      <xdr:rowOff>54073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64250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63035</xdr:rowOff>
    </xdr:from>
    <xdr:to>
      <xdr:col>3</xdr:col>
      <xdr:colOff>206375</xdr:colOff>
      <xdr:row>16</xdr:row>
      <xdr:rowOff>139192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53860"/>
          <a:ext cx="698500" cy="76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89862</xdr:rowOff>
    </xdr:from>
    <xdr:to>
      <xdr:col>3</xdr:col>
      <xdr:colOff>257175</xdr:colOff>
      <xdr:row>17</xdr:row>
      <xdr:rowOff>20012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4789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32940</xdr:rowOff>
    </xdr:from>
    <xdr:to>
      <xdr:col>2</xdr:col>
      <xdr:colOff>692150</xdr:colOff>
      <xdr:row>16</xdr:row>
      <xdr:rowOff>134540</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823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119317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1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97634</xdr:rowOff>
    </xdr:from>
    <xdr:to>
      <xdr:col>5</xdr:col>
      <xdr:colOff>34925</xdr:colOff>
      <xdr:row>17</xdr:row>
      <xdr:rowOff>27784</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288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69711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60,552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95315</xdr:rowOff>
    </xdr:from>
    <xdr:to>
      <xdr:col>4</xdr:col>
      <xdr:colOff>520700</xdr:colOff>
      <xdr:row>17</xdr:row>
      <xdr:rowOff>25465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288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141427</xdr:rowOff>
    </xdr:from>
    <xdr:to>
      <xdr:col>3</xdr:col>
      <xdr:colOff>955675</xdr:colOff>
      <xdr:row>17</xdr:row>
      <xdr:rowOff>71577</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293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56354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88392</xdr:rowOff>
    </xdr:from>
    <xdr:to>
      <xdr:col>3</xdr:col>
      <xdr:colOff>257175</xdr:colOff>
      <xdr:row>17</xdr:row>
      <xdr:rowOff>18542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287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28719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4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12235</xdr:rowOff>
    </xdr:from>
    <xdr:to>
      <xdr:col>2</xdr:col>
      <xdr:colOff>692150</xdr:colOff>
      <xdr:row>16</xdr:row>
      <xdr:rowOff>113835</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280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124012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52400</xdr:rowOff>
    </xdr:from>
    <xdr:to>
      <xdr:col>4</xdr:col>
      <xdr:colOff>1117600</xdr:colOff>
      <xdr:row>38</xdr:row>
      <xdr:rowOff>113550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520000"/>
          <a:ext cx="647700" cy="61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299517</xdr:rowOff>
    </xdr:from>
    <xdr:to>
      <xdr:col>4</xdr:col>
      <xdr:colOff>469900</xdr:colOff>
      <xdr:row>38</xdr:row>
      <xdr:rowOff>113550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24217"/>
          <a:ext cx="698500" cy="15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161734</xdr:rowOff>
    </xdr:from>
    <xdr:to>
      <xdr:col>4</xdr:col>
      <xdr:colOff>520700</xdr:colOff>
      <xdr:row>37</xdr:row>
      <xdr:rowOff>263334</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728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102061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5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195161</xdr:rowOff>
    </xdr:from>
    <xdr:to>
      <xdr:col>3</xdr:col>
      <xdr:colOff>904875</xdr:colOff>
      <xdr:row>37</xdr:row>
      <xdr:rowOff>299517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19861"/>
          <a:ext cx="698500" cy="104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66942</xdr:rowOff>
    </xdr:from>
    <xdr:to>
      <xdr:col>3</xdr:col>
      <xdr:colOff>955675</xdr:colOff>
      <xdr:row>37</xdr:row>
      <xdr:rowOff>168542</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719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7269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109550</xdr:rowOff>
    </xdr:from>
    <xdr:to>
      <xdr:col>3</xdr:col>
      <xdr:colOff>206375</xdr:colOff>
      <xdr:row>37</xdr:row>
      <xdr:rowOff>195161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34250"/>
          <a:ext cx="698500" cy="85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24650</xdr:rowOff>
    </xdr:from>
    <xdr:to>
      <xdr:col>3</xdr:col>
      <xdr:colOff>257175</xdr:colOff>
      <xdr:row>37</xdr:row>
      <xdr:rowOff>126250</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7149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307877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1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142113</xdr:rowOff>
    </xdr:from>
    <xdr:to>
      <xdr:col>2</xdr:col>
      <xdr:colOff>692150</xdr:colOff>
      <xdr:row>37</xdr:row>
      <xdr:rowOff>72263</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7095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253890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6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1600</xdr:rowOff>
    </xdr:from>
    <xdr:to>
      <xdr:col>5</xdr:col>
      <xdr:colOff>34925</xdr:colOff>
      <xdr:row>38</xdr:row>
      <xdr:rowOff>103200</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7469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253077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7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62750</xdr:rowOff>
    </xdr:from>
    <xdr:to>
      <xdr:col>4</xdr:col>
      <xdr:colOff>520700</xdr:colOff>
      <xdr:row>38</xdr:row>
      <xdr:rowOff>164350</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753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149127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61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248717</xdr:rowOff>
    </xdr:from>
    <xdr:to>
      <xdr:col>3</xdr:col>
      <xdr:colOff>955675</xdr:colOff>
      <xdr:row>38</xdr:row>
      <xdr:rowOff>7417</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7373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335094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5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144361</xdr:rowOff>
    </xdr:from>
    <xdr:to>
      <xdr:col>3</xdr:col>
      <xdr:colOff>257175</xdr:colOff>
      <xdr:row>37</xdr:row>
      <xdr:rowOff>245961</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7269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230738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5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58750</xdr:rowOff>
    </xdr:from>
    <xdr:to>
      <xdr:col>2</xdr:col>
      <xdr:colOff>692150</xdr:colOff>
      <xdr:row>37</xdr:row>
      <xdr:rowOff>160350</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7183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145127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6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15668</xdr:rowOff>
    </xdr:from>
    <xdr:to>
      <xdr:col>6</xdr:col>
      <xdr:colOff>511175</xdr:colOff>
      <xdr:row>34</xdr:row>
      <xdr:rowOff>16387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44968"/>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16387</xdr:rowOff>
    </xdr:from>
    <xdr:to>
      <xdr:col>5</xdr:col>
      <xdr:colOff>358775</xdr:colOff>
      <xdr:row>34</xdr:row>
      <xdr:rowOff>86894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45687"/>
          <a:ext cx="889000" cy="7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90141</xdr:rowOff>
    </xdr:from>
    <xdr:to>
      <xdr:col>5</xdr:col>
      <xdr:colOff>409575</xdr:colOff>
      <xdr:row>35</xdr:row>
      <xdr:rowOff>20291</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11418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81244</xdr:rowOff>
    </xdr:from>
    <xdr:to>
      <xdr:col>4</xdr:col>
      <xdr:colOff>155575</xdr:colOff>
      <xdr:row>34</xdr:row>
      <xdr:rowOff>86894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39094"/>
          <a:ext cx="889000" cy="1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137559</xdr:rowOff>
    </xdr:from>
    <xdr:to>
      <xdr:col>4</xdr:col>
      <xdr:colOff>206375</xdr:colOff>
      <xdr:row>35</xdr:row>
      <xdr:rowOff>67709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58836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5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12402</xdr:rowOff>
    </xdr:from>
    <xdr:to>
      <xdr:col>2</xdr:col>
      <xdr:colOff>638175</xdr:colOff>
      <xdr:row>33</xdr:row>
      <xdr:rowOff>81244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70252"/>
          <a:ext cx="889000" cy="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59149</xdr:rowOff>
    </xdr:from>
    <xdr:to>
      <xdr:col>3</xdr:col>
      <xdr:colOff>3175</xdr:colOff>
      <xdr:row>34</xdr:row>
      <xdr:rowOff>160749</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151876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164665</xdr:rowOff>
    </xdr:from>
    <xdr:to>
      <xdr:col>1</xdr:col>
      <xdr:colOff>485775</xdr:colOff>
      <xdr:row>34</xdr:row>
      <xdr:rowOff>94815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58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85942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1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136318</xdr:rowOff>
    </xdr:from>
    <xdr:to>
      <xdr:col>6</xdr:col>
      <xdr:colOff>561975</xdr:colOff>
      <xdr:row>34</xdr:row>
      <xdr:rowOff>66468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579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159195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4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58,798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137037</xdr:rowOff>
    </xdr:from>
    <xdr:to>
      <xdr:col>5</xdr:col>
      <xdr:colOff>409575</xdr:colOff>
      <xdr:row>34</xdr:row>
      <xdr:rowOff>67187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57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83714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36094</xdr:rowOff>
    </xdr:from>
    <xdr:to>
      <xdr:col>4</xdr:col>
      <xdr:colOff>206375</xdr:colOff>
      <xdr:row>34</xdr:row>
      <xdr:rowOff>137694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58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154221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30444</xdr:rowOff>
    </xdr:from>
    <xdr:to>
      <xdr:col>3</xdr:col>
      <xdr:colOff>3175</xdr:colOff>
      <xdr:row>33</xdr:row>
      <xdr:rowOff>132044</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56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148571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6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133052</xdr:rowOff>
    </xdr:from>
    <xdr:to>
      <xdr:col>1</xdr:col>
      <xdr:colOff>485775</xdr:colOff>
      <xdr:row>33</xdr:row>
      <xdr:rowOff>63202</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56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79729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39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154940</xdr:rowOff>
    </xdr:from>
    <xdr:to>
      <xdr:col>6</xdr:col>
      <xdr:colOff>511175</xdr:colOff>
      <xdr:row>52</xdr:row>
      <xdr:rowOff>160503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898890"/>
          <a:ext cx="838200" cy="17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74490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32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160503</xdr:rowOff>
    </xdr:from>
    <xdr:to>
      <xdr:col>5</xdr:col>
      <xdr:colOff>358775</xdr:colOff>
      <xdr:row>53</xdr:row>
      <xdr:rowOff>118859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75903"/>
          <a:ext cx="889000" cy="12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59639</xdr:rowOff>
    </xdr:from>
    <xdr:to>
      <xdr:col>5</xdr:col>
      <xdr:colOff>409575</xdr:colOff>
      <xdr:row>54</xdr:row>
      <xdr:rowOff>161239</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31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152366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118859</xdr:rowOff>
    </xdr:from>
    <xdr:to>
      <xdr:col>4</xdr:col>
      <xdr:colOff>155575</xdr:colOff>
      <xdr:row>54</xdr:row>
      <xdr:rowOff>7645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205709"/>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157632</xdr:rowOff>
    </xdr:from>
    <xdr:to>
      <xdr:col>4</xdr:col>
      <xdr:colOff>206375</xdr:colOff>
      <xdr:row>55</xdr:row>
      <xdr:rowOff>87782</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41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78909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7645</xdr:rowOff>
    </xdr:from>
    <xdr:to>
      <xdr:col>2</xdr:col>
      <xdr:colOff>638175</xdr:colOff>
      <xdr:row>54</xdr:row>
      <xdr:rowOff>57176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6594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168987</xdr:rowOff>
    </xdr:from>
    <xdr:to>
      <xdr:col>3</xdr:col>
      <xdr:colOff>3175</xdr:colOff>
      <xdr:row>55</xdr:row>
      <xdr:rowOff>99137</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42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90264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163919</xdr:rowOff>
    </xdr:from>
    <xdr:to>
      <xdr:col>1</xdr:col>
      <xdr:colOff>485775</xdr:colOff>
      <xdr:row>55</xdr:row>
      <xdr:rowOff>94069</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42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85196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1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104140</xdr:rowOff>
    </xdr:from>
    <xdr:to>
      <xdr:col>6</xdr:col>
      <xdr:colOff>561975</xdr:colOff>
      <xdr:row>52</xdr:row>
      <xdr:rowOff>34290</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884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19067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6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63,100</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109703</xdr:rowOff>
    </xdr:from>
    <xdr:to>
      <xdr:col>5</xdr:col>
      <xdr:colOff>409575</xdr:colOff>
      <xdr:row>53</xdr:row>
      <xdr:rowOff>39853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0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56380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8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58,454</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68059</xdr:rowOff>
    </xdr:from>
    <xdr:to>
      <xdr:col>4</xdr:col>
      <xdr:colOff>206375</xdr:colOff>
      <xdr:row>53</xdr:row>
      <xdr:rowOff>169659</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14736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89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55,047</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128295</xdr:rowOff>
    </xdr:from>
    <xdr:to>
      <xdr:col>3</xdr:col>
      <xdr:colOff>3175</xdr:colOff>
      <xdr:row>54</xdr:row>
      <xdr:rowOff>58445</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2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74972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89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6376</xdr:rowOff>
    </xdr:from>
    <xdr:to>
      <xdr:col>1</xdr:col>
      <xdr:colOff>485775</xdr:colOff>
      <xdr:row>54</xdr:row>
      <xdr:rowOff>107976</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926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124503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03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101327</xdr:rowOff>
    </xdr:from>
    <xdr:to>
      <xdr:col>6</xdr:col>
      <xdr:colOff>511175</xdr:colOff>
      <xdr:row>78</xdr:row>
      <xdr:rowOff>168602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02977"/>
          <a:ext cx="838200" cy="23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101327</xdr:rowOff>
    </xdr:from>
    <xdr:to>
      <xdr:col>5</xdr:col>
      <xdr:colOff>358775</xdr:colOff>
      <xdr:row>77</xdr:row>
      <xdr:rowOff>102307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0297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726</xdr:rowOff>
    </xdr:from>
    <xdr:to>
      <xdr:col>5</xdr:col>
      <xdr:colOff>409575</xdr:colOff>
      <xdr:row>76</xdr:row>
      <xdr:rowOff>102326</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3746500" y="1303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118853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7" y="128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92511</xdr:rowOff>
    </xdr:from>
    <xdr:to>
      <xdr:col>4</xdr:col>
      <xdr:colOff>155575</xdr:colOff>
      <xdr:row>77</xdr:row>
      <xdr:rowOff>102307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2941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16890</xdr:rowOff>
    </xdr:from>
    <xdr:to>
      <xdr:col>4</xdr:col>
      <xdr:colOff>206375</xdr:colOff>
      <xdr:row>76</xdr:row>
      <xdr:rowOff>118490</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2857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135018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7"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92511</xdr:rowOff>
    </xdr:from>
    <xdr:to>
      <xdr:col>2</xdr:col>
      <xdr:colOff>638175</xdr:colOff>
      <xdr:row>77</xdr:row>
      <xdr:rowOff>119943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29416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12483</xdr:rowOff>
    </xdr:from>
    <xdr:to>
      <xdr:col>3</xdr:col>
      <xdr:colOff>3175</xdr:colOff>
      <xdr:row>76</xdr:row>
      <xdr:rowOff>114083</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968500" y="130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130609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7" y="1281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61142</xdr:rowOff>
    </xdr:from>
    <xdr:to>
      <xdr:col>1</xdr:col>
      <xdr:colOff>485775</xdr:colOff>
      <xdr:row>76</xdr:row>
      <xdr:rowOff>162742</xdr:rowOff>
    </xdr:to>
    <xdr:sp macro="" textlink="">
      <xdr:nvSpPr>
        <xdr:cNvPr id="192" name="フローチャート : 判断 191">
          <a:extLst>
            <a:ext uri="{FF2B5EF4-FFF2-40B4-BE49-F238E27FC236}">
              <a16:creationId xmlns:a16="http://schemas.microsoft.com/office/drawing/2014/main" id="{00000000-0008-0000-0600-0000C0000000}"/>
            </a:ext>
          </a:extLst>
        </xdr:cNvPr>
        <xdr:cNvSpPr/>
      </xdr:nvSpPr>
      <xdr:spPr>
        <a:xfrm>
          <a:off x="1079500" y="13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7818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7" y="128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117802</xdr:rowOff>
    </xdr:from>
    <xdr:to>
      <xdr:col>6</xdr:col>
      <xdr:colOff>561975</xdr:colOff>
      <xdr:row>79</xdr:row>
      <xdr:rowOff>47952</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4584700" y="1349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32729</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5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50527</xdr:rowOff>
    </xdr:from>
    <xdr:to>
      <xdr:col>5</xdr:col>
      <xdr:colOff>409575</xdr:colOff>
      <xdr:row>77</xdr:row>
      <xdr:rowOff>152127</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3746500" y="132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143254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7" y="133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51507</xdr:rowOff>
    </xdr:from>
    <xdr:to>
      <xdr:col>4</xdr:col>
      <xdr:colOff>206375</xdr:colOff>
      <xdr:row>77</xdr:row>
      <xdr:rowOff>153107</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2857500" y="1325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7" y="1334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41711</xdr:rowOff>
    </xdr:from>
    <xdr:to>
      <xdr:col>3</xdr:col>
      <xdr:colOff>3175</xdr:colOff>
      <xdr:row>77</xdr:row>
      <xdr:rowOff>143311</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968500" y="132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134438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7" y="133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69143</xdr:rowOff>
    </xdr:from>
    <xdr:to>
      <xdr:col>1</xdr:col>
      <xdr:colOff>485775</xdr:colOff>
      <xdr:row>77</xdr:row>
      <xdr:rowOff>170743</xdr:rowOff>
    </xdr:to>
    <xdr:sp macro="" textlink="">
      <xdr:nvSpPr>
        <xdr:cNvPr id="207" name="円/楕円 206">
          <a:extLst>
            <a:ext uri="{FF2B5EF4-FFF2-40B4-BE49-F238E27FC236}">
              <a16:creationId xmlns:a16="http://schemas.microsoft.com/office/drawing/2014/main" id="{00000000-0008-0000-0600-0000CF000000}"/>
            </a:ext>
          </a:extLst>
        </xdr:cNvPr>
        <xdr:cNvSpPr/>
      </xdr:nvSpPr>
      <xdr:spPr>
        <a:xfrm>
          <a:off x="1079500" y="1327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161870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7" y="1336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103521</xdr:rowOff>
    </xdr:from>
    <xdr:to>
      <xdr:col>6</xdr:col>
      <xdr:colOff>511175</xdr:colOff>
      <xdr:row>98</xdr:row>
      <xdr:rowOff>133497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905621"/>
          <a:ext cx="838200" cy="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133497</xdr:rowOff>
    </xdr:from>
    <xdr:to>
      <xdr:col>5</xdr:col>
      <xdr:colOff>358775</xdr:colOff>
      <xdr:row>99</xdr:row>
      <xdr:rowOff>28098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35597"/>
          <a:ext cx="889000" cy="6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77943</xdr:rowOff>
    </xdr:from>
    <xdr:to>
      <xdr:col>5</xdr:col>
      <xdr:colOff>409575</xdr:colOff>
      <xdr:row>96</xdr:row>
      <xdr:rowOff>8093</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3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24620</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28098</xdr:rowOff>
    </xdr:from>
    <xdr:to>
      <xdr:col>4</xdr:col>
      <xdr:colOff>155575</xdr:colOff>
      <xdr:row>99</xdr:row>
      <xdr:rowOff>56200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01648"/>
          <a:ext cx="8890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160314</xdr:rowOff>
    </xdr:from>
    <xdr:to>
      <xdr:col>4</xdr:col>
      <xdr:colOff>206375</xdr:colOff>
      <xdr:row>96</xdr:row>
      <xdr:rowOff>90464</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44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106991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2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52192</xdr:rowOff>
    </xdr:from>
    <xdr:to>
      <xdr:col>2</xdr:col>
      <xdr:colOff>638175</xdr:colOff>
      <xdr:row>99</xdr:row>
      <xdr:rowOff>56200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25742"/>
          <a:ext cx="889000" cy="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10582</xdr:rowOff>
    </xdr:from>
    <xdr:to>
      <xdr:col>3</xdr:col>
      <xdr:colOff>3175</xdr:colOff>
      <xdr:row>96</xdr:row>
      <xdr:rowOff>112182</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46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128709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4759</xdr:rowOff>
    </xdr:from>
    <xdr:to>
      <xdr:col>1</xdr:col>
      <xdr:colOff>485775</xdr:colOff>
      <xdr:row>96</xdr:row>
      <xdr:rowOff>106359</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4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122886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52721</xdr:rowOff>
    </xdr:from>
    <xdr:to>
      <xdr:col>6</xdr:col>
      <xdr:colOff>561975</xdr:colOff>
      <xdr:row>98</xdr:row>
      <xdr:rowOff>154321</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85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139098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6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62,374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82697</xdr:rowOff>
    </xdr:from>
    <xdr:to>
      <xdr:col>5</xdr:col>
      <xdr:colOff>409575</xdr:colOff>
      <xdr:row>99</xdr:row>
      <xdr:rowOff>12847</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8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3974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7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148748</xdr:rowOff>
    </xdr:from>
    <xdr:to>
      <xdr:col>4</xdr:col>
      <xdr:colOff>206375</xdr:colOff>
      <xdr:row>99</xdr:row>
      <xdr:rowOff>78898</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95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70025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4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5400</xdr:rowOff>
    </xdr:from>
    <xdr:to>
      <xdr:col>3</xdr:col>
      <xdr:colOff>3175</xdr:colOff>
      <xdr:row>99</xdr:row>
      <xdr:rowOff>107000</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9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98127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07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1392</xdr:rowOff>
    </xdr:from>
    <xdr:to>
      <xdr:col>1</xdr:col>
      <xdr:colOff>485775</xdr:colOff>
      <xdr:row>99</xdr:row>
      <xdr:rowOff>102992</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9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94119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28797</xdr:rowOff>
    </xdr:from>
    <xdr:to>
      <xdr:col>15</xdr:col>
      <xdr:colOff>180975</xdr:colOff>
      <xdr:row>39</xdr:row>
      <xdr:rowOff>70107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715347"/>
          <a:ext cx="838200" cy="4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70107</xdr:rowOff>
    </xdr:from>
    <xdr:to>
      <xdr:col>14</xdr:col>
      <xdr:colOff>28575</xdr:colOff>
      <xdr:row>39</xdr:row>
      <xdr:rowOff>74320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756657"/>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156631</xdr:rowOff>
    </xdr:from>
    <xdr:to>
      <xdr:col>14</xdr:col>
      <xdr:colOff>79375</xdr:colOff>
      <xdr:row>36</xdr:row>
      <xdr:rowOff>86781</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9588500" y="615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103308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3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74320</xdr:rowOff>
    </xdr:from>
    <xdr:to>
      <xdr:col>12</xdr:col>
      <xdr:colOff>511175</xdr:colOff>
      <xdr:row>39</xdr:row>
      <xdr:rowOff>137969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760870"/>
          <a:ext cx="8890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118030</xdr:rowOff>
    </xdr:from>
    <xdr:to>
      <xdr:col>12</xdr:col>
      <xdr:colOff>561975</xdr:colOff>
      <xdr:row>36</xdr:row>
      <xdr:rowOff>48180</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8699500" y="611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64707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89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120792</xdr:rowOff>
    </xdr:from>
    <xdr:to>
      <xdr:col>11</xdr:col>
      <xdr:colOff>307975</xdr:colOff>
      <xdr:row>39</xdr:row>
      <xdr:rowOff>137969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807342"/>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11437</xdr:rowOff>
    </xdr:from>
    <xdr:to>
      <xdr:col>11</xdr:col>
      <xdr:colOff>358775</xdr:colOff>
      <xdr:row>36</xdr:row>
      <xdr:rowOff>113037</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7810500" y="618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129564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59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8335</xdr:rowOff>
    </xdr:from>
    <xdr:to>
      <xdr:col>10</xdr:col>
      <xdr:colOff>155575</xdr:colOff>
      <xdr:row>36</xdr:row>
      <xdr:rowOff>109935</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6921500" y="618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126462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26,967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149447</xdr:rowOff>
    </xdr:from>
    <xdr:to>
      <xdr:col>15</xdr:col>
      <xdr:colOff>231775</xdr:colOff>
      <xdr:row>39</xdr:row>
      <xdr:rowOff>79597</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10426700" y="66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64374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7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19307</xdr:rowOff>
    </xdr:from>
    <xdr:to>
      <xdr:col>14</xdr:col>
      <xdr:colOff>79375</xdr:colOff>
      <xdr:row>39</xdr:row>
      <xdr:rowOff>120907</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9588500" y="670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112034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7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23520</xdr:rowOff>
    </xdr:from>
    <xdr:to>
      <xdr:col>12</xdr:col>
      <xdr:colOff>561975</xdr:colOff>
      <xdr:row>39</xdr:row>
      <xdr:rowOff>125120</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8699500" y="67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116247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8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10,752</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87169</xdr:rowOff>
    </xdr:from>
    <xdr:to>
      <xdr:col>11</xdr:col>
      <xdr:colOff>358775</xdr:colOff>
      <xdr:row>40</xdr:row>
      <xdr:rowOff>17319</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7810500" y="677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40</xdr:row>
      <xdr:rowOff>8446</xdr:rowOff>
    </xdr:from>
    <xdr:ext cx="469744"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626427" y="68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69992</xdr:rowOff>
    </xdr:from>
    <xdr:to>
      <xdr:col>10</xdr:col>
      <xdr:colOff>155575</xdr:colOff>
      <xdr:row>40</xdr:row>
      <xdr:rowOff>142</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6921500" y="67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162719</xdr:rowOff>
    </xdr:from>
    <xdr:ext cx="469744"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37427" y="68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37782</xdr:rowOff>
    </xdr:from>
    <xdr:to>
      <xdr:col>15</xdr:col>
      <xdr:colOff>180975</xdr:colOff>
      <xdr:row>57</xdr:row>
      <xdr:rowOff>70180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638982"/>
          <a:ext cx="838200" cy="20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67576</xdr:rowOff>
    </xdr:from>
    <xdr:to>
      <xdr:col>14</xdr:col>
      <xdr:colOff>28575</xdr:colOff>
      <xdr:row>57</xdr:row>
      <xdr:rowOff>70180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668776"/>
          <a:ext cx="889000" cy="17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103188</xdr:rowOff>
    </xdr:from>
    <xdr:to>
      <xdr:col>14</xdr:col>
      <xdr:colOff>79375</xdr:colOff>
      <xdr:row>56</xdr:row>
      <xdr:rowOff>33338</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9588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49865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67576</xdr:rowOff>
    </xdr:from>
    <xdr:to>
      <xdr:col>12</xdr:col>
      <xdr:colOff>511175</xdr:colOff>
      <xdr:row>57</xdr:row>
      <xdr:rowOff>28575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68776"/>
          <a:ext cx="889000" cy="1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163423</xdr:rowOff>
    </xdr:from>
    <xdr:to>
      <xdr:col>12</xdr:col>
      <xdr:colOff>561975</xdr:colOff>
      <xdr:row>56</xdr:row>
      <xdr:rowOff>93573</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8699500" y="95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110100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28575</xdr:rowOff>
    </xdr:from>
    <xdr:to>
      <xdr:col>11</xdr:col>
      <xdr:colOff>307975</xdr:colOff>
      <xdr:row>57</xdr:row>
      <xdr:rowOff>121844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01225"/>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160668</xdr:rowOff>
    </xdr:from>
    <xdr:to>
      <xdr:col>11</xdr:col>
      <xdr:colOff>358775</xdr:colOff>
      <xdr:row>56</xdr:row>
      <xdr:rowOff>90818</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7810500" y="959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107345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77432</xdr:rowOff>
    </xdr:from>
    <xdr:to>
      <xdr:col>10</xdr:col>
      <xdr:colOff>155575</xdr:colOff>
      <xdr:row>57</xdr:row>
      <xdr:rowOff>7582</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6921500" y="967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24109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158432</xdr:rowOff>
    </xdr:from>
    <xdr:to>
      <xdr:col>15</xdr:col>
      <xdr:colOff>231775</xdr:colOff>
      <xdr:row>56</xdr:row>
      <xdr:rowOff>88582</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10426700" y="958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136859</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5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19380</xdr:rowOff>
    </xdr:from>
    <xdr:to>
      <xdr:col>14</xdr:col>
      <xdr:colOff>79375</xdr:colOff>
      <xdr:row>57</xdr:row>
      <xdr:rowOff>120980</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9588500" y="97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112107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16776</xdr:rowOff>
    </xdr:from>
    <xdr:to>
      <xdr:col>12</xdr:col>
      <xdr:colOff>561975</xdr:colOff>
      <xdr:row>56</xdr:row>
      <xdr:rowOff>118376</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8699500" y="9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109503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149225</xdr:rowOff>
    </xdr:from>
    <xdr:to>
      <xdr:col>11</xdr:col>
      <xdr:colOff>358775</xdr:colOff>
      <xdr:row>57</xdr:row>
      <xdr:rowOff>79375</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7810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70502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71044</xdr:rowOff>
    </xdr:from>
    <xdr:to>
      <xdr:col>10</xdr:col>
      <xdr:colOff>155575</xdr:colOff>
      <xdr:row>58</xdr:row>
      <xdr:rowOff>1194</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6921500" y="984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163771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154787</xdr:rowOff>
    </xdr:from>
    <xdr:to>
      <xdr:col>15</xdr:col>
      <xdr:colOff>180975</xdr:colOff>
      <xdr:row>78</xdr:row>
      <xdr:rowOff>140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184987"/>
          <a:ext cx="838200" cy="18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147242</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77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37312</xdr:rowOff>
    </xdr:from>
    <xdr:to>
      <xdr:col>14</xdr:col>
      <xdr:colOff>79375</xdr:colOff>
      <xdr:row>77</xdr:row>
      <xdr:rowOff>138912</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9588500" y="13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155439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1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103987</xdr:rowOff>
    </xdr:from>
    <xdr:to>
      <xdr:col>15</xdr:col>
      <xdr:colOff>231775</xdr:colOff>
      <xdr:row>77</xdr:row>
      <xdr:rowOff>34137</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10426700" y="131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126864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98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21,208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120790</xdr:rowOff>
    </xdr:from>
    <xdr:to>
      <xdr:col>14</xdr:col>
      <xdr:colOff>79375</xdr:colOff>
      <xdr:row>78</xdr:row>
      <xdr:rowOff>50940</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9588500" y="133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42067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1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166241</xdr:rowOff>
    </xdr:from>
    <xdr:to>
      <xdr:col>15</xdr:col>
      <xdr:colOff>180975</xdr:colOff>
      <xdr:row>97</xdr:row>
      <xdr:rowOff>93157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625441"/>
          <a:ext cx="8382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100239</xdr:rowOff>
    </xdr:from>
    <xdr:to>
      <xdr:col>14</xdr:col>
      <xdr:colOff>79375</xdr:colOff>
      <xdr:row>96</xdr:row>
      <xdr:rowOff>30389</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9588500" y="163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46916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72111" y="1616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115441</xdr:rowOff>
    </xdr:from>
    <xdr:to>
      <xdr:col>15</xdr:col>
      <xdr:colOff>231775</xdr:colOff>
      <xdr:row>97</xdr:row>
      <xdr:rowOff>45591</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57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93868</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5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42357</xdr:rowOff>
    </xdr:from>
    <xdr:to>
      <xdr:col>14</xdr:col>
      <xdr:colOff>79375</xdr:colOff>
      <xdr:row>97</xdr:row>
      <xdr:rowOff>143957</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6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97</xdr:row>
      <xdr:rowOff>135084</xdr:rowOff>
    </xdr:from>
    <xdr:ext cx="469744"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04427" y="1676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a:extLst>
            <a:ext uri="{FF2B5EF4-FFF2-40B4-BE49-F238E27FC236}">
              <a16:creationId xmlns:a16="http://schemas.microsoft.com/office/drawing/2014/main" id="{00000000-0008-0000-0600-0000E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a:extLst>
            <a:ext uri="{FF2B5EF4-FFF2-40B4-BE49-F238E27FC236}">
              <a16:creationId xmlns:a16="http://schemas.microsoft.com/office/drawing/2014/main" id="{00000000-0008-0000-0600-0000EA010000}"/>
            </a:ext>
          </a:extLst>
        </xdr:cNvPr>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138176</xdr:rowOff>
    </xdr:from>
    <xdr:to>
      <xdr:col>23</xdr:col>
      <xdr:colOff>517525</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5481300" y="66532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a:extLst>
            <a:ext uri="{FF2B5EF4-FFF2-40B4-BE49-F238E27FC236}">
              <a16:creationId xmlns:a16="http://schemas.microsoft.com/office/drawing/2014/main" id="{00000000-0008-0000-0600-0000ED010000}"/>
            </a:ext>
          </a:extLst>
        </xdr:cNvPr>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a:extLst>
            <a:ext uri="{FF2B5EF4-FFF2-40B4-BE49-F238E27FC236}">
              <a16:creationId xmlns:a16="http://schemas.microsoft.com/office/drawing/2014/main" id="{00000000-0008-0000-0600-0000EE010000}"/>
            </a:ext>
          </a:extLst>
        </xdr:cNvPr>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138176</xdr:rowOff>
    </xdr:from>
    <xdr:to>
      <xdr:col>22</xdr:col>
      <xdr:colOff>365125</xdr:colOff>
      <xdr:row>39</xdr:row>
      <xdr:rowOff>19114</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4592300" y="6653276"/>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94044</xdr:rowOff>
    </xdr:from>
    <xdr:to>
      <xdr:col>22</xdr:col>
      <xdr:colOff>415925</xdr:colOff>
      <xdr:row>39</xdr:row>
      <xdr:rowOff>24194</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5430500" y="66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15321</xdr:rowOff>
    </xdr:from>
    <xdr:ext cx="378565"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5292017" y="670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138938</xdr:rowOff>
    </xdr:from>
    <xdr:to>
      <xdr:col>21</xdr:col>
      <xdr:colOff>161925</xdr:colOff>
      <xdr:row>39</xdr:row>
      <xdr:rowOff>19114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3703300" y="6654038"/>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104140</xdr:rowOff>
    </xdr:from>
    <xdr:to>
      <xdr:col>21</xdr:col>
      <xdr:colOff>212725</xdr:colOff>
      <xdr:row>39</xdr:row>
      <xdr:rowOff>34290</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4541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50817</xdr:rowOff>
    </xdr:from>
    <xdr:ext cx="378565"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4403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138938</xdr:rowOff>
    </xdr:from>
    <xdr:to>
      <xdr:col>19</xdr:col>
      <xdr:colOff>644525</xdr:colOff>
      <xdr:row>38</xdr:row>
      <xdr:rowOff>139319</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2814300" y="665403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42228</xdr:rowOff>
    </xdr:from>
    <xdr:to>
      <xdr:col>20</xdr:col>
      <xdr:colOff>9525</xdr:colOff>
      <xdr:row>38</xdr:row>
      <xdr:rowOff>143828</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3652500" y="655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160355</xdr:rowOff>
    </xdr:from>
    <xdr:ext cx="378565"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3514017" y="633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22796</xdr:rowOff>
    </xdr:from>
    <xdr:to>
      <xdr:col>18</xdr:col>
      <xdr:colOff>492125</xdr:colOff>
      <xdr:row>38</xdr:row>
      <xdr:rowOff>124396</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2763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140924</xdr:rowOff>
    </xdr:from>
    <xdr:ext cx="378565"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625017" y="631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a:extLst>
            <a:ext uri="{FF2B5EF4-FFF2-40B4-BE49-F238E27FC236}">
              <a16:creationId xmlns:a16="http://schemas.microsoft.com/office/drawing/2014/main" id="{00000000-0008-0000-0600-000000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87376</xdr:rowOff>
    </xdr:from>
    <xdr:to>
      <xdr:col>22</xdr:col>
      <xdr:colOff>415925</xdr:colOff>
      <xdr:row>39</xdr:row>
      <xdr:rowOff>17526</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5430500" y="66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34053</xdr:rowOff>
    </xdr:from>
    <xdr:ext cx="378565"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2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139764</xdr:rowOff>
    </xdr:from>
    <xdr:to>
      <xdr:col>21</xdr:col>
      <xdr:colOff>212725</xdr:colOff>
      <xdr:row>39</xdr:row>
      <xdr:rowOff>69914</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4541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61041</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3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88138</xdr:rowOff>
    </xdr:from>
    <xdr:to>
      <xdr:col>20</xdr:col>
      <xdr:colOff>9525</xdr:colOff>
      <xdr:row>39</xdr:row>
      <xdr:rowOff>18288</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3652500" y="66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9415</xdr:rowOff>
    </xdr:from>
    <xdr:ext cx="378565"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514017"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88519</xdr:rowOff>
    </xdr:from>
    <xdr:to>
      <xdr:col>18</xdr:col>
      <xdr:colOff>492125</xdr:colOff>
      <xdr:row>39</xdr:row>
      <xdr:rowOff>18669</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2763500" y="66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9796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5017" y="6696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a:extLst>
            <a:ext uri="{FF2B5EF4-FFF2-40B4-BE49-F238E27FC236}">
              <a16:creationId xmlns:a16="http://schemas.microsoft.com/office/drawing/2014/main" id="{00000000-0008-0000-0600-00001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a:extLst>
            <a:ext uri="{FF2B5EF4-FFF2-40B4-BE49-F238E27FC236}">
              <a16:creationId xmlns:a16="http://schemas.microsoft.com/office/drawing/2014/main" id="{00000000-0008-0000-0600-00001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a:extLst>
            <a:ext uri="{FF2B5EF4-FFF2-40B4-BE49-F238E27FC236}">
              <a16:creationId xmlns:a16="http://schemas.microsoft.com/office/drawing/2014/main" id="{00000000-0008-0000-0600-00001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a:extLst>
            <a:ext uri="{FF2B5EF4-FFF2-40B4-BE49-F238E27FC236}">
              <a16:creationId xmlns:a16="http://schemas.microsoft.com/office/drawing/2014/main" id="{00000000-0008-0000-0600-00001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a:extLst>
            <a:ext uri="{FF2B5EF4-FFF2-40B4-BE49-F238E27FC236}">
              <a16:creationId xmlns:a16="http://schemas.microsoft.com/office/drawing/2014/main" id="{00000000-0008-0000-0600-00001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a:extLst>
            <a:ext uri="{FF2B5EF4-FFF2-40B4-BE49-F238E27FC236}">
              <a16:creationId xmlns:a16="http://schemas.microsoft.com/office/drawing/2014/main" id="{00000000-0008-0000-0600-00002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a:extLst>
            <a:ext uri="{FF2B5EF4-FFF2-40B4-BE49-F238E27FC236}">
              <a16:creationId xmlns:a16="http://schemas.microsoft.com/office/drawing/2014/main" id="{00000000-0008-0000-0600-00003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a:extLst>
            <a:ext uri="{FF2B5EF4-FFF2-40B4-BE49-F238E27FC236}">
              <a16:creationId xmlns:a16="http://schemas.microsoft.com/office/drawing/2014/main" id="{00000000-0008-0000-0600-00003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a:extLst>
            <a:ext uri="{FF2B5EF4-FFF2-40B4-BE49-F238E27FC236}">
              <a16:creationId xmlns:a16="http://schemas.microsoft.com/office/drawing/2014/main" id="{00000000-0008-0000-0600-00003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128302</xdr:rowOff>
    </xdr:from>
    <xdr:to>
      <xdr:col>23</xdr:col>
      <xdr:colOff>517525</xdr:colOff>
      <xdr:row>77</xdr:row>
      <xdr:rowOff>36601</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5481300" y="13158502"/>
          <a:ext cx="838200" cy="7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1659</xdr:rowOff>
    </xdr:from>
    <xdr:to>
      <xdr:col>22</xdr:col>
      <xdr:colOff>365125</xdr:colOff>
      <xdr:row>76</xdr:row>
      <xdr:rowOff>128302</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4592300" y="13031859"/>
          <a:ext cx="889000" cy="12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32355</xdr:rowOff>
    </xdr:from>
    <xdr:to>
      <xdr:col>22</xdr:col>
      <xdr:colOff>415925</xdr:colOff>
      <xdr:row>76</xdr:row>
      <xdr:rowOff>133955</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306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150481</xdr:rowOff>
    </xdr:from>
    <xdr:ext cx="534377"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14111" y="128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102128</xdr:rowOff>
    </xdr:from>
    <xdr:to>
      <xdr:col>21</xdr:col>
      <xdr:colOff>161925</xdr:colOff>
      <xdr:row>76</xdr:row>
      <xdr:rowOff>1659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3703300" y="12960878"/>
          <a:ext cx="889000" cy="7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21854</xdr:rowOff>
    </xdr:from>
    <xdr:to>
      <xdr:col>21</xdr:col>
      <xdr:colOff>212725</xdr:colOff>
      <xdr:row>76</xdr:row>
      <xdr:rowOff>123454</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305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114581</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325111" y="131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102128</xdr:rowOff>
    </xdr:from>
    <xdr:to>
      <xdr:col>19</xdr:col>
      <xdr:colOff>644525</xdr:colOff>
      <xdr:row>75</xdr:row>
      <xdr:rowOff>132940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2814300" y="12960878"/>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4367</xdr:rowOff>
    </xdr:from>
    <xdr:to>
      <xdr:col>20</xdr:col>
      <xdr:colOff>9525</xdr:colOff>
      <xdr:row>76</xdr:row>
      <xdr:rowOff>105967</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30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97094</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36111" y="1312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166036</xdr:rowOff>
    </xdr:from>
    <xdr:to>
      <xdr:col>18</xdr:col>
      <xdr:colOff>492125</xdr:colOff>
      <xdr:row>76</xdr:row>
      <xdr:rowOff>96186</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302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87313</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47111" y="131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157251</xdr:rowOff>
    </xdr:from>
    <xdr:to>
      <xdr:col>23</xdr:col>
      <xdr:colOff>568325</xdr:colOff>
      <xdr:row>77</xdr:row>
      <xdr:rowOff>87401</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31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135678</xdr:rowOff>
    </xdr:from>
    <xdr:ext cx="534377"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316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77502</xdr:rowOff>
    </xdr:from>
    <xdr:to>
      <xdr:col>22</xdr:col>
      <xdr:colOff>415925</xdr:colOff>
      <xdr:row>77</xdr:row>
      <xdr:rowOff>7652</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31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170229</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122308</xdr:rowOff>
    </xdr:from>
    <xdr:to>
      <xdr:col>21</xdr:col>
      <xdr:colOff>212725</xdr:colOff>
      <xdr:row>76</xdr:row>
      <xdr:rowOff>52459</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29810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68985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7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51328</xdr:rowOff>
    </xdr:from>
    <xdr:to>
      <xdr:col>20</xdr:col>
      <xdr:colOff>9525</xdr:colOff>
      <xdr:row>75</xdr:row>
      <xdr:rowOff>152927</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2910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169455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6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82140</xdr:rowOff>
    </xdr:from>
    <xdr:to>
      <xdr:col>18</xdr:col>
      <xdr:colOff>492125</xdr:colOff>
      <xdr:row>76</xdr:row>
      <xdr:rowOff>12291</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2940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28817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7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127250</xdr:rowOff>
    </xdr:from>
    <xdr:to>
      <xdr:col>23</xdr:col>
      <xdr:colOff>517525</xdr:colOff>
      <xdr:row>98</xdr:row>
      <xdr:rowOff>136043</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5481300" y="16929350"/>
          <a:ext cx="838200" cy="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136043</xdr:rowOff>
    </xdr:from>
    <xdr:to>
      <xdr:col>22</xdr:col>
      <xdr:colOff>365125</xdr:colOff>
      <xdr:row>98</xdr:row>
      <xdr:rowOff>165745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4592300" y="16938143"/>
          <a:ext cx="889000" cy="2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109162</xdr:rowOff>
    </xdr:from>
    <xdr:to>
      <xdr:col>22</xdr:col>
      <xdr:colOff>415925</xdr:colOff>
      <xdr:row>99</xdr:row>
      <xdr:rowOff>39312</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5430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30439</xdr:rowOff>
    </xdr:from>
    <xdr:ext cx="469744"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46427"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165745</xdr:rowOff>
    </xdr:from>
    <xdr:to>
      <xdr:col>21</xdr:col>
      <xdr:colOff>161925</xdr:colOff>
      <xdr:row>99</xdr:row>
      <xdr:rowOff>23785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3703300" y="16967845"/>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86004</xdr:rowOff>
    </xdr:from>
    <xdr:to>
      <xdr:col>21</xdr:col>
      <xdr:colOff>212725</xdr:colOff>
      <xdr:row>99</xdr:row>
      <xdr:rowOff>16154</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4541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32681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66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21712</xdr:rowOff>
    </xdr:from>
    <xdr:to>
      <xdr:col>19</xdr:col>
      <xdr:colOff>644525</xdr:colOff>
      <xdr:row>99</xdr:row>
      <xdr:rowOff>23785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814300" y="16995262"/>
          <a:ext cx="889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112294</xdr:rowOff>
    </xdr:from>
    <xdr:to>
      <xdr:col>20</xdr:col>
      <xdr:colOff>9525</xdr:colOff>
      <xdr:row>99</xdr:row>
      <xdr:rowOff>42444</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3652500" y="1691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58971</xdr:rowOff>
    </xdr:from>
    <xdr:ext cx="469744"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68427" y="1668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105291</xdr:rowOff>
    </xdr:from>
    <xdr:to>
      <xdr:col>18</xdr:col>
      <xdr:colOff>492125</xdr:colOff>
      <xdr:row>99</xdr:row>
      <xdr:rowOff>35441</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2763500" y="1690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51968</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79427" y="166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76450</xdr:rowOff>
    </xdr:from>
    <xdr:to>
      <xdr:col>23</xdr:col>
      <xdr:colOff>568325</xdr:colOff>
      <xdr:row>99</xdr:row>
      <xdr:rowOff>6600</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6268700" y="168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54176</xdr:rowOff>
    </xdr:from>
    <xdr:ext cx="534377"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68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85243</xdr:rowOff>
    </xdr:from>
    <xdr:to>
      <xdr:col>22</xdr:col>
      <xdr:colOff>415925</xdr:colOff>
      <xdr:row>99</xdr:row>
      <xdr:rowOff>15393</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5430500" y="168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31920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114945</xdr:rowOff>
    </xdr:from>
    <xdr:to>
      <xdr:col>21</xdr:col>
      <xdr:colOff>212725</xdr:colOff>
      <xdr:row>99</xdr:row>
      <xdr:rowOff>45095</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4541500" y="169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36222</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7" y="1700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144435</xdr:rowOff>
    </xdr:from>
    <xdr:to>
      <xdr:col>20</xdr:col>
      <xdr:colOff>9525</xdr:colOff>
      <xdr:row>99</xdr:row>
      <xdr:rowOff>74585</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3652500" y="1694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65712</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68427" y="1703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142362</xdr:rowOff>
    </xdr:from>
    <xdr:to>
      <xdr:col>18</xdr:col>
      <xdr:colOff>492125</xdr:colOff>
      <xdr:row>99</xdr:row>
      <xdr:rowOff>72512</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2763500" y="1694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63639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7" y="1703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93294</xdr:rowOff>
    </xdr:from>
    <xdr:to>
      <xdr:col>31</xdr:col>
      <xdr:colOff>34925</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6608394"/>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165710</xdr:rowOff>
    </xdr:from>
    <xdr:to>
      <xdr:col>31</xdr:col>
      <xdr:colOff>85725</xdr:colOff>
      <xdr:row>36</xdr:row>
      <xdr:rowOff>95860</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112387</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088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104953</xdr:rowOff>
    </xdr:from>
    <xdr:to>
      <xdr:col>29</xdr:col>
      <xdr:colOff>517525</xdr:colOff>
      <xdr:row>38</xdr:row>
      <xdr:rowOff>93294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9545300" y="6277153"/>
          <a:ext cx="889000" cy="33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8890</xdr:rowOff>
    </xdr:from>
    <xdr:to>
      <xdr:col>29</xdr:col>
      <xdr:colOff>568325</xdr:colOff>
      <xdr:row>37</xdr:row>
      <xdr:rowOff>110490</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127017</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104953</xdr:rowOff>
    </xdr:from>
    <xdr:to>
      <xdr:col>28</xdr:col>
      <xdr:colOff>314325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8656300" y="6277153"/>
          <a:ext cx="889000" cy="3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164109</xdr:rowOff>
    </xdr:from>
    <xdr:to>
      <xdr:col>28</xdr:col>
      <xdr:colOff>365125</xdr:colOff>
      <xdr:row>37</xdr:row>
      <xdr:rowOff>94259</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85386</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85928</xdr:rowOff>
    </xdr:from>
    <xdr:to>
      <xdr:col>27</xdr:col>
      <xdr:colOff>161925</xdr:colOff>
      <xdr:row>38</xdr:row>
      <xdr:rowOff>16078</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32605</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67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42494</xdr:rowOff>
    </xdr:from>
    <xdr:to>
      <xdr:col>29</xdr:col>
      <xdr:colOff>568325</xdr:colOff>
      <xdr:row>38</xdr:row>
      <xdr:rowOff>144094</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6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135221</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650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54153</xdr:rowOff>
    </xdr:from>
    <xdr:to>
      <xdr:col>28</xdr:col>
      <xdr:colOff>365125</xdr:colOff>
      <xdr:row>36</xdr:row>
      <xdr:rowOff>155753</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7" y="60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56337</xdr:rowOff>
    </xdr:from>
    <xdr:to>
      <xdr:col>32</xdr:col>
      <xdr:colOff>187325</xdr:colOff>
      <xdr:row>58</xdr:row>
      <xdr:rowOff>157302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1323300" y="10000437"/>
          <a:ext cx="8382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157302</xdr:rowOff>
    </xdr:from>
    <xdr:to>
      <xdr:col>31</xdr:col>
      <xdr:colOff>34925</xdr:colOff>
      <xdr:row>59</xdr:row>
      <xdr:rowOff>42545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flipV="1">
          <a:off x="20434300" y="10101402"/>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65659</xdr:rowOff>
    </xdr:from>
    <xdr:to>
      <xdr:col>31</xdr:col>
      <xdr:colOff>85725</xdr:colOff>
      <xdr:row>57</xdr:row>
      <xdr:rowOff>167259</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98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12336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41554</xdr:rowOff>
    </xdr:from>
    <xdr:to>
      <xdr:col>29</xdr:col>
      <xdr:colOff>517525</xdr:colOff>
      <xdr:row>59</xdr:row>
      <xdr:rowOff>42545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1015710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126847</xdr:rowOff>
    </xdr:from>
    <xdr:to>
      <xdr:col>29</xdr:col>
      <xdr:colOff>568325</xdr:colOff>
      <xdr:row>57</xdr:row>
      <xdr:rowOff>56997</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972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73524</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95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14427</xdr:rowOff>
    </xdr:from>
    <xdr:to>
      <xdr:col>28</xdr:col>
      <xdr:colOff>314325</xdr:colOff>
      <xdr:row>59</xdr:row>
      <xdr:rowOff>41554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10129977"/>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141325</xdr:rowOff>
    </xdr:from>
    <xdr:to>
      <xdr:col>28</xdr:col>
      <xdr:colOff>365125</xdr:colOff>
      <xdr:row>57</xdr:row>
      <xdr:rowOff>71475</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974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88002</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95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117704</xdr:rowOff>
    </xdr:from>
    <xdr:to>
      <xdr:col>27</xdr:col>
      <xdr:colOff>161925</xdr:colOff>
      <xdr:row>57</xdr:row>
      <xdr:rowOff>47854</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971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64381</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94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5537</xdr:rowOff>
    </xdr:from>
    <xdr:to>
      <xdr:col>32</xdr:col>
      <xdr:colOff>238125</xdr:colOff>
      <xdr:row>58</xdr:row>
      <xdr:rowOff>107137</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99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155414</xdr:rowOff>
    </xdr:from>
    <xdr:ext cx="469744"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92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106502</xdr:rowOff>
    </xdr:from>
    <xdr:to>
      <xdr:col>31</xdr:col>
      <xdr:colOff>85725</xdr:colOff>
      <xdr:row>59</xdr:row>
      <xdr:rowOff>36652</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100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27779</xdr:rowOff>
    </xdr:from>
    <xdr:ext cx="378565"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34017" y="10143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163195</xdr:rowOff>
    </xdr:from>
    <xdr:to>
      <xdr:col>29</xdr:col>
      <xdr:colOff>568325</xdr:colOff>
      <xdr:row>59</xdr:row>
      <xdr:rowOff>93345</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84472</xdr:rowOff>
    </xdr:from>
    <xdr:ext cx="313932"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277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162204</xdr:rowOff>
    </xdr:from>
    <xdr:to>
      <xdr:col>28</xdr:col>
      <xdr:colOff>365125</xdr:colOff>
      <xdr:row>59</xdr:row>
      <xdr:rowOff>92354</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1010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83481</xdr:rowOff>
    </xdr:from>
    <xdr:ext cx="313932"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88333" y="10199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135077</xdr:rowOff>
    </xdr:from>
    <xdr:to>
      <xdr:col>27</xdr:col>
      <xdr:colOff>161925</xdr:colOff>
      <xdr:row>59</xdr:row>
      <xdr:rowOff>65227</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56354</xdr:rowOff>
    </xdr:from>
    <xdr:ext cx="378565"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7017" y="1017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a:extLst>
            <a:ext uri="{FF2B5EF4-FFF2-40B4-BE49-F238E27FC236}">
              <a16:creationId xmlns:a16="http://schemas.microsoft.com/office/drawing/2014/main" id="{00000000-0008-0000-0600-000035030000}"/>
            </a:ext>
          </a:extLst>
        </xdr:cNvPr>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a:extLst>
            <a:ext uri="{FF2B5EF4-FFF2-40B4-BE49-F238E27FC236}">
              <a16:creationId xmlns:a16="http://schemas.microsoft.com/office/drawing/2014/main" id="{00000000-0008-0000-0600-000037030000}"/>
            </a:ext>
          </a:extLst>
        </xdr:cNvPr>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18131</xdr:rowOff>
    </xdr:from>
    <xdr:to>
      <xdr:col>32</xdr:col>
      <xdr:colOff>187325</xdr:colOff>
      <xdr:row>75</xdr:row>
      <xdr:rowOff>163978</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1323300" y="12876881"/>
          <a:ext cx="8382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a:extLst>
            <a:ext uri="{FF2B5EF4-FFF2-40B4-BE49-F238E27FC236}">
              <a16:creationId xmlns:a16="http://schemas.microsoft.com/office/drawing/2014/main" id="{00000000-0008-0000-0600-00003A030000}"/>
            </a:ext>
          </a:extLst>
        </xdr:cNvPr>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a:extLst>
            <a:ext uri="{FF2B5EF4-FFF2-40B4-BE49-F238E27FC236}">
              <a16:creationId xmlns:a16="http://schemas.microsoft.com/office/drawing/2014/main" id="{00000000-0008-0000-0600-00003B030000}"/>
            </a:ext>
          </a:extLst>
        </xdr:cNvPr>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163978</xdr:rowOff>
    </xdr:from>
    <xdr:to>
      <xdr:col>31</xdr:col>
      <xdr:colOff>34925</xdr:colOff>
      <xdr:row>76</xdr:row>
      <xdr:rowOff>51186</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0434300" y="13022728"/>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106731</xdr:rowOff>
    </xdr:from>
    <xdr:to>
      <xdr:col>31</xdr:col>
      <xdr:colOff>85725</xdr:colOff>
      <xdr:row>75</xdr:row>
      <xdr:rowOff>36881</xdr:rowOff>
    </xdr:to>
    <xdr:sp macro="" textlink="">
      <xdr:nvSpPr>
        <xdr:cNvPr id="829" name="フローチャート : 判断 828">
          <a:extLst>
            <a:ext uri="{FF2B5EF4-FFF2-40B4-BE49-F238E27FC236}">
              <a16:creationId xmlns:a16="http://schemas.microsoft.com/office/drawing/2014/main" id="{00000000-0008-0000-0600-00003D030000}"/>
            </a:ext>
          </a:extLst>
        </xdr:cNvPr>
        <xdr:cNvSpPr/>
      </xdr:nvSpPr>
      <xdr:spPr>
        <a:xfrm>
          <a:off x="21272500" y="1279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53408</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56111" y="125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51186</xdr:rowOff>
    </xdr:from>
    <xdr:to>
      <xdr:col>29</xdr:col>
      <xdr:colOff>517525</xdr:colOff>
      <xdr:row>76</xdr:row>
      <xdr:rowOff>165760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19545300" y="13081386"/>
          <a:ext cx="889000" cy="1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19269</xdr:rowOff>
    </xdr:from>
    <xdr:to>
      <xdr:col>29</xdr:col>
      <xdr:colOff>568325</xdr:colOff>
      <xdr:row>75</xdr:row>
      <xdr:rowOff>120869</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20383500" y="1287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137396</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67111" y="126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165760</xdr:rowOff>
    </xdr:from>
    <xdr:to>
      <xdr:col>28</xdr:col>
      <xdr:colOff>314325</xdr:colOff>
      <xdr:row>77</xdr:row>
      <xdr:rowOff>25034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18656300" y="13195960"/>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19817</xdr:rowOff>
    </xdr:from>
    <xdr:to>
      <xdr:col>28</xdr:col>
      <xdr:colOff>365125</xdr:colOff>
      <xdr:row>75</xdr:row>
      <xdr:rowOff>121417</xdr:rowOff>
    </xdr:to>
    <xdr:sp macro="" textlink="">
      <xdr:nvSpPr>
        <xdr:cNvPr id="835" name="フローチャート : 判断 834">
          <a:extLst>
            <a:ext uri="{FF2B5EF4-FFF2-40B4-BE49-F238E27FC236}">
              <a16:creationId xmlns:a16="http://schemas.microsoft.com/office/drawing/2014/main" id="{00000000-0008-0000-0600-000043030000}"/>
            </a:ext>
          </a:extLst>
        </xdr:cNvPr>
        <xdr:cNvSpPr/>
      </xdr:nvSpPr>
      <xdr:spPr>
        <a:xfrm>
          <a:off x="19494500" y="1287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137944</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278111" y="1265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31613</xdr:rowOff>
    </xdr:from>
    <xdr:to>
      <xdr:col>27</xdr:col>
      <xdr:colOff>161925</xdr:colOff>
      <xdr:row>75</xdr:row>
      <xdr:rowOff>133213</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18605500" y="1289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149740</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389111" y="126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138781</xdr:rowOff>
    </xdr:from>
    <xdr:to>
      <xdr:col>32</xdr:col>
      <xdr:colOff>238125</xdr:colOff>
      <xdr:row>75</xdr:row>
      <xdr:rowOff>68931</xdr:rowOff>
    </xdr:to>
    <xdr:sp macro="" textlink="">
      <xdr:nvSpPr>
        <xdr:cNvPr id="844" name="円/楕円 843">
          <a:extLst>
            <a:ext uri="{FF2B5EF4-FFF2-40B4-BE49-F238E27FC236}">
              <a16:creationId xmlns:a16="http://schemas.microsoft.com/office/drawing/2014/main" id="{00000000-0008-0000-0600-00004C030000}"/>
            </a:ext>
          </a:extLst>
        </xdr:cNvPr>
        <xdr:cNvSpPr/>
      </xdr:nvSpPr>
      <xdr:spPr>
        <a:xfrm>
          <a:off x="22110700" y="128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117208</xdr:rowOff>
    </xdr:from>
    <xdr:ext cx="534377" cy="259045"/>
    <xdr:sp macro="" textlink="">
      <xdr:nvSpPr>
        <xdr:cNvPr id="845" name="繰出金該当値テキスト">
          <a:extLst>
            <a:ext uri="{FF2B5EF4-FFF2-40B4-BE49-F238E27FC236}">
              <a16:creationId xmlns:a16="http://schemas.microsoft.com/office/drawing/2014/main" id="{00000000-0008-0000-0600-00004D030000}"/>
            </a:ext>
          </a:extLst>
        </xdr:cNvPr>
        <xdr:cNvSpPr txBox="1"/>
      </xdr:nvSpPr>
      <xdr:spPr>
        <a:xfrm>
          <a:off x="22212300" y="1280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113178</xdr:rowOff>
    </xdr:from>
    <xdr:to>
      <xdr:col>31</xdr:col>
      <xdr:colOff>85725</xdr:colOff>
      <xdr:row>76</xdr:row>
      <xdr:rowOff>43328</xdr:rowOff>
    </xdr:to>
    <xdr:sp macro="" textlink="">
      <xdr:nvSpPr>
        <xdr:cNvPr id="846" name="円/楕円 845">
          <a:extLst>
            <a:ext uri="{FF2B5EF4-FFF2-40B4-BE49-F238E27FC236}">
              <a16:creationId xmlns:a16="http://schemas.microsoft.com/office/drawing/2014/main" id="{00000000-0008-0000-0600-00004E030000}"/>
            </a:ext>
          </a:extLst>
        </xdr:cNvPr>
        <xdr:cNvSpPr/>
      </xdr:nvSpPr>
      <xdr:spPr>
        <a:xfrm>
          <a:off x="21272500" y="129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34455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6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386</xdr:rowOff>
    </xdr:from>
    <xdr:to>
      <xdr:col>29</xdr:col>
      <xdr:colOff>568325</xdr:colOff>
      <xdr:row>76</xdr:row>
      <xdr:rowOff>101986</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0383500" y="130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93113</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12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114960</xdr:rowOff>
    </xdr:from>
    <xdr:to>
      <xdr:col>28</xdr:col>
      <xdr:colOff>365125</xdr:colOff>
      <xdr:row>77</xdr:row>
      <xdr:rowOff>45110</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19494500" y="131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36237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26,930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145684</xdr:rowOff>
    </xdr:from>
    <xdr:to>
      <xdr:col>27</xdr:col>
      <xdr:colOff>161925</xdr:colOff>
      <xdr:row>77</xdr:row>
      <xdr:rowOff>75834</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18605500" y="131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66961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26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a:extLst>
            <a:ext uri="{FF2B5EF4-FFF2-40B4-BE49-F238E27FC236}">
              <a16:creationId xmlns:a16="http://schemas.microsoft.com/office/drawing/2014/main" id="{00000000-0008-0000-0600-00006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a:extLst>
            <a:ext uri="{FF2B5EF4-FFF2-40B4-BE49-F238E27FC236}">
              <a16:creationId xmlns:a16="http://schemas.microsoft.com/office/drawing/2014/main" id="{00000000-0008-0000-0600-00006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a:extLst>
            <a:ext uri="{FF2B5EF4-FFF2-40B4-BE49-F238E27FC236}">
              <a16:creationId xmlns:a16="http://schemas.microsoft.com/office/drawing/2014/main" id="{00000000-0008-0000-0600-00006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a:extLst>
            <a:ext uri="{FF2B5EF4-FFF2-40B4-BE49-F238E27FC236}">
              <a16:creationId xmlns:a16="http://schemas.microsoft.com/office/drawing/2014/main" id="{00000000-0008-0000-0600-00006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a:extLst>
            <a:ext uri="{FF2B5EF4-FFF2-40B4-BE49-F238E27FC236}">
              <a16:creationId xmlns:a16="http://schemas.microsoft.com/office/drawing/2014/main" id="{00000000-0008-0000-0600-00006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a:extLst>
            <a:ext uri="{FF2B5EF4-FFF2-40B4-BE49-F238E27FC236}">
              <a16:creationId xmlns:a16="http://schemas.microsoft.com/office/drawing/2014/main" id="{00000000-0008-0000-0600-00007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a:extLst>
            <a:ext uri="{FF2B5EF4-FFF2-40B4-BE49-F238E27FC236}">
              <a16:creationId xmlns:a16="http://schemas.microsoft.com/office/drawing/2014/main" id="{00000000-0008-0000-0600-00007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a:extLst>
            <a:ext uri="{FF2B5EF4-FFF2-40B4-BE49-F238E27FC236}">
              <a16:creationId xmlns:a16="http://schemas.microsoft.com/office/drawing/2014/main" id="{00000000-0008-0000-0600-00007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人件費と物件費を除くと、概ね住民一人当たりのコストは類似団体平均を下回っている。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人件費及び物件費が類似団体平均を上回っている要因については、南北に細長い地勢的要因による各種施設数の多さが維持管理の人件費及び物件費を上昇させていることと考えられる。定員適正化計画に則った適正な職員配置による人件費の抑制や、事務事業の見直し、民間活力のさらなる導入等により人件費及び物件費の抑制を図る必要が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奈良県生駒市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120,944
119,900
53.15
38,726,921
37,555,290
916,804
22,376,840
18,263,422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a:extLst>
            <a:ext uri="{FF2B5EF4-FFF2-40B4-BE49-F238E27FC236}">
              <a16:creationId xmlns:a16="http://schemas.microsoft.com/office/drawing/2014/main" id="{00000000-0008-0000-07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a:extLst>
            <a:ext uri="{FF2B5EF4-FFF2-40B4-BE49-F238E27FC236}">
              <a16:creationId xmlns:a16="http://schemas.microsoft.com/office/drawing/2014/main" id="{00000000-0008-0000-0700-000035000000}"/>
            </a:ext>
          </a:extLst>
        </xdr:cNvPr>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a:extLst>
            <a:ext uri="{FF2B5EF4-FFF2-40B4-BE49-F238E27FC236}">
              <a16:creationId xmlns:a16="http://schemas.microsoft.com/office/drawing/2014/main" id="{00000000-0008-0000-0700-000037000000}"/>
            </a:ext>
          </a:extLst>
        </xdr:cNvPr>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10541</xdr:rowOff>
    </xdr:from>
    <xdr:to>
      <xdr:col>6</xdr:col>
      <xdr:colOff>511175</xdr:colOff>
      <xdr:row>34</xdr:row>
      <xdr:rowOff>129984</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3797300" y="5839841"/>
          <a:ext cx="838200" cy="1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a:extLst>
            <a:ext uri="{FF2B5EF4-FFF2-40B4-BE49-F238E27FC236}">
              <a16:creationId xmlns:a16="http://schemas.microsoft.com/office/drawing/2014/main" id="{00000000-0008-0000-0700-00003A000000}"/>
            </a:ext>
          </a:extLst>
        </xdr:cNvPr>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a:extLst>
            <a:ext uri="{FF2B5EF4-FFF2-40B4-BE49-F238E27FC236}">
              <a16:creationId xmlns:a16="http://schemas.microsoft.com/office/drawing/2014/main" id="{00000000-0008-0000-0700-00003B000000}"/>
            </a:ext>
          </a:extLst>
        </xdr:cNvPr>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95695</xdr:rowOff>
    </xdr:from>
    <xdr:to>
      <xdr:col>5</xdr:col>
      <xdr:colOff>358775</xdr:colOff>
      <xdr:row>34</xdr:row>
      <xdr:rowOff>129984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2908300" y="592499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54039</xdr:rowOff>
    </xdr:from>
    <xdr:to>
      <xdr:col>5</xdr:col>
      <xdr:colOff>409575</xdr:colOff>
      <xdr:row>35</xdr:row>
      <xdr:rowOff>155639</xdr:rowOff>
    </xdr:to>
    <xdr:sp macro="" textlink="">
      <xdr:nvSpPr>
        <xdr:cNvPr id="61" name="フローチャート : 判断 60">
          <a:extLst>
            <a:ext uri="{FF2B5EF4-FFF2-40B4-BE49-F238E27FC236}">
              <a16:creationId xmlns:a16="http://schemas.microsoft.com/office/drawing/2014/main" id="{00000000-0008-0000-0700-00003D000000}"/>
            </a:ext>
          </a:extLst>
        </xdr:cNvPr>
        <xdr:cNvSpPr/>
      </xdr:nvSpPr>
      <xdr:spPr>
        <a:xfrm>
          <a:off x="3746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146766</xdr:rowOff>
    </xdr:from>
    <xdr:ext cx="469744" cy="259045"/>
    <xdr:sp macro="" textlink="">
      <xdr:nvSpPr>
        <xdr:cNvPr id="62" name="テキスト ボックス 61">
          <a:extLst>
            <a:ext uri="{FF2B5EF4-FFF2-40B4-BE49-F238E27FC236}">
              <a16:creationId xmlns:a16="http://schemas.microsoft.com/office/drawing/2014/main" id="{00000000-0008-0000-0700-00003E000000}"/>
            </a:ext>
          </a:extLst>
        </xdr:cNvPr>
        <xdr:cNvSpPr txBox="1"/>
      </xdr:nvSpPr>
      <xdr:spPr>
        <a:xfrm>
          <a:off x="3562427" y="614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95695</xdr:rowOff>
    </xdr:from>
    <xdr:to>
      <xdr:col>4</xdr:col>
      <xdr:colOff>155575</xdr:colOff>
      <xdr:row>34</xdr:row>
      <xdr:rowOff>150559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019300" y="5924995"/>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67183</xdr:rowOff>
    </xdr:from>
    <xdr:to>
      <xdr:col>4</xdr:col>
      <xdr:colOff>206375</xdr:colOff>
      <xdr:row>35</xdr:row>
      <xdr:rowOff>168783</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159910</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2673427"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35116</xdr:rowOff>
    </xdr:from>
    <xdr:to>
      <xdr:col>2</xdr:col>
      <xdr:colOff>638175</xdr:colOff>
      <xdr:row>34</xdr:row>
      <xdr:rowOff>150559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1130300" y="5692966"/>
          <a:ext cx="889000" cy="28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34608</xdr:rowOff>
    </xdr:from>
    <xdr:to>
      <xdr:col>3</xdr:col>
      <xdr:colOff>3175</xdr:colOff>
      <xdr:row>35</xdr:row>
      <xdr:rowOff>136208</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1968500" y="603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127335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1784427" y="612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1460</xdr:rowOff>
    </xdr:from>
    <xdr:to>
      <xdr:col>1</xdr:col>
      <xdr:colOff>485775</xdr:colOff>
      <xdr:row>34</xdr:row>
      <xdr:rowOff>103060</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1079500" y="58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94187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895427" y="592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131191</xdr:rowOff>
    </xdr:from>
    <xdr:to>
      <xdr:col>6</xdr:col>
      <xdr:colOff>561975</xdr:colOff>
      <xdr:row>34</xdr:row>
      <xdr:rowOff>61341</xdr:rowOff>
    </xdr:to>
    <xdr:sp macro="" textlink="">
      <xdr:nvSpPr>
        <xdr:cNvPr id="76" name="円/楕円 75">
          <a:extLst>
            <a:ext uri="{FF2B5EF4-FFF2-40B4-BE49-F238E27FC236}">
              <a16:creationId xmlns:a16="http://schemas.microsoft.com/office/drawing/2014/main" id="{00000000-0008-0000-0700-00004C000000}"/>
            </a:ext>
          </a:extLst>
        </xdr:cNvPr>
        <xdr:cNvSpPr/>
      </xdr:nvSpPr>
      <xdr:spPr>
        <a:xfrm>
          <a:off x="4584700" y="57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154068</xdr:rowOff>
    </xdr:from>
    <xdr:ext cx="469744" cy="259045"/>
    <xdr:sp macro="" textlink="">
      <xdr:nvSpPr>
        <xdr:cNvPr id="77" name="議会費該当値テキスト">
          <a:extLst>
            <a:ext uri="{FF2B5EF4-FFF2-40B4-BE49-F238E27FC236}">
              <a16:creationId xmlns:a16="http://schemas.microsoft.com/office/drawing/2014/main" id="{00000000-0008-0000-0700-00004D000000}"/>
            </a:ext>
          </a:extLst>
        </xdr:cNvPr>
        <xdr:cNvSpPr txBox="1"/>
      </xdr:nvSpPr>
      <xdr:spPr>
        <a:xfrm>
          <a:off x="4686300" y="564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79184</xdr:rowOff>
    </xdr:from>
    <xdr:to>
      <xdr:col>5</xdr:col>
      <xdr:colOff>409575</xdr:colOff>
      <xdr:row>35</xdr:row>
      <xdr:rowOff>9334</xdr:rowOff>
    </xdr:to>
    <xdr:sp macro="" textlink="">
      <xdr:nvSpPr>
        <xdr:cNvPr id="78" name="円/楕円 77">
          <a:extLst>
            <a:ext uri="{FF2B5EF4-FFF2-40B4-BE49-F238E27FC236}">
              <a16:creationId xmlns:a16="http://schemas.microsoft.com/office/drawing/2014/main" id="{00000000-0008-0000-0700-00004E000000}"/>
            </a:ext>
          </a:extLst>
        </xdr:cNvPr>
        <xdr:cNvSpPr/>
      </xdr:nvSpPr>
      <xdr:spPr>
        <a:xfrm>
          <a:off x="3746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25861</xdr:rowOff>
    </xdr:from>
    <xdr:ext cx="469744"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562427" y="56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44895</xdr:rowOff>
    </xdr:from>
    <xdr:to>
      <xdr:col>4</xdr:col>
      <xdr:colOff>206375</xdr:colOff>
      <xdr:row>34</xdr:row>
      <xdr:rowOff>146495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2857500" y="587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163022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2673427" y="5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99759</xdr:rowOff>
    </xdr:from>
    <xdr:to>
      <xdr:col>3</xdr:col>
      <xdr:colOff>3175</xdr:colOff>
      <xdr:row>35</xdr:row>
      <xdr:rowOff>29909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1968500" y="59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46436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1784427" y="570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155766</xdr:rowOff>
    </xdr:from>
    <xdr:to>
      <xdr:col>1</xdr:col>
      <xdr:colOff>485775</xdr:colOff>
      <xdr:row>33</xdr:row>
      <xdr:rowOff>85916</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1079500" y="564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102443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895427" y="541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a:extLst>
            <a:ext uri="{FF2B5EF4-FFF2-40B4-BE49-F238E27FC236}">
              <a16:creationId xmlns:a16="http://schemas.microsoft.com/office/drawing/2014/main" id="{00000000-0008-0000-07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150496</xdr:rowOff>
    </xdr:from>
    <xdr:to>
      <xdr:col>6</xdr:col>
      <xdr:colOff>511175</xdr:colOff>
      <xdr:row>58</xdr:row>
      <xdr:rowOff>27327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23146"/>
          <a:ext cx="838200" cy="4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a:extLst>
            <a:ext uri="{FF2B5EF4-FFF2-40B4-BE49-F238E27FC236}">
              <a16:creationId xmlns:a16="http://schemas.microsoft.com/office/drawing/2014/main" id="{00000000-0008-0000-0700-000076000000}"/>
            </a:ext>
          </a:extLst>
        </xdr:cNvPr>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27327</xdr:rowOff>
    </xdr:from>
    <xdr:to>
      <xdr:col>5</xdr:col>
      <xdr:colOff>358775</xdr:colOff>
      <xdr:row>58</xdr:row>
      <xdr:rowOff>69572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1427"/>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121459</xdr:rowOff>
    </xdr:from>
    <xdr:to>
      <xdr:col>5</xdr:col>
      <xdr:colOff>409575</xdr:colOff>
      <xdr:row>58</xdr:row>
      <xdr:rowOff>51609</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3746500" y="989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68136</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63099</xdr:rowOff>
    </xdr:from>
    <xdr:to>
      <xdr:col>4</xdr:col>
      <xdr:colOff>155575</xdr:colOff>
      <xdr:row>58</xdr:row>
      <xdr:rowOff>69572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07199"/>
          <a:ext cx="889000" cy="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129506</xdr:rowOff>
    </xdr:from>
    <xdr:to>
      <xdr:col>4</xdr:col>
      <xdr:colOff>206375</xdr:colOff>
      <xdr:row>58</xdr:row>
      <xdr:rowOff>59656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2857500" y="990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76183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45066</xdr:rowOff>
    </xdr:from>
    <xdr:to>
      <xdr:col>2</xdr:col>
      <xdr:colOff>638175</xdr:colOff>
      <xdr:row>58</xdr:row>
      <xdr:rowOff>63099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89166"/>
          <a:ext cx="889000" cy="1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159204</xdr:rowOff>
    </xdr:from>
    <xdr:to>
      <xdr:col>3</xdr:col>
      <xdr:colOff>3175</xdr:colOff>
      <xdr:row>58</xdr:row>
      <xdr:rowOff>89354</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1968500" y="993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105881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0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135737</xdr:rowOff>
    </xdr:from>
    <xdr:to>
      <xdr:col>1</xdr:col>
      <xdr:colOff>485775</xdr:colOff>
      <xdr:row>58</xdr:row>
      <xdr:rowOff>65887</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079500" y="990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82414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99696</xdr:rowOff>
    </xdr:from>
    <xdr:to>
      <xdr:col>6</xdr:col>
      <xdr:colOff>561975</xdr:colOff>
      <xdr:row>58</xdr:row>
      <xdr:rowOff>29846</xdr:rowOff>
    </xdr:to>
    <xdr:sp macro="" textlink="">
      <xdr:nvSpPr>
        <xdr:cNvPr id="135" name="円/楕円 134">
          <a:extLst>
            <a:ext uri="{FF2B5EF4-FFF2-40B4-BE49-F238E27FC236}">
              <a16:creationId xmlns:a16="http://schemas.microsoft.com/office/drawing/2014/main" id="{00000000-0008-0000-0700-000087000000}"/>
            </a:ext>
          </a:extLst>
        </xdr:cNvPr>
        <xdr:cNvSpPr/>
      </xdr:nvSpPr>
      <xdr:spPr>
        <a:xfrm>
          <a:off x="4584700" y="987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4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147977</xdr:rowOff>
    </xdr:from>
    <xdr:to>
      <xdr:col>5</xdr:col>
      <xdr:colOff>409575</xdr:colOff>
      <xdr:row>58</xdr:row>
      <xdr:rowOff>78127</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3746500" y="99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69254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18772</xdr:rowOff>
    </xdr:from>
    <xdr:to>
      <xdr:col>4</xdr:col>
      <xdr:colOff>206375</xdr:colOff>
      <xdr:row>58</xdr:row>
      <xdr:rowOff>120372</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2857500" y="996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111499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5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12299</xdr:rowOff>
    </xdr:from>
    <xdr:to>
      <xdr:col>3</xdr:col>
      <xdr:colOff>3175</xdr:colOff>
      <xdr:row>58</xdr:row>
      <xdr:rowOff>113899</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1968500" y="99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105026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4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165716</xdr:rowOff>
    </xdr:from>
    <xdr:to>
      <xdr:col>1</xdr:col>
      <xdr:colOff>485775</xdr:colOff>
      <xdr:row>58</xdr:row>
      <xdr:rowOff>95866</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079500" y="99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86993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163627</xdr:rowOff>
    </xdr:from>
    <xdr:to>
      <xdr:col>6</xdr:col>
      <xdr:colOff>511175</xdr:colOff>
      <xdr:row>78</xdr:row>
      <xdr:rowOff>82212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65277"/>
          <a:ext cx="8382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82212</xdr:rowOff>
    </xdr:from>
    <xdr:to>
      <xdr:col>5</xdr:col>
      <xdr:colOff>358775</xdr:colOff>
      <xdr:row>79</xdr:row>
      <xdr:rowOff>471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5312"/>
          <a:ext cx="889000" cy="8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122450</xdr:rowOff>
    </xdr:from>
    <xdr:to>
      <xdr:col>5</xdr:col>
      <xdr:colOff>409575</xdr:colOff>
      <xdr:row>76</xdr:row>
      <xdr:rowOff>52600</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69127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471</xdr:rowOff>
    </xdr:from>
    <xdr:to>
      <xdr:col>4</xdr:col>
      <xdr:colOff>155575</xdr:colOff>
      <xdr:row>79</xdr:row>
      <xdr:rowOff>4642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545021"/>
          <a:ext cx="889000" cy="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44149</xdr:rowOff>
    </xdr:from>
    <xdr:to>
      <xdr:col>4</xdr:col>
      <xdr:colOff>206375</xdr:colOff>
      <xdr:row>76</xdr:row>
      <xdr:rowOff>145749</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162275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4642</xdr:rowOff>
    </xdr:from>
    <xdr:to>
      <xdr:col>2</xdr:col>
      <xdr:colOff>638175</xdr:colOff>
      <xdr:row>79</xdr:row>
      <xdr:rowOff>44211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49192"/>
          <a:ext cx="889000" cy="3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77970</xdr:rowOff>
    </xdr:from>
    <xdr:to>
      <xdr:col>3</xdr:col>
      <xdr:colOff>3175</xdr:colOff>
      <xdr:row>77</xdr:row>
      <xdr:rowOff>8120</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24647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81116</xdr:rowOff>
    </xdr:from>
    <xdr:to>
      <xdr:col>1</xdr:col>
      <xdr:colOff>485775</xdr:colOff>
      <xdr:row>77</xdr:row>
      <xdr:rowOff>11266</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1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27794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288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112827</xdr:rowOff>
    </xdr:from>
    <xdr:to>
      <xdr:col>6</xdr:col>
      <xdr:colOff>561975</xdr:colOff>
      <xdr:row>78</xdr:row>
      <xdr:rowOff>42977</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3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91254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9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31412</xdr:rowOff>
    </xdr:from>
    <xdr:to>
      <xdr:col>5</xdr:col>
      <xdr:colOff>409575</xdr:colOff>
      <xdr:row>78</xdr:row>
      <xdr:rowOff>133012</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40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124139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349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121121</xdr:rowOff>
    </xdr:from>
    <xdr:to>
      <xdr:col>4</xdr:col>
      <xdr:colOff>206375</xdr:colOff>
      <xdr:row>79</xdr:row>
      <xdr:rowOff>51271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4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42398</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41111" y="135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125292</xdr:rowOff>
    </xdr:from>
    <xdr:to>
      <xdr:col>3</xdr:col>
      <xdr:colOff>3175</xdr:colOff>
      <xdr:row>79</xdr:row>
      <xdr:rowOff>55442</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4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46569</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52111" y="1359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164861</xdr:rowOff>
    </xdr:from>
    <xdr:to>
      <xdr:col>1</xdr:col>
      <xdr:colOff>485775</xdr:colOff>
      <xdr:row>79</xdr:row>
      <xdr:rowOff>95011</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5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86138</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3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71554</xdr:rowOff>
    </xdr:from>
    <xdr:to>
      <xdr:col>6</xdr:col>
      <xdr:colOff>511175</xdr:colOff>
      <xdr:row>97</xdr:row>
      <xdr:rowOff>118235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702204"/>
          <a:ext cx="8382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a:extLst>
            <a:ext uri="{FF2B5EF4-FFF2-40B4-BE49-F238E27FC236}">
              <a16:creationId xmlns:a16="http://schemas.microsoft.com/office/drawing/2014/main" id="{00000000-0008-0000-0700-0000EA000000}"/>
            </a:ext>
          </a:extLst>
        </xdr:cNvPr>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118235</xdr:rowOff>
    </xdr:from>
    <xdr:to>
      <xdr:col>5</xdr:col>
      <xdr:colOff>358775</xdr:colOff>
      <xdr:row>98</xdr:row>
      <xdr:rowOff>1305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48885"/>
          <a:ext cx="889000" cy="5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105885</xdr:rowOff>
    </xdr:from>
    <xdr:to>
      <xdr:col>5</xdr:col>
      <xdr:colOff>409575</xdr:colOff>
      <xdr:row>97</xdr:row>
      <xdr:rowOff>36035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3746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52562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73109</xdr:rowOff>
    </xdr:from>
    <xdr:to>
      <xdr:col>4</xdr:col>
      <xdr:colOff>155575</xdr:colOff>
      <xdr:row>98</xdr:row>
      <xdr:rowOff>1305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03759"/>
          <a:ext cx="889000" cy="9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136060</xdr:rowOff>
    </xdr:from>
    <xdr:to>
      <xdr:col>4</xdr:col>
      <xdr:colOff>206375</xdr:colOff>
      <xdr:row>97</xdr:row>
      <xdr:rowOff>66210</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2857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82737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73109</xdr:rowOff>
    </xdr:from>
    <xdr:to>
      <xdr:col>2</xdr:col>
      <xdr:colOff>638175</xdr:colOff>
      <xdr:row>97</xdr:row>
      <xdr:rowOff>145004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03759"/>
          <a:ext cx="8890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112035</xdr:rowOff>
    </xdr:from>
    <xdr:to>
      <xdr:col>3</xdr:col>
      <xdr:colOff>3175</xdr:colOff>
      <xdr:row>97</xdr:row>
      <xdr:rowOff>42185</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1968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58712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168224</xdr:rowOff>
    </xdr:from>
    <xdr:to>
      <xdr:col>1</xdr:col>
      <xdr:colOff>485775</xdr:colOff>
      <xdr:row>97</xdr:row>
      <xdr:rowOff>98374</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1079500" y="166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114901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20754</xdr:rowOff>
    </xdr:from>
    <xdr:to>
      <xdr:col>6</xdr:col>
      <xdr:colOff>561975</xdr:colOff>
      <xdr:row>97</xdr:row>
      <xdr:rowOff>122354</xdr:rowOff>
    </xdr:to>
    <xdr:sp macro="" textlink="">
      <xdr:nvSpPr>
        <xdr:cNvPr id="251" name="円/楕円 250">
          <a:extLst>
            <a:ext uri="{FF2B5EF4-FFF2-40B4-BE49-F238E27FC236}">
              <a16:creationId xmlns:a16="http://schemas.microsoft.com/office/drawing/2014/main" id="{00000000-0008-0000-0700-0000FB000000}"/>
            </a:ext>
          </a:extLst>
        </xdr:cNvPr>
        <xdr:cNvSpPr/>
      </xdr:nvSpPr>
      <xdr:spPr>
        <a:xfrm>
          <a:off x="4584700" y="166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170631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2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67435</xdr:rowOff>
    </xdr:from>
    <xdr:to>
      <xdr:col>5</xdr:col>
      <xdr:colOff>409575</xdr:colOff>
      <xdr:row>97</xdr:row>
      <xdr:rowOff>169035</xdr:rowOff>
    </xdr:to>
    <xdr:sp macro="" textlink="">
      <xdr:nvSpPr>
        <xdr:cNvPr id="253" name="円/楕円 252">
          <a:extLst>
            <a:ext uri="{FF2B5EF4-FFF2-40B4-BE49-F238E27FC236}">
              <a16:creationId xmlns:a16="http://schemas.microsoft.com/office/drawing/2014/main" id="{00000000-0008-0000-0700-0000FD000000}"/>
            </a:ext>
          </a:extLst>
        </xdr:cNvPr>
        <xdr:cNvSpPr/>
      </xdr:nvSpPr>
      <xdr:spPr>
        <a:xfrm>
          <a:off x="3746500" y="1669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160162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9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121955</xdr:rowOff>
    </xdr:from>
    <xdr:to>
      <xdr:col>4</xdr:col>
      <xdr:colOff>206375</xdr:colOff>
      <xdr:row>98</xdr:row>
      <xdr:rowOff>52105</xdr:rowOff>
    </xdr:to>
    <xdr:sp macro="" textlink="">
      <xdr:nvSpPr>
        <xdr:cNvPr id="255" name="円/楕円 254">
          <a:extLst>
            <a:ext uri="{FF2B5EF4-FFF2-40B4-BE49-F238E27FC236}">
              <a16:creationId xmlns:a16="http://schemas.microsoft.com/office/drawing/2014/main" id="{00000000-0008-0000-0700-0000FF000000}"/>
            </a:ext>
          </a:extLst>
        </xdr:cNvPr>
        <xdr:cNvSpPr/>
      </xdr:nvSpPr>
      <xdr:spPr>
        <a:xfrm>
          <a:off x="2857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43232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22309</xdr:rowOff>
    </xdr:from>
    <xdr:to>
      <xdr:col>3</xdr:col>
      <xdr:colOff>3175</xdr:colOff>
      <xdr:row>97</xdr:row>
      <xdr:rowOff>123909</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1968500" y="1665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115036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4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94204</xdr:rowOff>
    </xdr:from>
    <xdr:to>
      <xdr:col>1</xdr:col>
      <xdr:colOff>485775</xdr:colOff>
      <xdr:row>98</xdr:row>
      <xdr:rowOff>24354</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1079500" y="167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15481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1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123012</xdr:rowOff>
    </xdr:from>
    <xdr:to>
      <xdr:col>15</xdr:col>
      <xdr:colOff>180975</xdr:colOff>
      <xdr:row>38</xdr:row>
      <xdr:rowOff>123927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63811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a:extLst>
            <a:ext uri="{FF2B5EF4-FFF2-40B4-BE49-F238E27FC236}">
              <a16:creationId xmlns:a16="http://schemas.microsoft.com/office/drawing/2014/main" id="{00000000-0008-0000-0700-000021010000}"/>
            </a:ext>
          </a:extLst>
        </xdr:cNvPr>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123927</xdr:rowOff>
    </xdr:from>
    <xdr:to>
      <xdr:col>14</xdr:col>
      <xdr:colOff>28575</xdr:colOff>
      <xdr:row>38</xdr:row>
      <xdr:rowOff>126212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3902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1" name="フローチャート : 判断 290">
          <a:extLst>
            <a:ext uri="{FF2B5EF4-FFF2-40B4-BE49-F238E27FC236}">
              <a16:creationId xmlns:a16="http://schemas.microsoft.com/office/drawing/2014/main" id="{00000000-0008-0000-0700-000023010000}"/>
            </a:ext>
          </a:extLst>
        </xdr:cNvPr>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71010</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121412</xdr:rowOff>
    </xdr:from>
    <xdr:to>
      <xdr:col>12</xdr:col>
      <xdr:colOff>511175</xdr:colOff>
      <xdr:row>38</xdr:row>
      <xdr:rowOff>126212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3651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34722</xdr:rowOff>
    </xdr:from>
    <xdr:to>
      <xdr:col>12</xdr:col>
      <xdr:colOff>561975</xdr:colOff>
      <xdr:row>36</xdr:row>
      <xdr:rowOff>136322</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8699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152849</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7"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103353</xdr:rowOff>
    </xdr:from>
    <xdr:to>
      <xdr:col>11</xdr:col>
      <xdr:colOff>307975</xdr:colOff>
      <xdr:row>38</xdr:row>
      <xdr:rowOff>121412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18453"/>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75641</xdr:rowOff>
    </xdr:from>
    <xdr:to>
      <xdr:col>11</xdr:col>
      <xdr:colOff>358775</xdr:colOff>
      <xdr:row>36</xdr:row>
      <xdr:rowOff>5791</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7810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22318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7"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59639</xdr:rowOff>
    </xdr:from>
    <xdr:to>
      <xdr:col>10</xdr:col>
      <xdr:colOff>155575</xdr:colOff>
      <xdr:row>34</xdr:row>
      <xdr:rowOff>161239</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6921500" y="588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6316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7"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72212</xdr:rowOff>
    </xdr:from>
    <xdr:to>
      <xdr:col>15</xdr:col>
      <xdr:colOff>231775</xdr:colOff>
      <xdr:row>39</xdr:row>
      <xdr:rowOff>2362</xdr:rowOff>
    </xdr:to>
    <xdr:sp macro="" textlink="">
      <xdr:nvSpPr>
        <xdr:cNvPr id="306" name="円/楕円 305">
          <a:extLst>
            <a:ext uri="{FF2B5EF4-FFF2-40B4-BE49-F238E27FC236}">
              <a16:creationId xmlns:a16="http://schemas.microsoft.com/office/drawing/2014/main" id="{00000000-0008-0000-0700-000032010000}"/>
            </a:ext>
          </a:extLst>
        </xdr:cNvPr>
        <xdr:cNvSpPr/>
      </xdr:nvSpPr>
      <xdr:spPr>
        <a:xfrm>
          <a:off x="10426700" y="65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158589</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02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73127</xdr:rowOff>
    </xdr:from>
    <xdr:to>
      <xdr:col>14</xdr:col>
      <xdr:colOff>79375</xdr:colOff>
      <xdr:row>39</xdr:row>
      <xdr:rowOff>3277</xdr:rowOff>
    </xdr:to>
    <xdr:sp macro="" textlink="">
      <xdr:nvSpPr>
        <xdr:cNvPr id="308" name="円/楕円 307">
          <a:extLst>
            <a:ext uri="{FF2B5EF4-FFF2-40B4-BE49-F238E27FC236}">
              <a16:creationId xmlns:a16="http://schemas.microsoft.com/office/drawing/2014/main" id="{00000000-0008-0000-0700-000034010000}"/>
            </a:ext>
          </a:extLst>
        </xdr:cNvPr>
        <xdr:cNvSpPr/>
      </xdr:nvSpPr>
      <xdr:spPr>
        <a:xfrm>
          <a:off x="9588500" y="658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165854</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80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75412</xdr:rowOff>
    </xdr:from>
    <xdr:to>
      <xdr:col>12</xdr:col>
      <xdr:colOff>561975</xdr:colOff>
      <xdr:row>39</xdr:row>
      <xdr:rowOff>5562</xdr:rowOff>
    </xdr:to>
    <xdr:sp macro="" textlink="">
      <xdr:nvSpPr>
        <xdr:cNvPr id="310" name="円/楕円 309">
          <a:extLst>
            <a:ext uri="{FF2B5EF4-FFF2-40B4-BE49-F238E27FC236}">
              <a16:creationId xmlns:a16="http://schemas.microsoft.com/office/drawing/2014/main" id="{00000000-0008-0000-0700-000036010000}"/>
            </a:ext>
          </a:extLst>
        </xdr:cNvPr>
        <xdr:cNvSpPr/>
      </xdr:nvSpPr>
      <xdr:spPr>
        <a:xfrm>
          <a:off x="8699500" y="6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168139</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832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70612</xdr:rowOff>
    </xdr:from>
    <xdr:to>
      <xdr:col>11</xdr:col>
      <xdr:colOff>358775</xdr:colOff>
      <xdr:row>39</xdr:row>
      <xdr:rowOff>762</xdr:rowOff>
    </xdr:to>
    <xdr:sp macro="" textlink="">
      <xdr:nvSpPr>
        <xdr:cNvPr id="312" name="円/楕円 311">
          <a:extLst>
            <a:ext uri="{FF2B5EF4-FFF2-40B4-BE49-F238E27FC236}">
              <a16:creationId xmlns:a16="http://schemas.microsoft.com/office/drawing/2014/main" id="{00000000-0008-0000-0700-000038010000}"/>
            </a:ext>
          </a:extLst>
        </xdr:cNvPr>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38</xdr:row>
      <xdr:rowOff>163339</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704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52553</xdr:rowOff>
    </xdr:from>
    <xdr:to>
      <xdr:col>10</xdr:col>
      <xdr:colOff>155575</xdr:colOff>
      <xdr:row>38</xdr:row>
      <xdr:rowOff>154153</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6921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145280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135128</xdr:rowOff>
    </xdr:from>
    <xdr:to>
      <xdr:col>15</xdr:col>
      <xdr:colOff>180975</xdr:colOff>
      <xdr:row>58</xdr:row>
      <xdr:rowOff>144381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79228"/>
          <a:ext cx="838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a:extLst>
            <a:ext uri="{FF2B5EF4-FFF2-40B4-BE49-F238E27FC236}">
              <a16:creationId xmlns:a16="http://schemas.microsoft.com/office/drawing/2014/main" id="{00000000-0008-0000-0700-00005C010000}"/>
            </a:ext>
          </a:extLst>
        </xdr:cNvPr>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139700</xdr:rowOff>
    </xdr:from>
    <xdr:to>
      <xdr:col>14</xdr:col>
      <xdr:colOff>28575</xdr:colOff>
      <xdr:row>58</xdr:row>
      <xdr:rowOff>144381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83800"/>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82042</xdr:rowOff>
    </xdr:from>
    <xdr:to>
      <xdr:col>14</xdr:col>
      <xdr:colOff>79375</xdr:colOff>
      <xdr:row>58</xdr:row>
      <xdr:rowOff>12192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9588500" y="985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28719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7" y="96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139700</xdr:rowOff>
    </xdr:from>
    <xdr:to>
      <xdr:col>12</xdr:col>
      <xdr:colOff>511175</xdr:colOff>
      <xdr:row>58</xdr:row>
      <xdr:rowOff>145143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838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102616</xdr:rowOff>
    </xdr:from>
    <xdr:to>
      <xdr:col>12</xdr:col>
      <xdr:colOff>561975</xdr:colOff>
      <xdr:row>58</xdr:row>
      <xdr:rowOff>32766</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8699500" y="98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49293</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7" y="96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145143</xdr:rowOff>
    </xdr:from>
    <xdr:to>
      <xdr:col>11</xdr:col>
      <xdr:colOff>307975</xdr:colOff>
      <xdr:row>58</xdr:row>
      <xdr:rowOff>155266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89243"/>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83239</xdr:rowOff>
    </xdr:from>
    <xdr:to>
      <xdr:col>11</xdr:col>
      <xdr:colOff>358775</xdr:colOff>
      <xdr:row>58</xdr:row>
      <xdr:rowOff>13389</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7810500" y="985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29916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7" y="96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127653</xdr:rowOff>
    </xdr:from>
    <xdr:to>
      <xdr:col>10</xdr:col>
      <xdr:colOff>155575</xdr:colOff>
      <xdr:row>58</xdr:row>
      <xdr:rowOff>57803</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6921500" y="99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74330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7" y="967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84328</xdr:rowOff>
    </xdr:from>
    <xdr:to>
      <xdr:col>15</xdr:col>
      <xdr:colOff>231775</xdr:colOff>
      <xdr:row>59</xdr:row>
      <xdr:rowOff>14478</xdr:rowOff>
    </xdr:to>
    <xdr:sp macro="" textlink="">
      <xdr:nvSpPr>
        <xdr:cNvPr id="365" name="円/楕円 364">
          <a:extLst>
            <a:ext uri="{FF2B5EF4-FFF2-40B4-BE49-F238E27FC236}">
              <a16:creationId xmlns:a16="http://schemas.microsoft.com/office/drawing/2014/main" id="{00000000-0008-0000-0700-00006D010000}"/>
            </a:ext>
          </a:extLst>
        </xdr:cNvPr>
        <xdr:cNvSpPr/>
      </xdr:nvSpPr>
      <xdr:spPr>
        <a:xfrm>
          <a:off x="104267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62755</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93581</xdr:rowOff>
    </xdr:from>
    <xdr:to>
      <xdr:col>14</xdr:col>
      <xdr:colOff>79375</xdr:colOff>
      <xdr:row>59</xdr:row>
      <xdr:rowOff>23731</xdr:rowOff>
    </xdr:to>
    <xdr:sp macro="" textlink="">
      <xdr:nvSpPr>
        <xdr:cNvPr id="367" name="円/楕円 366">
          <a:extLst>
            <a:ext uri="{FF2B5EF4-FFF2-40B4-BE49-F238E27FC236}">
              <a16:creationId xmlns:a16="http://schemas.microsoft.com/office/drawing/2014/main" id="{00000000-0008-0000-0700-00006F010000}"/>
            </a:ext>
          </a:extLst>
        </xdr:cNvPr>
        <xdr:cNvSpPr/>
      </xdr:nvSpPr>
      <xdr:spPr>
        <a:xfrm>
          <a:off x="9588500" y="100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14858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7" y="1013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88900</xdr:rowOff>
    </xdr:from>
    <xdr:to>
      <xdr:col>12</xdr:col>
      <xdr:colOff>561975</xdr:colOff>
      <xdr:row>59</xdr:row>
      <xdr:rowOff>19050</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10177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94343</xdr:rowOff>
    </xdr:from>
    <xdr:to>
      <xdr:col>11</xdr:col>
      <xdr:colOff>358775</xdr:colOff>
      <xdr:row>59</xdr:row>
      <xdr:rowOff>24493</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7810500" y="10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15620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7" y="1013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104466</xdr:rowOff>
    </xdr:from>
    <xdr:to>
      <xdr:col>10</xdr:col>
      <xdr:colOff>155575</xdr:colOff>
      <xdr:row>59</xdr:row>
      <xdr:rowOff>34616</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6921500" y="100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25743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7" y="1014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32944</xdr:rowOff>
    </xdr:from>
    <xdr:to>
      <xdr:col>15</xdr:col>
      <xdr:colOff>180975</xdr:colOff>
      <xdr:row>77</xdr:row>
      <xdr:rowOff>86265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234594"/>
          <a:ext cx="8382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a:extLst>
            <a:ext uri="{FF2B5EF4-FFF2-40B4-BE49-F238E27FC236}">
              <a16:creationId xmlns:a16="http://schemas.microsoft.com/office/drawing/2014/main" id="{00000000-0008-0000-0700-000091010000}"/>
            </a:ext>
          </a:extLst>
        </xdr:cNvPr>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81921</xdr:rowOff>
    </xdr:from>
    <xdr:to>
      <xdr:col>14</xdr:col>
      <xdr:colOff>28575</xdr:colOff>
      <xdr:row>77</xdr:row>
      <xdr:rowOff>86265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28357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156338</xdr:rowOff>
    </xdr:from>
    <xdr:to>
      <xdr:col>14</xdr:col>
      <xdr:colOff>79375</xdr:colOff>
      <xdr:row>76</xdr:row>
      <xdr:rowOff>86488</xdr:rowOff>
    </xdr:to>
    <xdr:sp macro="" textlink="">
      <xdr:nvSpPr>
        <xdr:cNvPr id="403" name="フローチャート : 判断 402">
          <a:extLst>
            <a:ext uri="{FF2B5EF4-FFF2-40B4-BE49-F238E27FC236}">
              <a16:creationId xmlns:a16="http://schemas.microsoft.com/office/drawing/2014/main" id="{00000000-0008-0000-0700-000093010000}"/>
            </a:ext>
          </a:extLst>
        </xdr:cNvPr>
        <xdr:cNvSpPr/>
      </xdr:nvSpPr>
      <xdr:spPr>
        <a:xfrm>
          <a:off x="95885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103014</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7" y="127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81921</xdr:rowOff>
    </xdr:from>
    <xdr:to>
      <xdr:col>12</xdr:col>
      <xdr:colOff>511175</xdr:colOff>
      <xdr:row>77</xdr:row>
      <xdr:rowOff>127984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283571"/>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150507</xdr:rowOff>
    </xdr:from>
    <xdr:to>
      <xdr:col>12</xdr:col>
      <xdr:colOff>561975</xdr:colOff>
      <xdr:row>76</xdr:row>
      <xdr:rowOff>80657</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8699500" y="130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97185</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7" y="127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113412</xdr:rowOff>
    </xdr:from>
    <xdr:to>
      <xdr:col>11</xdr:col>
      <xdr:colOff>307975</xdr:colOff>
      <xdr:row>77</xdr:row>
      <xdr:rowOff>127984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315062"/>
          <a:ext cx="889000" cy="1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166052</xdr:rowOff>
    </xdr:from>
    <xdr:to>
      <xdr:col>11</xdr:col>
      <xdr:colOff>358775</xdr:colOff>
      <xdr:row>76</xdr:row>
      <xdr:rowOff>96202</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7810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112730</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7" y="128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150451</xdr:rowOff>
    </xdr:from>
    <xdr:to>
      <xdr:col>10</xdr:col>
      <xdr:colOff>155575</xdr:colOff>
      <xdr:row>76</xdr:row>
      <xdr:rowOff>80601</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6921500" y="1300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97128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7" y="1278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153594</xdr:rowOff>
    </xdr:from>
    <xdr:to>
      <xdr:col>15</xdr:col>
      <xdr:colOff>231775</xdr:colOff>
      <xdr:row>77</xdr:row>
      <xdr:rowOff>83744</xdr:rowOff>
    </xdr:to>
    <xdr:sp macro="" textlink="">
      <xdr:nvSpPr>
        <xdr:cNvPr id="418" name="円/楕円 417">
          <a:extLst>
            <a:ext uri="{FF2B5EF4-FFF2-40B4-BE49-F238E27FC236}">
              <a16:creationId xmlns:a16="http://schemas.microsoft.com/office/drawing/2014/main" id="{00000000-0008-0000-0700-0000A2010000}"/>
            </a:ext>
          </a:extLst>
        </xdr:cNvPr>
        <xdr:cNvSpPr/>
      </xdr:nvSpPr>
      <xdr:spPr>
        <a:xfrm>
          <a:off x="10426700" y="131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68521</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09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35465</xdr:rowOff>
    </xdr:from>
    <xdr:to>
      <xdr:col>14</xdr:col>
      <xdr:colOff>79375</xdr:colOff>
      <xdr:row>77</xdr:row>
      <xdr:rowOff>137065</xdr:rowOff>
    </xdr:to>
    <xdr:sp macro="" textlink="">
      <xdr:nvSpPr>
        <xdr:cNvPr id="420" name="円/楕円 419">
          <a:extLst>
            <a:ext uri="{FF2B5EF4-FFF2-40B4-BE49-F238E27FC236}">
              <a16:creationId xmlns:a16="http://schemas.microsoft.com/office/drawing/2014/main" id="{00000000-0008-0000-0700-0000A4010000}"/>
            </a:ext>
          </a:extLst>
        </xdr:cNvPr>
        <xdr:cNvSpPr/>
      </xdr:nvSpPr>
      <xdr:spPr>
        <a:xfrm>
          <a:off x="9588500" y="132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128192</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7" y="1332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31121</xdr:rowOff>
    </xdr:from>
    <xdr:to>
      <xdr:col>12</xdr:col>
      <xdr:colOff>561975</xdr:colOff>
      <xdr:row>77</xdr:row>
      <xdr:rowOff>132721</xdr:rowOff>
    </xdr:to>
    <xdr:sp macro="" textlink="">
      <xdr:nvSpPr>
        <xdr:cNvPr id="422" name="円/楕円 421">
          <a:extLst>
            <a:ext uri="{FF2B5EF4-FFF2-40B4-BE49-F238E27FC236}">
              <a16:creationId xmlns:a16="http://schemas.microsoft.com/office/drawing/2014/main" id="{00000000-0008-0000-0700-0000A6010000}"/>
            </a:ext>
          </a:extLst>
        </xdr:cNvPr>
        <xdr:cNvSpPr/>
      </xdr:nvSpPr>
      <xdr:spPr>
        <a:xfrm>
          <a:off x="8699500" y="132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123848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7" y="1332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77184</xdr:rowOff>
    </xdr:from>
    <xdr:to>
      <xdr:col>11</xdr:col>
      <xdr:colOff>358775</xdr:colOff>
      <xdr:row>78</xdr:row>
      <xdr:rowOff>7334</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7810500" y="132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169911</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7" y="1337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62612</xdr:rowOff>
    </xdr:from>
    <xdr:to>
      <xdr:col>10</xdr:col>
      <xdr:colOff>155575</xdr:colOff>
      <xdr:row>77</xdr:row>
      <xdr:rowOff>164212</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6921500" y="132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155339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7" y="1335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4696</xdr:rowOff>
    </xdr:from>
    <xdr:to>
      <xdr:col>15</xdr:col>
      <xdr:colOff>180975</xdr:colOff>
      <xdr:row>98</xdr:row>
      <xdr:rowOff>60604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06796"/>
          <a:ext cx="838200" cy="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a:extLst>
            <a:ext uri="{FF2B5EF4-FFF2-40B4-BE49-F238E27FC236}">
              <a16:creationId xmlns:a16="http://schemas.microsoft.com/office/drawing/2014/main" id="{00000000-0008-0000-0700-0000CD010000}"/>
            </a:ext>
          </a:extLst>
        </xdr:cNvPr>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6100</xdr:rowOff>
    </xdr:from>
    <xdr:to>
      <xdr:col>14</xdr:col>
      <xdr:colOff>28575</xdr:colOff>
      <xdr:row>98</xdr:row>
      <xdr:rowOff>60604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65300"/>
          <a:ext cx="889000" cy="39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29758</xdr:rowOff>
    </xdr:from>
    <xdr:to>
      <xdr:col>14</xdr:col>
      <xdr:colOff>79375</xdr:colOff>
      <xdr:row>96</xdr:row>
      <xdr:rowOff>131358</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9588500" y="1648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147885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6100</xdr:rowOff>
    </xdr:from>
    <xdr:to>
      <xdr:col>12</xdr:col>
      <xdr:colOff>511175</xdr:colOff>
      <xdr:row>98</xdr:row>
      <xdr:rowOff>33826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65300"/>
          <a:ext cx="889000" cy="37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21659</xdr:rowOff>
    </xdr:from>
    <xdr:to>
      <xdr:col>12</xdr:col>
      <xdr:colOff>561975</xdr:colOff>
      <xdr:row>96</xdr:row>
      <xdr:rowOff>123259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8699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114386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33826</xdr:rowOff>
    </xdr:from>
    <xdr:to>
      <xdr:col>11</xdr:col>
      <xdr:colOff>307975</xdr:colOff>
      <xdr:row>98</xdr:row>
      <xdr:rowOff>80525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35926"/>
          <a:ext cx="889000" cy="4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104315</xdr:rowOff>
    </xdr:from>
    <xdr:to>
      <xdr:col>11</xdr:col>
      <xdr:colOff>358775</xdr:colOff>
      <xdr:row>97</xdr:row>
      <xdr:rowOff>34465</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7810500" y="1656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50992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3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139356</xdr:rowOff>
    </xdr:from>
    <xdr:to>
      <xdr:col>10</xdr:col>
      <xdr:colOff>155575</xdr:colOff>
      <xdr:row>97</xdr:row>
      <xdr:rowOff>69506</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6921500" y="165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86033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32,955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125346</xdr:rowOff>
    </xdr:from>
    <xdr:to>
      <xdr:col>15</xdr:col>
      <xdr:colOff>231775</xdr:colOff>
      <xdr:row>98</xdr:row>
      <xdr:rowOff>55496</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10426700" y="167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103773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73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9804</xdr:rowOff>
    </xdr:from>
    <xdr:to>
      <xdr:col>14</xdr:col>
      <xdr:colOff>79375</xdr:colOff>
      <xdr:row>98</xdr:row>
      <xdr:rowOff>111404</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9588500" y="1681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102531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0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126750</xdr:rowOff>
    </xdr:from>
    <xdr:to>
      <xdr:col>12</xdr:col>
      <xdr:colOff>561975</xdr:colOff>
      <xdr:row>96</xdr:row>
      <xdr:rowOff>56900</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8699500" y="16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73427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154476</xdr:rowOff>
    </xdr:from>
    <xdr:to>
      <xdr:col>11</xdr:col>
      <xdr:colOff>358775</xdr:colOff>
      <xdr:row>98</xdr:row>
      <xdr:rowOff>84626</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7810500" y="167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75753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7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29725</xdr:rowOff>
    </xdr:from>
    <xdr:to>
      <xdr:col>10</xdr:col>
      <xdr:colOff>155575</xdr:colOff>
      <xdr:row>98</xdr:row>
      <xdr:rowOff>131325</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6921500" y="168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122452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2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145826</xdr:rowOff>
    </xdr:from>
    <xdr:to>
      <xdr:col>23</xdr:col>
      <xdr:colOff>517525</xdr:colOff>
      <xdr:row>38</xdr:row>
      <xdr:rowOff>99375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489476"/>
          <a:ext cx="838200" cy="1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a:extLst>
            <a:ext uri="{FF2B5EF4-FFF2-40B4-BE49-F238E27FC236}">
              <a16:creationId xmlns:a16="http://schemas.microsoft.com/office/drawing/2014/main" id="{00000000-0008-0000-0700-000005020000}"/>
            </a:ext>
          </a:extLst>
        </xdr:cNvPr>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66045</xdr:rowOff>
    </xdr:from>
    <xdr:to>
      <xdr:col>22</xdr:col>
      <xdr:colOff>365125</xdr:colOff>
      <xdr:row>38</xdr:row>
      <xdr:rowOff>99375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409695"/>
          <a:ext cx="889000" cy="2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54610</xdr:rowOff>
    </xdr:from>
    <xdr:to>
      <xdr:col>22</xdr:col>
      <xdr:colOff>415925</xdr:colOff>
      <xdr:row>37</xdr:row>
      <xdr:rowOff>156210</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5430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66045</xdr:rowOff>
    </xdr:from>
    <xdr:to>
      <xdr:col>21</xdr:col>
      <xdr:colOff>161925</xdr:colOff>
      <xdr:row>37</xdr:row>
      <xdr:rowOff>95169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09695"/>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103759</xdr:rowOff>
    </xdr:from>
    <xdr:to>
      <xdr:col>21</xdr:col>
      <xdr:colOff>212725</xdr:colOff>
      <xdr:row>38</xdr:row>
      <xdr:rowOff>33910</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4541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25036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95169</xdr:rowOff>
    </xdr:from>
    <xdr:to>
      <xdr:col>19</xdr:col>
      <xdr:colOff>644525</xdr:colOff>
      <xdr:row>38</xdr:row>
      <xdr:rowOff>81910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438819"/>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105633</xdr:rowOff>
    </xdr:from>
    <xdr:to>
      <xdr:col>20</xdr:col>
      <xdr:colOff>9525</xdr:colOff>
      <xdr:row>38</xdr:row>
      <xdr:rowOff>35784</xdr:rowOff>
    </xdr:to>
    <xdr:sp macro="" textlink="">
      <xdr:nvSpPr>
        <xdr:cNvPr id="525" name="フローチャート : 判断 524">
          <a:extLst>
            <a:ext uri="{FF2B5EF4-FFF2-40B4-BE49-F238E27FC236}">
              <a16:creationId xmlns:a16="http://schemas.microsoft.com/office/drawing/2014/main" id="{00000000-0008-0000-0700-00000D020000}"/>
            </a:ext>
          </a:extLst>
        </xdr:cNvPr>
        <xdr:cNvSpPr/>
      </xdr:nvSpPr>
      <xdr:spPr>
        <a:xfrm>
          <a:off x="13652500" y="64492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26911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4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133980</xdr:rowOff>
    </xdr:from>
    <xdr:to>
      <xdr:col>18</xdr:col>
      <xdr:colOff>492125</xdr:colOff>
      <xdr:row>38</xdr:row>
      <xdr:rowOff>64129</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2763500" y="647763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95026</xdr:rowOff>
    </xdr:from>
    <xdr:to>
      <xdr:col>23</xdr:col>
      <xdr:colOff>568325</xdr:colOff>
      <xdr:row>38</xdr:row>
      <xdr:rowOff>25177</xdr:rowOff>
    </xdr:to>
    <xdr:sp macro="" textlink="">
      <xdr:nvSpPr>
        <xdr:cNvPr id="534" name="円/楕円 533">
          <a:extLst>
            <a:ext uri="{FF2B5EF4-FFF2-40B4-BE49-F238E27FC236}">
              <a16:creationId xmlns:a16="http://schemas.microsoft.com/office/drawing/2014/main" id="{00000000-0008-0000-0700-000016020000}"/>
            </a:ext>
          </a:extLst>
        </xdr:cNvPr>
        <xdr:cNvSpPr/>
      </xdr:nvSpPr>
      <xdr:spPr>
        <a:xfrm>
          <a:off x="16268700" y="64386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73453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48575</xdr:rowOff>
    </xdr:from>
    <xdr:to>
      <xdr:col>22</xdr:col>
      <xdr:colOff>415925</xdr:colOff>
      <xdr:row>38</xdr:row>
      <xdr:rowOff>150175</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5430500" y="65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141302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5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15245</xdr:rowOff>
    </xdr:from>
    <xdr:to>
      <xdr:col>21</xdr:col>
      <xdr:colOff>212725</xdr:colOff>
      <xdr:row>37</xdr:row>
      <xdr:rowOff>116845</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4541500" y="63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133372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1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44369</xdr:rowOff>
    </xdr:from>
    <xdr:to>
      <xdr:col>20</xdr:col>
      <xdr:colOff>9525</xdr:colOff>
      <xdr:row>37</xdr:row>
      <xdr:rowOff>145969</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3652500" y="63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162496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16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31110</xdr:rowOff>
    </xdr:from>
    <xdr:to>
      <xdr:col>18</xdr:col>
      <xdr:colOff>492125</xdr:colOff>
      <xdr:row>38</xdr:row>
      <xdr:rowOff>132710</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27635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123837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64399</xdr:rowOff>
    </xdr:from>
    <xdr:to>
      <xdr:col>23</xdr:col>
      <xdr:colOff>517525</xdr:colOff>
      <xdr:row>55</xdr:row>
      <xdr:rowOff>170835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494149"/>
          <a:ext cx="838200" cy="10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170835</xdr:rowOff>
    </xdr:from>
    <xdr:to>
      <xdr:col>22</xdr:col>
      <xdr:colOff>365125</xdr:colOff>
      <xdr:row>56</xdr:row>
      <xdr:rowOff>47551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00585"/>
          <a:ext cx="889000" cy="4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3770</xdr:rowOff>
    </xdr:from>
    <xdr:to>
      <xdr:col>22</xdr:col>
      <xdr:colOff>415925</xdr:colOff>
      <xdr:row>56</xdr:row>
      <xdr:rowOff>105370</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5430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47551</xdr:rowOff>
    </xdr:from>
    <xdr:to>
      <xdr:col>21</xdr:col>
      <xdr:colOff>161925</xdr:colOff>
      <xdr:row>57</xdr:row>
      <xdr:rowOff>40305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48751"/>
          <a:ext cx="889000" cy="1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6376</xdr:rowOff>
    </xdr:from>
    <xdr:to>
      <xdr:col>21</xdr:col>
      <xdr:colOff>212725</xdr:colOff>
      <xdr:row>56</xdr:row>
      <xdr:rowOff>107976</xdr:rowOff>
    </xdr:to>
    <xdr:sp macro="" textlink="">
      <xdr:nvSpPr>
        <xdr:cNvPr id="578" name="フローチャート : 判断 577">
          <a:extLst>
            <a:ext uri="{FF2B5EF4-FFF2-40B4-BE49-F238E27FC236}">
              <a16:creationId xmlns:a16="http://schemas.microsoft.com/office/drawing/2014/main" id="{00000000-0008-0000-0700-000042020000}"/>
            </a:ext>
          </a:extLst>
        </xdr:cNvPr>
        <xdr:cNvSpPr/>
      </xdr:nvSpPr>
      <xdr:spPr>
        <a:xfrm>
          <a:off x="14541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99103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22337</xdr:rowOff>
    </xdr:from>
    <xdr:to>
      <xdr:col>19</xdr:col>
      <xdr:colOff>644525</xdr:colOff>
      <xdr:row>57</xdr:row>
      <xdr:rowOff>40305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794987"/>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114457</xdr:rowOff>
    </xdr:from>
    <xdr:to>
      <xdr:col>20</xdr:col>
      <xdr:colOff>9525</xdr:colOff>
      <xdr:row>56</xdr:row>
      <xdr:rowOff>44607</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3652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61134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170396</xdr:rowOff>
    </xdr:from>
    <xdr:to>
      <xdr:col>18</xdr:col>
      <xdr:colOff>492125</xdr:colOff>
      <xdr:row>56</xdr:row>
      <xdr:rowOff>100546</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2763500" y="96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117073</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3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13599</xdr:rowOff>
    </xdr:from>
    <xdr:to>
      <xdr:col>23</xdr:col>
      <xdr:colOff>568325</xdr:colOff>
      <xdr:row>55</xdr:row>
      <xdr:rowOff>115199</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6268700" y="944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36476</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2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45,794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120035</xdr:rowOff>
    </xdr:from>
    <xdr:to>
      <xdr:col>22</xdr:col>
      <xdr:colOff>415925</xdr:colOff>
      <xdr:row>56</xdr:row>
      <xdr:rowOff>50185</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5430500" y="954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66712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32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168201</xdr:rowOff>
    </xdr:from>
    <xdr:to>
      <xdr:col>21</xdr:col>
      <xdr:colOff>212725</xdr:colOff>
      <xdr:row>56</xdr:row>
      <xdr:rowOff>98351</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4541500" y="95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114878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37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160955</xdr:rowOff>
    </xdr:from>
    <xdr:to>
      <xdr:col>20</xdr:col>
      <xdr:colOff>9525</xdr:colOff>
      <xdr:row>57</xdr:row>
      <xdr:rowOff>91105</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3652500" y="976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82232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85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142987</xdr:rowOff>
    </xdr:from>
    <xdr:to>
      <xdr:col>18</xdr:col>
      <xdr:colOff>492125</xdr:colOff>
      <xdr:row>57</xdr:row>
      <xdr:rowOff>73137</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2763500" y="9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64264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83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138176</xdr:rowOff>
    </xdr:from>
    <xdr:to>
      <xdr:col>23</xdr:col>
      <xdr:colOff>517525</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12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138176</xdr:rowOff>
    </xdr:from>
    <xdr:to>
      <xdr:col>22</xdr:col>
      <xdr:colOff>365125</xdr:colOff>
      <xdr:row>79</xdr:row>
      <xdr:rowOff>19114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11276"/>
          <a:ext cx="889000" cy="5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94044</xdr:rowOff>
    </xdr:from>
    <xdr:to>
      <xdr:col>22</xdr:col>
      <xdr:colOff>415925</xdr:colOff>
      <xdr:row>79</xdr:row>
      <xdr:rowOff>24194</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5430500" y="1346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15321</xdr:rowOff>
    </xdr:from>
    <xdr:ext cx="378565"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2017" y="1355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138937</xdr:rowOff>
    </xdr:from>
    <xdr:to>
      <xdr:col>21</xdr:col>
      <xdr:colOff>161925</xdr:colOff>
      <xdr:row>79</xdr:row>
      <xdr:rowOff>19114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12037"/>
          <a:ext cx="889000" cy="5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104139</xdr:rowOff>
    </xdr:from>
    <xdr:to>
      <xdr:col>21</xdr:col>
      <xdr:colOff>212725</xdr:colOff>
      <xdr:row>79</xdr:row>
      <xdr:rowOff>34289</xdr:rowOff>
    </xdr:to>
    <xdr:sp macro="" textlink="">
      <xdr:nvSpPr>
        <xdr:cNvPr id="635" name="フローチャート : 判断 634">
          <a:extLst>
            <a:ext uri="{FF2B5EF4-FFF2-40B4-BE49-F238E27FC236}">
              <a16:creationId xmlns:a16="http://schemas.microsoft.com/office/drawing/2014/main" id="{00000000-0008-0000-0700-00007B020000}"/>
            </a:ext>
          </a:extLst>
        </xdr:cNvPr>
        <xdr:cNvSpPr/>
      </xdr:nvSpPr>
      <xdr:spPr>
        <a:xfrm>
          <a:off x="14541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50816</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3017" y="13252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138937</xdr:rowOff>
    </xdr:from>
    <xdr:to>
      <xdr:col>19</xdr:col>
      <xdr:colOff>644525</xdr:colOff>
      <xdr:row>78</xdr:row>
      <xdr:rowOff>139319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2037"/>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42227</xdr:rowOff>
    </xdr:from>
    <xdr:to>
      <xdr:col>20</xdr:col>
      <xdr:colOff>9525</xdr:colOff>
      <xdr:row>78</xdr:row>
      <xdr:rowOff>143827</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3652500" y="1341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160354</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1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140733</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170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87376</xdr:rowOff>
    </xdr:from>
    <xdr:to>
      <xdr:col>22</xdr:col>
      <xdr:colOff>415925</xdr:colOff>
      <xdr:row>79</xdr:row>
      <xdr:rowOff>17526</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5430500" y="134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34053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3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139764</xdr:rowOff>
    </xdr:from>
    <xdr:to>
      <xdr:col>21</xdr:col>
      <xdr:colOff>212725</xdr:colOff>
      <xdr:row>79</xdr:row>
      <xdr:rowOff>69914</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45415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61041</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05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88137</xdr:rowOff>
    </xdr:from>
    <xdr:to>
      <xdr:col>20</xdr:col>
      <xdr:colOff>9525</xdr:colOff>
      <xdr:row>79</xdr:row>
      <xdr:rowOff>18287</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3652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9414</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88519</xdr:rowOff>
    </xdr:from>
    <xdr:to>
      <xdr:col>18</xdr:col>
      <xdr:colOff>492125</xdr:colOff>
      <xdr:row>79</xdr:row>
      <xdr:rowOff>18669</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2763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9796</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554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128302</xdr:rowOff>
    </xdr:from>
    <xdr:to>
      <xdr:col>23</xdr:col>
      <xdr:colOff>517525</xdr:colOff>
      <xdr:row>97</xdr:row>
      <xdr:rowOff>34609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6587502"/>
          <a:ext cx="838200" cy="7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a:extLst>
            <a:ext uri="{FF2B5EF4-FFF2-40B4-BE49-F238E27FC236}">
              <a16:creationId xmlns:a16="http://schemas.microsoft.com/office/drawing/2014/main" id="{00000000-0008-0000-0700-0000B1020000}"/>
            </a:ext>
          </a:extLst>
        </xdr:cNvPr>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167670</xdr:rowOff>
    </xdr:from>
    <xdr:to>
      <xdr:col>22</xdr:col>
      <xdr:colOff>365125</xdr:colOff>
      <xdr:row>96</xdr:row>
      <xdr:rowOff>128302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55420"/>
          <a:ext cx="889000" cy="13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32272</xdr:rowOff>
    </xdr:from>
    <xdr:to>
      <xdr:col>22</xdr:col>
      <xdr:colOff>415925</xdr:colOff>
      <xdr:row>96</xdr:row>
      <xdr:rowOff>133872</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5430500" y="1649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150399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98340</xdr:rowOff>
    </xdr:from>
    <xdr:to>
      <xdr:col>21</xdr:col>
      <xdr:colOff>161925</xdr:colOff>
      <xdr:row>95</xdr:row>
      <xdr:rowOff>167670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386090"/>
          <a:ext cx="8890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21104</xdr:rowOff>
    </xdr:from>
    <xdr:to>
      <xdr:col>21</xdr:col>
      <xdr:colOff>212725</xdr:colOff>
      <xdr:row>96</xdr:row>
      <xdr:rowOff>122704</xdr:rowOff>
    </xdr:to>
    <xdr:sp macro="" textlink="">
      <xdr:nvSpPr>
        <xdr:cNvPr id="694" name="フローチャート : 判断 693">
          <a:extLst>
            <a:ext uri="{FF2B5EF4-FFF2-40B4-BE49-F238E27FC236}">
              <a16:creationId xmlns:a16="http://schemas.microsoft.com/office/drawing/2014/main" id="{00000000-0008-0000-0700-0000B6020000}"/>
            </a:ext>
          </a:extLst>
        </xdr:cNvPr>
        <xdr:cNvSpPr/>
      </xdr:nvSpPr>
      <xdr:spPr>
        <a:xfrm>
          <a:off x="14541500" y="1648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113831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98340</xdr:rowOff>
    </xdr:from>
    <xdr:to>
      <xdr:col>19</xdr:col>
      <xdr:colOff>644525</xdr:colOff>
      <xdr:row>95</xdr:row>
      <xdr:rowOff>132941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86090"/>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3828</xdr:rowOff>
    </xdr:from>
    <xdr:to>
      <xdr:col>20</xdr:col>
      <xdr:colOff>9525</xdr:colOff>
      <xdr:row>96</xdr:row>
      <xdr:rowOff>105428</xdr:rowOff>
    </xdr:to>
    <xdr:sp macro="" textlink="">
      <xdr:nvSpPr>
        <xdr:cNvPr id="697" name="フローチャート : 判断 696">
          <a:extLst>
            <a:ext uri="{FF2B5EF4-FFF2-40B4-BE49-F238E27FC236}">
              <a16:creationId xmlns:a16="http://schemas.microsoft.com/office/drawing/2014/main" id="{00000000-0008-0000-0700-0000B9020000}"/>
            </a:ext>
          </a:extLst>
        </xdr:cNvPr>
        <xdr:cNvSpPr/>
      </xdr:nvSpPr>
      <xdr:spPr>
        <a:xfrm>
          <a:off x="13652500" y="164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96555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165954</xdr:rowOff>
    </xdr:from>
    <xdr:to>
      <xdr:col>18</xdr:col>
      <xdr:colOff>492125</xdr:colOff>
      <xdr:row>96</xdr:row>
      <xdr:rowOff>96104</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2763500" y="1645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87231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34,781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155259</xdr:rowOff>
    </xdr:from>
    <xdr:to>
      <xdr:col>23</xdr:col>
      <xdr:colOff>568325</xdr:colOff>
      <xdr:row>97</xdr:row>
      <xdr:rowOff>85409</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6268700" y="1661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133686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77502</xdr:rowOff>
    </xdr:from>
    <xdr:to>
      <xdr:col>22</xdr:col>
      <xdr:colOff>415925</xdr:colOff>
      <xdr:row>97</xdr:row>
      <xdr:rowOff>7652</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5430500" y="165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170229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6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29,698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116870</xdr:rowOff>
    </xdr:from>
    <xdr:to>
      <xdr:col>21</xdr:col>
      <xdr:colOff>212725</xdr:colOff>
      <xdr:row>96</xdr:row>
      <xdr:rowOff>47020</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4541500" y="164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63547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7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47540</xdr:rowOff>
    </xdr:from>
    <xdr:to>
      <xdr:col>20</xdr:col>
      <xdr:colOff>9525</xdr:colOff>
      <xdr:row>95</xdr:row>
      <xdr:rowOff>149140</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3652500" y="163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165667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82141</xdr:rowOff>
    </xdr:from>
    <xdr:to>
      <xdr:col>18</xdr:col>
      <xdr:colOff>492125</xdr:colOff>
      <xdr:row>96</xdr:row>
      <xdr:rowOff>12291</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2763500" y="163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28818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4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143193</xdr:rowOff>
    </xdr:from>
    <xdr:to>
      <xdr:col>31</xdr:col>
      <xdr:colOff>85725</xdr:colOff>
      <xdr:row>39</xdr:row>
      <xdr:rowOff>73343</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1272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89869</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52895</xdr:rowOff>
    </xdr:from>
    <xdr:to>
      <xdr:col>29</xdr:col>
      <xdr:colOff>568325</xdr:colOff>
      <xdr:row>38</xdr:row>
      <xdr:rowOff>154495</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0383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171023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160528</xdr:rowOff>
    </xdr:from>
    <xdr:to>
      <xdr:col>28</xdr:col>
      <xdr:colOff>365125</xdr:colOff>
      <xdr:row>37</xdr:row>
      <xdr:rowOff>90678</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9494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107205</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10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155004</xdr:rowOff>
    </xdr:from>
    <xdr:to>
      <xdr:col>27</xdr:col>
      <xdr:colOff>161925</xdr:colOff>
      <xdr:row>39</xdr:row>
      <xdr:rowOff>85154</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8605500" y="66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101680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45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教育費を除くと、概ね住民一人当たりのコストは類似団体平均を下回っている。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tx1"/>
              </a:solidFill>
              <a:effectLst/>
              <a:uLnTx/>
              <a:uFillTx/>
              <a:latin typeface="ＭＳ Ｐゴシック"/>
              <a:ea typeface="+mn-ea"/>
              <a:cs typeface="+mn-cs"/>
            </a:rPr>
            <a:t>教育費で類似団体平均を上回って要因としては、こども園や小中一貫校建設等に伴う幼稚園・小学校・中学校におけるハード面での整備事業費が増加したことや、子育て世代に対する環境整備にも重点を置いていることから市内に公立９幼稚園設置していること等が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年度は、歳入においては、市税で特別土地保有税が減少した一方、地方消費税交付金が増収となり、また各学校・幼稚園等の整備に係る国庫補助金や繰越金、繰入金等が増となったことなどにより、</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13.4</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の増収となった。歳出では、昨年度に引き続き公債費は減になったが、依然として社会保障関係費は増え、また庁舎耐震工事や各学校・幼稚園等の整備工事、道路橋梁の維持・新設改良経費などが増加し、</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26.9</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億円の増となり、これらにより、翌年度繰越額を差し引いた実質的な黒字額は</a:t>
          </a:r>
          <a:r>
            <a:rPr kumimoji="1" lang="en-US" altLang="ja-JP"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9.2</a:t>
          </a:r>
          <a:r>
            <a:rPr kumimoji="1" lang="ja-JP" altLang="en-US" sz="12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億円となり、実質収支比率の黒字の比率は減少するとともに、実質単年度収支はマイナスとなった。</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奈良県生駒市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年度は、平成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年度と比較して一般会計の黒字額が減少したことから、黒字の比率が減少した。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国民健康保険特別会計は、前年度と比較して、歳入で国民健康保険税や国庫支出金等が減収となったものの、歳出において、保険給付費や前期高齢者納付金等が減額となったことにより、実質収支が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介護保険特別会計は、前年度と比較して、歳出で保険給付費が増額となったものの、歳入において、介護保険料や国庫支出金等が増収となったことにより、実質収支が黒字となった。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その他の特別会計においても、実質収支が黒字あるいは収支均衡となったことから、平成</a:t>
          </a:r>
          <a:r>
            <a:rPr kumimoji="1" lang="en-US" altLang="ja-JP"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年度も算定結果は黒字となっている。</a:t>
          </a: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ns005\&#36001;&#25919;&#35506;\&#20849;&#36890;\&#27770;&#31639;\&#36001;&#25919;&#27604;&#36611;&#20998;&#26512;&#34920;&#65288;&#36890;&#31216;&#12288;&#12463;&#12514;&#12398;&#24035;&#65289;\H27\H29.3.27&#36861;&#21152;&#12513;&#12540;&#12523;\&#12304;&#36001;&#25919;&#29366;&#27841;&#36039;&#26009;&#38598;&#12305;_292095_&#29983;&#39378;&#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4.8</v>
          </cell>
          <cell r="L75">
            <v>4.7</v>
          </cell>
          <cell r="M75">
            <v>3.7</v>
          </cell>
          <cell r="N75">
            <v>1.8</v>
          </cell>
          <cell r="O75">
            <v>0.7</v>
          </cell>
        </row>
        <row r="77">
          <cell r="G77" t="str">
            <v>類似団体内平均値</v>
          </cell>
          <cell r="K77">
            <v>0</v>
          </cell>
          <cell r="L77">
            <v>0</v>
          </cell>
          <cell r="M77">
            <v>0</v>
          </cell>
          <cell r="N77">
            <v>0</v>
          </cell>
          <cell r="O77">
            <v>17.8</v>
          </cell>
        </row>
        <row r="79">
          <cell r="K79">
            <v>7.2</v>
          </cell>
          <cell r="L79">
            <v>6.4</v>
          </cell>
          <cell r="M79">
            <v>5.4</v>
          </cell>
          <cell r="N79">
            <v>4.4000000000000004</v>
          </cell>
          <cell r="O79">
            <v>5.3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38726921</v>
      </c>
      <c r="BO4" s="349"/>
      <c r="BP4" s="349"/>
      <c r="BQ4" s="349"/>
      <c r="BR4" s="349"/>
      <c r="BS4" s="349"/>
      <c r="BT4" s="349"/>
      <c r="BU4" s="350"/>
      <c r="BV4" s="348">
        <v>37328354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4.0999999999999996</v>
      </c>
      <c r="CU4" s="355"/>
      <c r="CV4" s="355"/>
      <c r="CW4" s="355"/>
      <c r="CX4" s="355"/>
      <c r="CY4" s="355"/>
      <c r="CZ4" s="355"/>
      <c r="DA4" s="356"/>
      <c r="DB4" s="354">
        <v>8.6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37555290</v>
      </c>
      <c r="BO5" s="386"/>
      <c r="BP5" s="386"/>
      <c r="BQ5" s="386"/>
      <c r="BR5" s="386"/>
      <c r="BS5" s="386"/>
      <c r="BT5" s="386"/>
      <c r="BU5" s="387"/>
      <c r="BV5" s="385">
        <v>34809340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88.1</v>
      </c>
      <c r="CU5" s="383"/>
      <c r="CV5" s="383"/>
      <c r="CW5" s="383"/>
      <c r="CX5" s="383"/>
      <c r="CY5" s="383"/>
      <c r="CZ5" s="383"/>
      <c r="DA5" s="384"/>
      <c r="DB5" s="382">
        <v>86.2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1171631</v>
      </c>
      <c r="BO6" s="386"/>
      <c r="BP6" s="386"/>
      <c r="BQ6" s="386"/>
      <c r="BR6" s="386"/>
      <c r="BS6" s="386"/>
      <c r="BT6" s="386"/>
      <c r="BU6" s="387"/>
      <c r="BV6" s="385">
        <v>2519014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93.2</v>
      </c>
      <c r="CU6" s="423"/>
      <c r="CV6" s="423"/>
      <c r="CW6" s="423"/>
      <c r="CX6" s="423"/>
      <c r="CY6" s="423"/>
      <c r="CZ6" s="423"/>
      <c r="DA6" s="424"/>
      <c r="DB6" s="422">
        <v>94.6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254827</v>
      </c>
      <c r="BO7" s="386"/>
      <c r="BP7" s="386"/>
      <c r="BQ7" s="386"/>
      <c r="BR7" s="386"/>
      <c r="BS7" s="386"/>
      <c r="BT7" s="386"/>
      <c r="BU7" s="387"/>
      <c r="BV7" s="385">
        <v>603581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22376840</v>
      </c>
      <c r="CU7" s="386"/>
      <c r="CV7" s="386"/>
      <c r="CW7" s="386"/>
      <c r="CX7" s="386"/>
      <c r="CY7" s="386"/>
      <c r="CZ7" s="386"/>
      <c r="DA7" s="387"/>
      <c r="DB7" s="385">
        <v>22270329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916804</v>
      </c>
      <c r="BO8" s="386"/>
      <c r="BP8" s="386"/>
      <c r="BQ8" s="386"/>
      <c r="BR8" s="386"/>
      <c r="BS8" s="386"/>
      <c r="BT8" s="386"/>
      <c r="BU8" s="387"/>
      <c r="BV8" s="385">
        <v>1915433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0.8</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118233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-998629</v>
      </c>
      <c r="BO9" s="386"/>
      <c r="BP9" s="386"/>
      <c r="BQ9" s="386"/>
      <c r="BR9" s="386"/>
      <c r="BS9" s="386"/>
      <c r="BT9" s="386"/>
      <c r="BU9" s="387"/>
      <c r="BV9" s="385">
        <v>49174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11.1</v>
      </c>
      <c r="CU9" s="383"/>
      <c r="CV9" s="383"/>
      <c r="CW9" s="383"/>
      <c r="CX9" s="383"/>
      <c r="CY9" s="383"/>
      <c r="CZ9" s="383"/>
      <c r="DA9" s="384"/>
      <c r="DB9" s="382">
        <v>13.1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118113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78</v>
      </c>
      <c r="AV10" s="418"/>
      <c r="AW10" s="418"/>
      <c r="AX10" s="418"/>
      <c r="AY10" s="419" t="s">
        <v>103</v>
      </c>
      <c r="AZ10" s="420"/>
      <c r="BA10" s="420"/>
      <c r="BB10" s="420"/>
      <c r="BC10" s="420"/>
      <c r="BD10" s="420"/>
      <c r="BE10" s="420"/>
      <c r="BF10" s="420"/>
      <c r="BG10" s="420"/>
      <c r="BH10" s="420"/>
      <c r="BI10" s="420"/>
      <c r="BJ10" s="420"/>
      <c r="BK10" s="420"/>
      <c r="BL10" s="420"/>
      <c r="BM10" s="421"/>
      <c r="BN10" s="385">
        <v>3335</v>
      </c>
      <c r="BO10" s="386"/>
      <c r="BP10" s="386"/>
      <c r="BQ10" s="386"/>
      <c r="BR10" s="386"/>
      <c r="BS10" s="386"/>
      <c r="BT10" s="386"/>
      <c r="BU10" s="387"/>
      <c r="BV10" s="385">
        <v>4119</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78</v>
      </c>
      <c r="AV11" s="418"/>
      <c r="AW11" s="418"/>
      <c r="AX11" s="418"/>
      <c r="AY11" s="419" t="s">
        <v>108</v>
      </c>
      <c r="AZ11" s="420"/>
      <c r="BA11" s="420"/>
      <c r="BB11" s="420"/>
      <c r="BC11" s="420"/>
      <c r="BD11" s="420"/>
      <c r="BE11" s="420"/>
      <c r="BF11" s="420"/>
      <c r="BG11" s="420"/>
      <c r="BH11" s="420"/>
      <c r="BI11" s="420"/>
      <c r="BJ11" s="420"/>
      <c r="BK11" s="420"/>
      <c r="BL11" s="420"/>
      <c r="BM11" s="421"/>
      <c r="BN11" s="385">
        <v>139341</v>
      </c>
      <c r="BO11" s="386"/>
      <c r="BP11" s="386"/>
      <c r="BQ11" s="386"/>
      <c r="BR11" s="386"/>
      <c r="BS11" s="386"/>
      <c r="BT11" s="386"/>
      <c r="BU11" s="387"/>
      <c r="BV11" s="385">
        <v>464700</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111</v>
      </c>
      <c r="C12" s="446"/>
      <c r="D12" s="446"/>
      <c r="E12" s="446"/>
      <c r="F12" s="446"/>
      <c r="G12" s="446"/>
      <c r="H12" s="446"/>
      <c r="I12" s="446"/>
      <c r="J12" s="446"/>
      <c r="K12" s="447"/>
      <c r="L12" s="454" t="s">
        <v>112</v>
      </c>
      <c r="M12" s="455"/>
      <c r="N12" s="455"/>
      <c r="O12" s="455"/>
      <c r="P12" s="455"/>
      <c r="Q12" s="456"/>
      <c r="R12" s="457">
        <v>120944</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78</v>
      </c>
      <c r="AV12" s="418"/>
      <c r="AW12" s="418"/>
      <c r="AX12" s="418"/>
      <c r="AY12" s="419" t="s">
        <v>116</v>
      </c>
      <c r="AZ12" s="420"/>
      <c r="BA12" s="420"/>
      <c r="BB12" s="420"/>
      <c r="BC12" s="420"/>
      <c r="BD12" s="420"/>
      <c r="BE12" s="420"/>
      <c r="BF12" s="420"/>
      <c r="BG12" s="420"/>
      <c r="BH12" s="420"/>
      <c r="BI12" s="420"/>
      <c r="BJ12" s="420"/>
      <c r="BK12" s="420"/>
      <c r="BL12" s="420"/>
      <c r="BM12" s="421"/>
      <c r="BN12" s="385" t="s">
        <v>110</v>
      </c>
      <c r="BO12" s="386"/>
      <c r="BP12" s="386"/>
      <c r="BQ12" s="386"/>
      <c r="BR12" s="386"/>
      <c r="BS12" s="386"/>
      <c r="BT12" s="386"/>
      <c r="BU12" s="387"/>
      <c r="BV12" s="385" t="s">
        <v>110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110</v>
      </c>
      <c r="CU12" s="426"/>
      <c r="CV12" s="426"/>
      <c r="CW12" s="426"/>
      <c r="CX12" s="426"/>
      <c r="CY12" s="426"/>
      <c r="CZ12" s="426"/>
      <c r="DA12" s="427"/>
      <c r="DB12" s="425" t="s">
        <v>110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118</v>
      </c>
      <c r="N13" s="474"/>
      <c r="O13" s="474"/>
      <c r="P13" s="474"/>
      <c r="Q13" s="475"/>
      <c r="R13" s="466">
        <v>119900</v>
      </c>
      <c r="S13" s="467"/>
      <c r="T13" s="467"/>
      <c r="U13" s="467"/>
      <c r="V13" s="468"/>
      <c r="W13" s="401" t="s">
        <v>119</v>
      </c>
      <c r="X13" s="402"/>
      <c r="Y13" s="402"/>
      <c r="Z13" s="402"/>
      <c r="AA13" s="402"/>
      <c r="AB13" s="392"/>
      <c r="AC13" s="436">
        <v>464</v>
      </c>
      <c r="AD13" s="437"/>
      <c r="AE13" s="437"/>
      <c r="AF13" s="437"/>
      <c r="AG13" s="476"/>
      <c r="AH13" s="436">
        <v>510</v>
      </c>
      <c r="AI13" s="437"/>
      <c r="AJ13" s="437"/>
      <c r="AK13" s="437"/>
      <c r="AL13" s="438"/>
      <c r="AM13" s="414" t="s">
        <v>120</v>
      </c>
      <c r="AN13" s="415"/>
      <c r="AO13" s="415"/>
      <c r="AP13" s="415"/>
      <c r="AQ13" s="415"/>
      <c r="AR13" s="415"/>
      <c r="AS13" s="415"/>
      <c r="AT13" s="416"/>
      <c r="AU13" s="417" t="s">
        <v>92</v>
      </c>
      <c r="AV13" s="418"/>
      <c r="AW13" s="418"/>
      <c r="AX13" s="418"/>
      <c r="AY13" s="419" t="s">
        <v>121</v>
      </c>
      <c r="AZ13" s="420"/>
      <c r="BA13" s="420"/>
      <c r="BB13" s="420"/>
      <c r="BC13" s="420"/>
      <c r="BD13" s="420"/>
      <c r="BE13" s="420"/>
      <c r="BF13" s="420"/>
      <c r="BG13" s="420"/>
      <c r="BH13" s="420"/>
      <c r="BI13" s="420"/>
      <c r="BJ13" s="420"/>
      <c r="BK13" s="420"/>
      <c r="BL13" s="420"/>
      <c r="BM13" s="421"/>
      <c r="BN13" s="385">
        <v>-855953</v>
      </c>
      <c r="BO13" s="386"/>
      <c r="BP13" s="386"/>
      <c r="BQ13" s="386"/>
      <c r="BR13" s="386"/>
      <c r="BS13" s="386"/>
      <c r="BT13" s="386"/>
      <c r="BU13" s="387"/>
      <c r="BV13" s="385">
        <v>517993</v>
      </c>
      <c r="BW13" s="386"/>
      <c r="BX13" s="386"/>
      <c r="BY13" s="386"/>
      <c r="BZ13" s="386"/>
      <c r="CA13" s="386"/>
      <c r="CB13" s="386"/>
      <c r="CC13" s="387"/>
      <c r="CD13" s="388" t="s">
        <v>122</v>
      </c>
      <c r="CE13" s="389"/>
      <c r="CF13" s="389"/>
      <c r="CG13" s="389"/>
      <c r="CH13" s="389"/>
      <c r="CI13" s="389"/>
      <c r="CJ13" s="389"/>
      <c r="CK13" s="389"/>
      <c r="CL13" s="389"/>
      <c r="CM13" s="389"/>
      <c r="CN13" s="389"/>
      <c r="CO13" s="389"/>
      <c r="CP13" s="389"/>
      <c r="CQ13" s="389"/>
      <c r="CR13" s="389"/>
      <c r="CS13" s="390"/>
      <c r="CT13" s="382">
        <v>0.7</v>
      </c>
      <c r="CU13" s="383"/>
      <c r="CV13" s="383"/>
      <c r="CW13" s="383"/>
      <c r="CX13" s="383"/>
      <c r="CY13" s="383"/>
      <c r="CZ13" s="383"/>
      <c r="DA13" s="384"/>
      <c r="DB13" s="382">
        <v>1.8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123</v>
      </c>
      <c r="M14" s="464"/>
      <c r="N14" s="464"/>
      <c r="O14" s="464"/>
      <c r="P14" s="464"/>
      <c r="Q14" s="465"/>
      <c r="R14" s="466">
        <v>121013</v>
      </c>
      <c r="S14" s="467"/>
      <c r="T14" s="467"/>
      <c r="U14" s="467"/>
      <c r="V14" s="468"/>
      <c r="W14" s="375"/>
      <c r="X14" s="376"/>
      <c r="Y14" s="376"/>
      <c r="Z14" s="376"/>
      <c r="AA14" s="376"/>
      <c r="AB14" s="365"/>
      <c r="AC14" s="469">
        <v>1</v>
      </c>
      <c r="AD14" s="470"/>
      <c r="AE14" s="470"/>
      <c r="AF14" s="470"/>
      <c r="AG14" s="471"/>
      <c r="AH14" s="469">
        <v>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124</v>
      </c>
      <c r="CE14" s="478"/>
      <c r="CF14" s="478"/>
      <c r="CG14" s="478"/>
      <c r="CH14" s="478"/>
      <c r="CI14" s="478"/>
      <c r="CJ14" s="478"/>
      <c r="CK14" s="478"/>
      <c r="CL14" s="478"/>
      <c r="CM14" s="478"/>
      <c r="CN14" s="478"/>
      <c r="CO14" s="478"/>
      <c r="CP14" s="478"/>
      <c r="CQ14" s="478"/>
      <c r="CR14" s="478"/>
      <c r="CS14" s="479"/>
      <c r="CT14" s="480" t="s">
        <v>110</v>
      </c>
      <c r="CU14" s="481"/>
      <c r="CV14" s="481"/>
      <c r="CW14" s="481"/>
      <c r="CX14" s="481"/>
      <c r="CY14" s="481"/>
      <c r="CZ14" s="481"/>
      <c r="DA14" s="482"/>
      <c r="DB14" s="480" t="s">
        <v>110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118</v>
      </c>
      <c r="N15" s="474"/>
      <c r="O15" s="474"/>
      <c r="P15" s="474"/>
      <c r="Q15" s="475"/>
      <c r="R15" s="466">
        <v>119985</v>
      </c>
      <c r="S15" s="467"/>
      <c r="T15" s="467"/>
      <c r="U15" s="467"/>
      <c r="V15" s="468"/>
      <c r="W15" s="401" t="s">
        <v>125</v>
      </c>
      <c r="X15" s="402"/>
      <c r="Y15" s="402"/>
      <c r="Z15" s="402"/>
      <c r="AA15" s="402"/>
      <c r="AB15" s="392"/>
      <c r="AC15" s="436">
        <v>10443</v>
      </c>
      <c r="AD15" s="437"/>
      <c r="AE15" s="437"/>
      <c r="AF15" s="437"/>
      <c r="AG15" s="476"/>
      <c r="AH15" s="436">
        <v>11179</v>
      </c>
      <c r="AI15" s="437"/>
      <c r="AJ15" s="437"/>
      <c r="AK15" s="437"/>
      <c r="AL15" s="438"/>
      <c r="AM15" s="414"/>
      <c r="AN15" s="415"/>
      <c r="AO15" s="415"/>
      <c r="AP15" s="415"/>
      <c r="AQ15" s="415"/>
      <c r="AR15" s="415"/>
      <c r="AS15" s="415"/>
      <c r="AT15" s="416"/>
      <c r="AU15" s="417"/>
      <c r="AV15" s="418"/>
      <c r="AW15" s="418"/>
      <c r="AX15" s="418"/>
      <c r="AY15" s="345" t="s">
        <v>126</v>
      </c>
      <c r="AZ15" s="346"/>
      <c r="BA15" s="346"/>
      <c r="BB15" s="346"/>
      <c r="BC15" s="346"/>
      <c r="BD15" s="346"/>
      <c r="BE15" s="346"/>
      <c r="BF15" s="346"/>
      <c r="BG15" s="346"/>
      <c r="BH15" s="346"/>
      <c r="BI15" s="346"/>
      <c r="BJ15" s="346"/>
      <c r="BK15" s="346"/>
      <c r="BL15" s="346"/>
      <c r="BM15" s="347"/>
      <c r="BN15" s="348">
        <v>13523837</v>
      </c>
      <c r="BO15" s="349"/>
      <c r="BP15" s="349"/>
      <c r="BQ15" s="349"/>
      <c r="BR15" s="349"/>
      <c r="BS15" s="349"/>
      <c r="BT15" s="349"/>
      <c r="BU15" s="350"/>
      <c r="BV15" s="348">
        <v>13065345</v>
      </c>
      <c r="BW15" s="349"/>
      <c r="BX15" s="349"/>
      <c r="BY15" s="349"/>
      <c r="BZ15" s="349"/>
      <c r="CA15" s="349"/>
      <c r="CB15" s="349"/>
      <c r="CC15" s="350"/>
      <c r="CD15" s="483" t="s">
        <v>127</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128</v>
      </c>
      <c r="M16" s="494"/>
      <c r="N16" s="494"/>
      <c r="O16" s="494"/>
      <c r="P16" s="494"/>
      <c r="Q16" s="495"/>
      <c r="R16" s="486" t="s">
        <v>129</v>
      </c>
      <c r="S16" s="487"/>
      <c r="T16" s="487"/>
      <c r="U16" s="487"/>
      <c r="V16" s="488"/>
      <c r="W16" s="375"/>
      <c r="X16" s="376"/>
      <c r="Y16" s="376"/>
      <c r="Z16" s="376"/>
      <c r="AA16" s="376"/>
      <c r="AB16" s="365"/>
      <c r="AC16" s="469">
        <v>21.5</v>
      </c>
      <c r="AD16" s="470"/>
      <c r="AE16" s="470"/>
      <c r="AF16" s="470"/>
      <c r="AG16" s="471"/>
      <c r="AH16" s="469">
        <v>22</v>
      </c>
      <c r="AI16" s="470"/>
      <c r="AJ16" s="470"/>
      <c r="AK16" s="470"/>
      <c r="AL16" s="472"/>
      <c r="AM16" s="414"/>
      <c r="AN16" s="415"/>
      <c r="AO16" s="415"/>
      <c r="AP16" s="415"/>
      <c r="AQ16" s="415"/>
      <c r="AR16" s="415"/>
      <c r="AS16" s="415"/>
      <c r="AT16" s="416"/>
      <c r="AU16" s="417"/>
      <c r="AV16" s="418"/>
      <c r="AW16" s="418"/>
      <c r="AX16" s="418"/>
      <c r="AY16" s="419" t="s">
        <v>130</v>
      </c>
      <c r="AZ16" s="420"/>
      <c r="BA16" s="420"/>
      <c r="BB16" s="420"/>
      <c r="BC16" s="420"/>
      <c r="BD16" s="420"/>
      <c r="BE16" s="420"/>
      <c r="BF16" s="420"/>
      <c r="BG16" s="420"/>
      <c r="BH16" s="420"/>
      <c r="BI16" s="420"/>
      <c r="BJ16" s="420"/>
      <c r="BK16" s="420"/>
      <c r="BL16" s="420"/>
      <c r="BM16" s="421"/>
      <c r="BN16" s="385">
        <v>16636689</v>
      </c>
      <c r="BO16" s="386"/>
      <c r="BP16" s="386"/>
      <c r="BQ16" s="386"/>
      <c r="BR16" s="386"/>
      <c r="BS16" s="386"/>
      <c r="BT16" s="386"/>
      <c r="BU16" s="387"/>
      <c r="BV16" s="385">
        <v>16194848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131</v>
      </c>
      <c r="N17" s="490"/>
      <c r="O17" s="490"/>
      <c r="P17" s="490"/>
      <c r="Q17" s="491"/>
      <c r="R17" s="486" t="s">
        <v>129</v>
      </c>
      <c r="S17" s="487"/>
      <c r="T17" s="487"/>
      <c r="U17" s="487"/>
      <c r="V17" s="488"/>
      <c r="W17" s="401" t="s">
        <v>132</v>
      </c>
      <c r="X17" s="402"/>
      <c r="Y17" s="402"/>
      <c r="Z17" s="402"/>
      <c r="AA17" s="402"/>
      <c r="AB17" s="392"/>
      <c r="AC17" s="436">
        <v>37767</v>
      </c>
      <c r="AD17" s="437"/>
      <c r="AE17" s="437"/>
      <c r="AF17" s="437"/>
      <c r="AG17" s="476"/>
      <c r="AH17" s="436">
        <v>38362</v>
      </c>
      <c r="AI17" s="437"/>
      <c r="AJ17" s="437"/>
      <c r="AK17" s="437"/>
      <c r="AL17" s="438"/>
      <c r="AM17" s="414"/>
      <c r="AN17" s="415"/>
      <c r="AO17" s="415"/>
      <c r="AP17" s="415"/>
      <c r="AQ17" s="415"/>
      <c r="AR17" s="415"/>
      <c r="AS17" s="415"/>
      <c r="AT17" s="416"/>
      <c r="AU17" s="417"/>
      <c r="AV17" s="418"/>
      <c r="AW17" s="418"/>
      <c r="AX17" s="418"/>
      <c r="AY17" s="419" t="s">
        <v>133</v>
      </c>
      <c r="AZ17" s="420"/>
      <c r="BA17" s="420"/>
      <c r="BB17" s="420"/>
      <c r="BC17" s="420"/>
      <c r="BD17" s="420"/>
      <c r="BE17" s="420"/>
      <c r="BF17" s="420"/>
      <c r="BG17" s="420"/>
      <c r="BH17" s="420"/>
      <c r="BI17" s="420"/>
      <c r="BJ17" s="420"/>
      <c r="BK17" s="420"/>
      <c r="BL17" s="420"/>
      <c r="BM17" s="421"/>
      <c r="BN17" s="385">
        <v>17472893</v>
      </c>
      <c r="BO17" s="386"/>
      <c r="BP17" s="386"/>
      <c r="BQ17" s="386"/>
      <c r="BR17" s="386"/>
      <c r="BS17" s="386"/>
      <c r="BT17" s="386"/>
      <c r="BU17" s="387"/>
      <c r="BV17" s="385">
        <v>17081293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134</v>
      </c>
      <c r="C18" s="428"/>
      <c r="D18" s="428"/>
      <c r="E18" s="497"/>
      <c r="F18" s="497"/>
      <c r="G18" s="497"/>
      <c r="H18" s="497"/>
      <c r="I18" s="497"/>
      <c r="J18" s="497"/>
      <c r="K18" s="497"/>
      <c r="L18" s="498">
        <v>53.15</v>
      </c>
      <c r="M18" s="498"/>
      <c r="N18" s="498"/>
      <c r="O18" s="498"/>
      <c r="P18" s="498"/>
      <c r="Q18" s="498"/>
      <c r="R18" s="499"/>
      <c r="S18" s="499"/>
      <c r="T18" s="499"/>
      <c r="U18" s="499"/>
      <c r="V18" s="500"/>
      <c r="W18" s="403"/>
      <c r="X18" s="404"/>
      <c r="Y18" s="404"/>
      <c r="Z18" s="404"/>
      <c r="AA18" s="404"/>
      <c r="AB18" s="395"/>
      <c r="AC18" s="501">
        <v>77.599999999999994</v>
      </c>
      <c r="AD18" s="502"/>
      <c r="AE18" s="502"/>
      <c r="AF18" s="502"/>
      <c r="AG18" s="503"/>
      <c r="AH18" s="501">
        <v>75.599999999999994</v>
      </c>
      <c r="AI18" s="502"/>
      <c r="AJ18" s="502"/>
      <c r="AK18" s="502"/>
      <c r="AL18" s="504"/>
      <c r="AM18" s="414"/>
      <c r="AN18" s="415"/>
      <c r="AO18" s="415"/>
      <c r="AP18" s="415"/>
      <c r="AQ18" s="415"/>
      <c r="AR18" s="415"/>
      <c r="AS18" s="415"/>
      <c r="AT18" s="416"/>
      <c r="AU18" s="417"/>
      <c r="AV18" s="418"/>
      <c r="AW18" s="418"/>
      <c r="AX18" s="418"/>
      <c r="AY18" s="419" t="s">
        <v>135</v>
      </c>
      <c r="AZ18" s="420"/>
      <c r="BA18" s="420"/>
      <c r="BB18" s="420"/>
      <c r="BC18" s="420"/>
      <c r="BD18" s="420"/>
      <c r="BE18" s="420"/>
      <c r="BF18" s="420"/>
      <c r="BG18" s="420"/>
      <c r="BH18" s="420"/>
      <c r="BI18" s="420"/>
      <c r="BJ18" s="420"/>
      <c r="BK18" s="420"/>
      <c r="BL18" s="420"/>
      <c r="BM18" s="421"/>
      <c r="BN18" s="385">
        <v>19997367</v>
      </c>
      <c r="BO18" s="386"/>
      <c r="BP18" s="386"/>
      <c r="BQ18" s="386"/>
      <c r="BR18" s="386"/>
      <c r="BS18" s="386"/>
      <c r="BT18" s="386"/>
      <c r="BU18" s="387"/>
      <c r="BV18" s="385">
        <v>19882056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136</v>
      </c>
      <c r="C19" s="428"/>
      <c r="D19" s="428"/>
      <c r="E19" s="497"/>
      <c r="F19" s="497"/>
      <c r="G19" s="497"/>
      <c r="H19" s="497"/>
      <c r="I19" s="497"/>
      <c r="J19" s="497"/>
      <c r="K19" s="497"/>
      <c r="L19" s="505">
        <v>2225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137</v>
      </c>
      <c r="AZ19" s="420"/>
      <c r="BA19" s="420"/>
      <c r="BB19" s="420"/>
      <c r="BC19" s="420"/>
      <c r="BD19" s="420"/>
      <c r="BE19" s="420"/>
      <c r="BF19" s="420"/>
      <c r="BG19" s="420"/>
      <c r="BH19" s="420"/>
      <c r="BI19" s="420"/>
      <c r="BJ19" s="420"/>
      <c r="BK19" s="420"/>
      <c r="BL19" s="420"/>
      <c r="BM19" s="421"/>
      <c r="BN19" s="385">
        <v>26996437</v>
      </c>
      <c r="BO19" s="386"/>
      <c r="BP19" s="386"/>
      <c r="BQ19" s="386"/>
      <c r="BR19" s="386"/>
      <c r="BS19" s="386"/>
      <c r="BT19" s="386"/>
      <c r="BU19" s="387"/>
      <c r="BV19" s="385">
        <v>27421428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138</v>
      </c>
      <c r="C20" s="428"/>
      <c r="D20" s="428"/>
      <c r="E20" s="497"/>
      <c r="F20" s="497"/>
      <c r="G20" s="497"/>
      <c r="H20" s="497"/>
      <c r="I20" s="497"/>
      <c r="J20" s="497"/>
      <c r="K20" s="497"/>
      <c r="L20" s="505">
        <v>45593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139</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140</v>
      </c>
      <c r="C22" s="516"/>
      <c r="D22" s="517"/>
      <c r="E22" s="397" t="s">
        <v>1</v>
      </c>
      <c r="F22" s="402"/>
      <c r="G22" s="402"/>
      <c r="H22" s="402"/>
      <c r="I22" s="402"/>
      <c r="J22" s="402"/>
      <c r="K22" s="392"/>
      <c r="L22" s="397" t="s">
        <v>141</v>
      </c>
      <c r="M22" s="402"/>
      <c r="N22" s="402"/>
      <c r="O22" s="402"/>
      <c r="P22" s="392"/>
      <c r="Q22" s="524" t="s">
        <v>142</v>
      </c>
      <c r="R22" s="525"/>
      <c r="S22" s="525"/>
      <c r="T22" s="525"/>
      <c r="U22" s="525"/>
      <c r="V22" s="526"/>
      <c r="W22" s="530" t="s">
        <v>143</v>
      </c>
      <c r="X22" s="516"/>
      <c r="Y22" s="517"/>
      <c r="Z22" s="397" t="s">
        <v>1</v>
      </c>
      <c r="AA22" s="402"/>
      <c r="AB22" s="402"/>
      <c r="AC22" s="402"/>
      <c r="AD22" s="402"/>
      <c r="AE22" s="402"/>
      <c r="AF22" s="402"/>
      <c r="AG22" s="392"/>
      <c r="AH22" s="543" t="s">
        <v>144</v>
      </c>
      <c r="AI22" s="402"/>
      <c r="AJ22" s="402"/>
      <c r="AK22" s="402"/>
      <c r="AL22" s="392"/>
      <c r="AM22" s="543" t="s">
        <v>145</v>
      </c>
      <c r="AN22" s="544"/>
      <c r="AO22" s="544"/>
      <c r="AP22" s="544"/>
      <c r="AQ22" s="544"/>
      <c r="AR22" s="545"/>
      <c r="AS22" s="524" t="s">
        <v>142</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146</v>
      </c>
      <c r="AZ23" s="346"/>
      <c r="BA23" s="346"/>
      <c r="BB23" s="346"/>
      <c r="BC23" s="346"/>
      <c r="BD23" s="346"/>
      <c r="BE23" s="346"/>
      <c r="BF23" s="346"/>
      <c r="BG23" s="346"/>
      <c r="BH23" s="346"/>
      <c r="BI23" s="346"/>
      <c r="BJ23" s="346"/>
      <c r="BK23" s="346"/>
      <c r="BL23" s="346"/>
      <c r="BM23" s="347"/>
      <c r="BN23" s="385">
        <v>18263422</v>
      </c>
      <c r="BO23" s="386"/>
      <c r="BP23" s="386"/>
      <c r="BQ23" s="386"/>
      <c r="BR23" s="386"/>
      <c r="BS23" s="386"/>
      <c r="BT23" s="386"/>
      <c r="BU23" s="387"/>
      <c r="BV23" s="385">
        <v>18425979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147</v>
      </c>
      <c r="F24" s="415"/>
      <c r="G24" s="415"/>
      <c r="H24" s="415"/>
      <c r="I24" s="415"/>
      <c r="J24" s="415"/>
      <c r="K24" s="416"/>
      <c r="L24" s="436">
        <v>1</v>
      </c>
      <c r="M24" s="437"/>
      <c r="N24" s="437"/>
      <c r="O24" s="437"/>
      <c r="P24" s="476"/>
      <c r="Q24" s="436">
        <v>9540</v>
      </c>
      <c r="R24" s="437"/>
      <c r="S24" s="437"/>
      <c r="T24" s="437"/>
      <c r="U24" s="437"/>
      <c r="V24" s="476"/>
      <c r="W24" s="531"/>
      <c r="X24" s="519"/>
      <c r="Y24" s="520"/>
      <c r="Z24" s="435" t="s">
        <v>148</v>
      </c>
      <c r="AA24" s="415"/>
      <c r="AB24" s="415"/>
      <c r="AC24" s="415"/>
      <c r="AD24" s="415"/>
      <c r="AE24" s="415"/>
      <c r="AF24" s="415"/>
      <c r="AG24" s="416"/>
      <c r="AH24" s="436">
        <v>667</v>
      </c>
      <c r="AI24" s="437"/>
      <c r="AJ24" s="437"/>
      <c r="AK24" s="437"/>
      <c r="AL24" s="476"/>
      <c r="AM24" s="436">
        <v>2223778</v>
      </c>
      <c r="AN24" s="437"/>
      <c r="AO24" s="437"/>
      <c r="AP24" s="437"/>
      <c r="AQ24" s="437"/>
      <c r="AR24" s="476"/>
      <c r="AS24" s="436">
        <v>3334</v>
      </c>
      <c r="AT24" s="437"/>
      <c r="AU24" s="437"/>
      <c r="AV24" s="437"/>
      <c r="AW24" s="437"/>
      <c r="AX24" s="438"/>
      <c r="AY24" s="551" t="s">
        <v>149</v>
      </c>
      <c r="AZ24" s="552"/>
      <c r="BA24" s="552"/>
      <c r="BB24" s="552"/>
      <c r="BC24" s="552"/>
      <c r="BD24" s="552"/>
      <c r="BE24" s="552"/>
      <c r="BF24" s="552"/>
      <c r="BG24" s="552"/>
      <c r="BH24" s="552"/>
      <c r="BI24" s="552"/>
      <c r="BJ24" s="552"/>
      <c r="BK24" s="552"/>
      <c r="BL24" s="552"/>
      <c r="BM24" s="553"/>
      <c r="BN24" s="385">
        <v>4560404</v>
      </c>
      <c r="BO24" s="386"/>
      <c r="BP24" s="386"/>
      <c r="BQ24" s="386"/>
      <c r="BR24" s="386"/>
      <c r="BS24" s="386"/>
      <c r="BT24" s="386"/>
      <c r="BU24" s="387"/>
      <c r="BV24" s="385">
        <v>5700562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150</v>
      </c>
      <c r="F25" s="415"/>
      <c r="G25" s="415"/>
      <c r="H25" s="415"/>
      <c r="I25" s="415"/>
      <c r="J25" s="415"/>
      <c r="K25" s="416"/>
      <c r="L25" s="436">
        <v>1</v>
      </c>
      <c r="M25" s="437"/>
      <c r="N25" s="437"/>
      <c r="O25" s="437"/>
      <c r="P25" s="476"/>
      <c r="Q25" s="436">
        <v>7920</v>
      </c>
      <c r="R25" s="437"/>
      <c r="S25" s="437"/>
      <c r="T25" s="437"/>
      <c r="U25" s="437"/>
      <c r="V25" s="476"/>
      <c r="W25" s="531"/>
      <c r="X25" s="519"/>
      <c r="Y25" s="520"/>
      <c r="Z25" s="435" t="s">
        <v>151</v>
      </c>
      <c r="AA25" s="415"/>
      <c r="AB25" s="415"/>
      <c r="AC25" s="415"/>
      <c r="AD25" s="415"/>
      <c r="AE25" s="415"/>
      <c r="AF25" s="415"/>
      <c r="AG25" s="416"/>
      <c r="AH25" s="436">
        <v>135</v>
      </c>
      <c r="AI25" s="437"/>
      <c r="AJ25" s="437"/>
      <c r="AK25" s="437"/>
      <c r="AL25" s="476"/>
      <c r="AM25" s="436">
        <v>441045</v>
      </c>
      <c r="AN25" s="437"/>
      <c r="AO25" s="437"/>
      <c r="AP25" s="437"/>
      <c r="AQ25" s="437"/>
      <c r="AR25" s="476"/>
      <c r="AS25" s="436">
        <v>3267</v>
      </c>
      <c r="AT25" s="437"/>
      <c r="AU25" s="437"/>
      <c r="AV25" s="437"/>
      <c r="AW25" s="437"/>
      <c r="AX25" s="438"/>
      <c r="AY25" s="345" t="s">
        <v>152</v>
      </c>
      <c r="AZ25" s="346"/>
      <c r="BA25" s="346"/>
      <c r="BB25" s="346"/>
      <c r="BC25" s="346"/>
      <c r="BD25" s="346"/>
      <c r="BE25" s="346"/>
      <c r="BF25" s="346"/>
      <c r="BG25" s="346"/>
      <c r="BH25" s="346"/>
      <c r="BI25" s="346"/>
      <c r="BJ25" s="346"/>
      <c r="BK25" s="346"/>
      <c r="BL25" s="346"/>
      <c r="BM25" s="347"/>
      <c r="BN25" s="348">
        <v>13854106</v>
      </c>
      <c r="BO25" s="349"/>
      <c r="BP25" s="349"/>
      <c r="BQ25" s="349"/>
      <c r="BR25" s="349"/>
      <c r="BS25" s="349"/>
      <c r="BT25" s="349"/>
      <c r="BU25" s="350"/>
      <c r="BV25" s="348">
        <v>10265392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153</v>
      </c>
      <c r="F26" s="415"/>
      <c r="G26" s="415"/>
      <c r="H26" s="415"/>
      <c r="I26" s="415"/>
      <c r="J26" s="415"/>
      <c r="K26" s="416"/>
      <c r="L26" s="436">
        <v>1</v>
      </c>
      <c r="M26" s="437"/>
      <c r="N26" s="437"/>
      <c r="O26" s="437"/>
      <c r="P26" s="476"/>
      <c r="Q26" s="436">
        <v>7050</v>
      </c>
      <c r="R26" s="437"/>
      <c r="S26" s="437"/>
      <c r="T26" s="437"/>
      <c r="U26" s="437"/>
      <c r="V26" s="476"/>
      <c r="W26" s="531"/>
      <c r="X26" s="519"/>
      <c r="Y26" s="520"/>
      <c r="Z26" s="435" t="s">
        <v>154</v>
      </c>
      <c r="AA26" s="541"/>
      <c r="AB26" s="541"/>
      <c r="AC26" s="541"/>
      <c r="AD26" s="541"/>
      <c r="AE26" s="541"/>
      <c r="AF26" s="541"/>
      <c r="AG26" s="542"/>
      <c r="AH26" s="436">
        <v>27</v>
      </c>
      <c r="AI26" s="437"/>
      <c r="AJ26" s="437"/>
      <c r="AK26" s="437"/>
      <c r="AL26" s="476"/>
      <c r="AM26" s="436">
        <v>79839</v>
      </c>
      <c r="AN26" s="437"/>
      <c r="AO26" s="437"/>
      <c r="AP26" s="437"/>
      <c r="AQ26" s="437"/>
      <c r="AR26" s="476"/>
      <c r="AS26" s="436">
        <v>2957</v>
      </c>
      <c r="AT26" s="437"/>
      <c r="AU26" s="437"/>
      <c r="AV26" s="437"/>
      <c r="AW26" s="437"/>
      <c r="AX26" s="438"/>
      <c r="AY26" s="388" t="s">
        <v>155</v>
      </c>
      <c r="AZ26" s="389"/>
      <c r="BA26" s="389"/>
      <c r="BB26" s="389"/>
      <c r="BC26" s="389"/>
      <c r="BD26" s="389"/>
      <c r="BE26" s="389"/>
      <c r="BF26" s="389"/>
      <c r="BG26" s="389"/>
      <c r="BH26" s="389"/>
      <c r="BI26" s="389"/>
      <c r="BJ26" s="389"/>
      <c r="BK26" s="389"/>
      <c r="BL26" s="389"/>
      <c r="BM26" s="390"/>
      <c r="BN26" s="385" t="s">
        <v>156</v>
      </c>
      <c r="BO26" s="386"/>
      <c r="BP26" s="386"/>
      <c r="BQ26" s="386"/>
      <c r="BR26" s="386"/>
      <c r="BS26" s="386"/>
      <c r="BT26" s="386"/>
      <c r="BU26" s="387"/>
      <c r="BV26" s="385" t="s">
        <v>156</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157</v>
      </c>
      <c r="F27" s="415"/>
      <c r="G27" s="415"/>
      <c r="H27" s="415"/>
      <c r="I27" s="415"/>
      <c r="J27" s="415"/>
      <c r="K27" s="416"/>
      <c r="L27" s="436">
        <v>1</v>
      </c>
      <c r="M27" s="437"/>
      <c r="N27" s="437"/>
      <c r="O27" s="437"/>
      <c r="P27" s="476"/>
      <c r="Q27" s="436">
        <v>6100</v>
      </c>
      <c r="R27" s="437"/>
      <c r="S27" s="437"/>
      <c r="T27" s="437"/>
      <c r="U27" s="437"/>
      <c r="V27" s="476"/>
      <c r="W27" s="531"/>
      <c r="X27" s="519"/>
      <c r="Y27" s="520"/>
      <c r="Z27" s="435" t="s">
        <v>158</v>
      </c>
      <c r="AA27" s="415"/>
      <c r="AB27" s="415"/>
      <c r="AC27" s="415"/>
      <c r="AD27" s="415"/>
      <c r="AE27" s="415"/>
      <c r="AF27" s="415"/>
      <c r="AG27" s="416"/>
      <c r="AH27" s="436">
        <v>59</v>
      </c>
      <c r="AI27" s="437"/>
      <c r="AJ27" s="437"/>
      <c r="AK27" s="437"/>
      <c r="AL27" s="476"/>
      <c r="AM27" s="436">
        <v>196588</v>
      </c>
      <c r="AN27" s="437"/>
      <c r="AO27" s="437"/>
      <c r="AP27" s="437"/>
      <c r="AQ27" s="437"/>
      <c r="AR27" s="476"/>
      <c r="AS27" s="436">
        <v>3332</v>
      </c>
      <c r="AT27" s="437"/>
      <c r="AU27" s="437"/>
      <c r="AV27" s="437"/>
      <c r="AW27" s="437"/>
      <c r="AX27" s="438"/>
      <c r="AY27" s="477" t="s">
        <v>159</v>
      </c>
      <c r="AZ27" s="478"/>
      <c r="BA27" s="478"/>
      <c r="BB27" s="478"/>
      <c r="BC27" s="478"/>
      <c r="BD27" s="478"/>
      <c r="BE27" s="478"/>
      <c r="BF27" s="478"/>
      <c r="BG27" s="478"/>
      <c r="BH27" s="478"/>
      <c r="BI27" s="478"/>
      <c r="BJ27" s="478"/>
      <c r="BK27" s="478"/>
      <c r="BL27" s="478"/>
      <c r="BM27" s="479"/>
      <c r="BN27" s="554" t="s">
        <v>156</v>
      </c>
      <c r="BO27" s="555"/>
      <c r="BP27" s="555"/>
      <c r="BQ27" s="555"/>
      <c r="BR27" s="555"/>
      <c r="BS27" s="555"/>
      <c r="BT27" s="555"/>
      <c r="BU27" s="556"/>
      <c r="BV27" s="554" t="s">
        <v>156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160</v>
      </c>
      <c r="F28" s="415"/>
      <c r="G28" s="415"/>
      <c r="H28" s="415"/>
      <c r="I28" s="415"/>
      <c r="J28" s="415"/>
      <c r="K28" s="416"/>
      <c r="L28" s="436">
        <v>1</v>
      </c>
      <c r="M28" s="437"/>
      <c r="N28" s="437"/>
      <c r="O28" s="437"/>
      <c r="P28" s="476"/>
      <c r="Q28" s="436">
        <v>5500</v>
      </c>
      <c r="R28" s="437"/>
      <c r="S28" s="437"/>
      <c r="T28" s="437"/>
      <c r="U28" s="437"/>
      <c r="V28" s="476"/>
      <c r="W28" s="531"/>
      <c r="X28" s="519"/>
      <c r="Y28" s="520"/>
      <c r="Z28" s="435" t="s">
        <v>161</v>
      </c>
      <c r="AA28" s="415"/>
      <c r="AB28" s="415"/>
      <c r="AC28" s="415"/>
      <c r="AD28" s="415"/>
      <c r="AE28" s="415"/>
      <c r="AF28" s="415"/>
      <c r="AG28" s="416"/>
      <c r="AH28" s="436" t="s">
        <v>156</v>
      </c>
      <c r="AI28" s="437"/>
      <c r="AJ28" s="437"/>
      <c r="AK28" s="437"/>
      <c r="AL28" s="476"/>
      <c r="AM28" s="436" t="s">
        <v>156</v>
      </c>
      <c r="AN28" s="437"/>
      <c r="AO28" s="437"/>
      <c r="AP28" s="437"/>
      <c r="AQ28" s="437"/>
      <c r="AR28" s="476"/>
      <c r="AS28" s="436" t="s">
        <v>156</v>
      </c>
      <c r="AT28" s="437"/>
      <c r="AU28" s="437"/>
      <c r="AV28" s="437"/>
      <c r="AW28" s="437"/>
      <c r="AX28" s="438"/>
      <c r="AY28" s="557" t="s">
        <v>162</v>
      </c>
      <c r="AZ28" s="558"/>
      <c r="BA28" s="558"/>
      <c r="BB28" s="559"/>
      <c r="BC28" s="345" t="s">
        <v>163</v>
      </c>
      <c r="BD28" s="346"/>
      <c r="BE28" s="346"/>
      <c r="BF28" s="346"/>
      <c r="BG28" s="346"/>
      <c r="BH28" s="346"/>
      <c r="BI28" s="346"/>
      <c r="BJ28" s="346"/>
      <c r="BK28" s="346"/>
      <c r="BL28" s="346"/>
      <c r="BM28" s="347"/>
      <c r="BN28" s="348">
        <v>2403071</v>
      </c>
      <c r="BO28" s="349"/>
      <c r="BP28" s="349"/>
      <c r="BQ28" s="349"/>
      <c r="BR28" s="349"/>
      <c r="BS28" s="349"/>
      <c r="BT28" s="349"/>
      <c r="BU28" s="350"/>
      <c r="BV28" s="348">
        <v>2399736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164</v>
      </c>
      <c r="F29" s="415"/>
      <c r="G29" s="415"/>
      <c r="H29" s="415"/>
      <c r="I29" s="415"/>
      <c r="J29" s="415"/>
      <c r="K29" s="416"/>
      <c r="L29" s="436">
        <v>22</v>
      </c>
      <c r="M29" s="437"/>
      <c r="N29" s="437"/>
      <c r="O29" s="437"/>
      <c r="P29" s="476"/>
      <c r="Q29" s="436">
        <v>5000</v>
      </c>
      <c r="R29" s="437"/>
      <c r="S29" s="437"/>
      <c r="T29" s="437"/>
      <c r="U29" s="437"/>
      <c r="V29" s="476"/>
      <c r="W29" s="532"/>
      <c r="X29" s="533"/>
      <c r="Y29" s="534"/>
      <c r="Z29" s="435" t="s">
        <v>165</v>
      </c>
      <c r="AA29" s="415"/>
      <c r="AB29" s="415"/>
      <c r="AC29" s="415"/>
      <c r="AD29" s="415"/>
      <c r="AE29" s="415"/>
      <c r="AF29" s="415"/>
      <c r="AG29" s="416"/>
      <c r="AH29" s="436">
        <v>726</v>
      </c>
      <c r="AI29" s="437"/>
      <c r="AJ29" s="437"/>
      <c r="AK29" s="437"/>
      <c r="AL29" s="476"/>
      <c r="AM29" s="436">
        <v>2420366</v>
      </c>
      <c r="AN29" s="437"/>
      <c r="AO29" s="437"/>
      <c r="AP29" s="437"/>
      <c r="AQ29" s="437"/>
      <c r="AR29" s="476"/>
      <c r="AS29" s="436">
        <v>3334</v>
      </c>
      <c r="AT29" s="437"/>
      <c r="AU29" s="437"/>
      <c r="AV29" s="437"/>
      <c r="AW29" s="437"/>
      <c r="AX29" s="438"/>
      <c r="AY29" s="560"/>
      <c r="AZ29" s="561"/>
      <c r="BA29" s="561"/>
      <c r="BB29" s="562"/>
      <c r="BC29" s="419" t="s">
        <v>166</v>
      </c>
      <c r="BD29" s="420"/>
      <c r="BE29" s="420"/>
      <c r="BF29" s="420"/>
      <c r="BG29" s="420"/>
      <c r="BH29" s="420"/>
      <c r="BI29" s="420"/>
      <c r="BJ29" s="420"/>
      <c r="BK29" s="420"/>
      <c r="BL29" s="420"/>
      <c r="BM29" s="421"/>
      <c r="BN29" s="385">
        <v>3480169</v>
      </c>
      <c r="BO29" s="386"/>
      <c r="BP29" s="386"/>
      <c r="BQ29" s="386"/>
      <c r="BR29" s="386"/>
      <c r="BS29" s="386"/>
      <c r="BT29" s="386"/>
      <c r="BU29" s="387"/>
      <c r="BV29" s="385">
        <v>2410315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167</v>
      </c>
      <c r="X30" s="539"/>
      <c r="Y30" s="539"/>
      <c r="Z30" s="539"/>
      <c r="AA30" s="539"/>
      <c r="AB30" s="539"/>
      <c r="AC30" s="539"/>
      <c r="AD30" s="539"/>
      <c r="AE30" s="539"/>
      <c r="AF30" s="539"/>
      <c r="AG30" s="540"/>
      <c r="AH30" s="501">
        <v>101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168</v>
      </c>
      <c r="BD30" s="552"/>
      <c r="BE30" s="552"/>
      <c r="BF30" s="552"/>
      <c r="BG30" s="552"/>
      <c r="BH30" s="552"/>
      <c r="BI30" s="552"/>
      <c r="BJ30" s="552"/>
      <c r="BK30" s="552"/>
      <c r="BL30" s="552"/>
      <c r="BM30" s="553"/>
      <c r="BN30" s="554">
        <v>6117336</v>
      </c>
      <c r="BO30" s="555"/>
      <c r="BP30" s="555"/>
      <c r="BQ30" s="555"/>
      <c r="BR30" s="555"/>
      <c r="BS30" s="555"/>
      <c r="BT30" s="555"/>
      <c r="BU30" s="556"/>
      <c r="BV30" s="554">
        <v>6089431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175</v>
      </c>
      <c r="D33" s="409"/>
      <c r="E33" s="374" t="s">
        <v>176</v>
      </c>
      <c r="F33" s="374"/>
      <c r="G33" s="374"/>
      <c r="H33" s="374"/>
      <c r="I33" s="374"/>
      <c r="J33" s="374"/>
      <c r="K33" s="374"/>
      <c r="L33" s="374"/>
      <c r="M33" s="374"/>
      <c r="N33" s="374"/>
      <c r="O33" s="374"/>
      <c r="P33" s="374"/>
      <c r="Q33" s="374"/>
      <c r="R33" s="374"/>
      <c r="S33" s="374"/>
      <c r="T33" s="167"/>
      <c r="U33" s="409" t="s">
        <v>175</v>
      </c>
      <c r="V33" s="409"/>
      <c r="W33" s="374" t="s">
        <v>176</v>
      </c>
      <c r="X33" s="374"/>
      <c r="Y33" s="374"/>
      <c r="Z33" s="374"/>
      <c r="AA33" s="374"/>
      <c r="AB33" s="374"/>
      <c r="AC33" s="374"/>
      <c r="AD33" s="374"/>
      <c r="AE33" s="374"/>
      <c r="AF33" s="374"/>
      <c r="AG33" s="374"/>
      <c r="AH33" s="374"/>
      <c r="AI33" s="374"/>
      <c r="AJ33" s="374"/>
      <c r="AK33" s="374"/>
      <c r="AL33" s="167"/>
      <c r="AM33" s="409" t="s">
        <v>175</v>
      </c>
      <c r="AN33" s="409"/>
      <c r="AO33" s="374" t="s">
        <v>176</v>
      </c>
      <c r="AP33" s="374"/>
      <c r="AQ33" s="374"/>
      <c r="AR33" s="374"/>
      <c r="AS33" s="374"/>
      <c r="AT33" s="374"/>
      <c r="AU33" s="374"/>
      <c r="AV33" s="374"/>
      <c r="AW33" s="374"/>
      <c r="AX33" s="374"/>
      <c r="AY33" s="374"/>
      <c r="AZ33" s="374"/>
      <c r="BA33" s="374"/>
      <c r="BB33" s="374"/>
      <c r="BC33" s="374"/>
      <c r="BD33" s="168"/>
      <c r="BE33" s="374" t="s">
        <v>177</v>
      </c>
      <c r="BF33" s="374"/>
      <c r="BG33" s="374" t="s">
        <v>178</v>
      </c>
      <c r="BH33" s="374"/>
      <c r="BI33" s="374"/>
      <c r="BJ33" s="374"/>
      <c r="BK33" s="374"/>
      <c r="BL33" s="374"/>
      <c r="BM33" s="374"/>
      <c r="BN33" s="374"/>
      <c r="BO33" s="374"/>
      <c r="BP33" s="374"/>
      <c r="BQ33" s="374"/>
      <c r="BR33" s="374"/>
      <c r="BS33" s="374"/>
      <c r="BT33" s="374"/>
      <c r="BU33" s="374"/>
      <c r="BV33" s="168"/>
      <c r="BW33" s="409" t="s">
        <v>177</v>
      </c>
      <c r="BX33" s="409"/>
      <c r="BY33" s="374" t="s">
        <v>179</v>
      </c>
      <c r="BZ33" s="374"/>
      <c r="CA33" s="374"/>
      <c r="CB33" s="374"/>
      <c r="CC33" s="374"/>
      <c r="CD33" s="374"/>
      <c r="CE33" s="374"/>
      <c r="CF33" s="374"/>
      <c r="CG33" s="374"/>
      <c r="CH33" s="374"/>
      <c r="CI33" s="374"/>
      <c r="CJ33" s="374"/>
      <c r="CK33" s="374"/>
      <c r="CL33" s="374"/>
      <c r="CM33" s="374"/>
      <c r="CN33" s="167"/>
      <c r="CO33" s="409" t="s">
        <v>175</v>
      </c>
      <c r="CP33" s="409"/>
      <c r="CQ33" s="374" t="s">
        <v>180</v>
      </c>
      <c r="CR33" s="374"/>
      <c r="CS33" s="374"/>
      <c r="CT33" s="374"/>
      <c r="CU33" s="374"/>
      <c r="CV33" s="374"/>
      <c r="CW33" s="374"/>
      <c r="CX33" s="374"/>
      <c r="CY33" s="374"/>
      <c r="CZ33" s="374"/>
      <c r="DA33" s="374"/>
      <c r="DB33" s="374"/>
      <c r="DC33" s="374"/>
      <c r="DD33" s="374"/>
      <c r="DE33" s="374"/>
      <c r="DF33" s="167"/>
      <c r="DG33" s="374" t="s">
        <v>181</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介護保険特別会計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IF('各会計、関係団体の財政状況及び健全化判断比率'!B32="","",'各会計、関係団体の財政状況及び健全化判断比率'!B32)</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IF('各会計、関係団体の財政状況及び健全化判断比率'!B34="","",'各会計、関係団体の財政状況及び健全化判断比率'!B34)</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奈良県市町村総合事務組合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生駒市土地開発公社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公共施設整備基金特別会計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IF('各会計、関係団体の財政状況及び健全化判断比率'!B33="","",'各会計、関係団体の財政状況及び健全化判断比率'!B33)</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奈良県後期高齢者医療広域連合</v>
      </c>
      <c r="BZ35" s="567"/>
      <c r="CA35" s="567"/>
      <c r="CB35" s="567"/>
      <c r="CC35" s="567"/>
      <c r="CD35" s="567"/>
      <c r="CE35" s="567"/>
      <c r="CF35" s="567"/>
      <c r="CG35" s="567"/>
      <c r="CH35" s="567"/>
      <c r="CI35" s="567"/>
      <c r="CJ35" s="567"/>
      <c r="CK35" s="567"/>
      <c r="CL35" s="567"/>
      <c r="CM35" s="567"/>
      <c r="CN35" s="165"/>
      <c r="CO35" s="566">
        <f t="shared" ref="CO35:CO43" si="3">IF(CQ35="","",CO34+1)</f>
        <v>13</v>
      </c>
      <c r="CP35" s="566"/>
      <c r="CQ35" s="567" t="str">
        <f>IF('各会計、関係団体の財政状況及び健全化判断比率'!BS8="","",'各会計、関係団体の財政状況及び健全化判断比率'!BS8)</f>
        <v>一般財団法人生駒市メディカルセンター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自動車駐車場事業特別会計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13.25</v>
      </c>
      <c r="G34" s="33">
        <v>18.23</v>
      </c>
      <c r="H34" s="33">
        <v>19.18</v>
      </c>
      <c r="I34" s="33">
        <v>20.84</v>
      </c>
      <c r="J34" s="34">
        <v>21.23</v>
      </c>
      <c r="K34" s="22"/>
      <c r="L34" s="22"/>
      <c r="M34" s="22"/>
      <c r="N34" s="22"/>
      <c r="O34" s="22"/>
      <c r="P34" s="22"/>
    </row>
    <row r="35" spans="1:16" ht="39" customHeight="1">
      <c r="A35" s="22"/>
      <c r="B35" s="35"/>
      <c r="C35" s="1145" t="s">
        <v>524</v>
      </c>
      <c r="D35" s="1146"/>
      <c r="E35" s="1147"/>
      <c r="F35" s="36">
        <v>5.89</v>
      </c>
      <c r="G35" s="37">
        <v>6.8</v>
      </c>
      <c r="H35" s="37">
        <v>8.33</v>
      </c>
      <c r="I35" s="37">
        <v>8.6</v>
      </c>
      <c r="J35" s="38">
        <v>4.09</v>
      </c>
      <c r="K35" s="22"/>
      <c r="L35" s="22"/>
      <c r="M35" s="22"/>
      <c r="N35" s="22"/>
      <c r="O35" s="22"/>
      <c r="P35" s="22"/>
    </row>
    <row r="36" spans="1:16" ht="39" customHeight="1">
      <c r="A36" s="22"/>
      <c r="B36" s="35"/>
      <c r="C36" s="1145" t="s">
        <v>525</v>
      </c>
      <c r="D36" s="1146"/>
      <c r="E36" s="1147"/>
      <c r="F36" s="36">
        <v>0.01</v>
      </c>
      <c r="G36" s="37">
        <v>0.6</v>
      </c>
      <c r="H36" s="37">
        <v>0.32</v>
      </c>
      <c r="I36" s="37">
        <v>0.25</v>
      </c>
      <c r="J36" s="38">
        <v>2.23</v>
      </c>
      <c r="K36" s="22"/>
      <c r="L36" s="22"/>
      <c r="M36" s="22"/>
      <c r="N36" s="22"/>
      <c r="O36" s="22"/>
      <c r="P36" s="22"/>
    </row>
    <row r="37" spans="1:16" ht="39" customHeight="1">
      <c r="A37" s="22"/>
      <c r="B37" s="35"/>
      <c r="C37" s="1145" t="s">
        <v>526</v>
      </c>
      <c r="D37" s="1146"/>
      <c r="E37" s="1147"/>
      <c r="F37" s="36">
        <v>2.42</v>
      </c>
      <c r="G37" s="37">
        <v>2.2400000000000002</v>
      </c>
      <c r="H37" s="37">
        <v>2.1800000000000002</v>
      </c>
      <c r="I37" s="37">
        <v>0.79</v>
      </c>
      <c r="J37" s="38">
        <v>1.3</v>
      </c>
      <c r="K37" s="22"/>
      <c r="L37" s="22"/>
      <c r="M37" s="22"/>
      <c r="N37" s="22"/>
      <c r="O37" s="22"/>
      <c r="P37" s="22"/>
    </row>
    <row r="38" spans="1:16" ht="39" customHeight="1">
      <c r="A38" s="22"/>
      <c r="B38" s="35"/>
      <c r="C38" s="1145" t="s">
        <v>527</v>
      </c>
      <c r="D38" s="1146"/>
      <c r="E38" s="1147"/>
      <c r="F38" s="36">
        <v>0.3</v>
      </c>
      <c r="G38" s="37">
        <v>0.52</v>
      </c>
      <c r="H38" s="37">
        <v>0.17</v>
      </c>
      <c r="I38" s="37">
        <v>0.19</v>
      </c>
      <c r="J38" s="38">
        <v>0.38</v>
      </c>
      <c r="K38" s="22"/>
      <c r="L38" s="22"/>
      <c r="M38" s="22"/>
      <c r="N38" s="22"/>
      <c r="O38" s="22"/>
      <c r="P38" s="22"/>
    </row>
    <row r="39" spans="1:16" ht="39" customHeight="1">
      <c r="A39" s="22"/>
      <c r="B39" s="35"/>
      <c r="C39" s="1145" t="s">
        <v>528</v>
      </c>
      <c r="D39" s="1146"/>
      <c r="E39" s="1147"/>
      <c r="F39" s="36">
        <v>0.01</v>
      </c>
      <c r="G39" s="37">
        <v>0.02</v>
      </c>
      <c r="H39" s="37">
        <v>0.02</v>
      </c>
      <c r="I39" s="37">
        <v>0.02</v>
      </c>
      <c r="J39" s="38">
        <v>0.01</v>
      </c>
      <c r="K39" s="22"/>
      <c r="L39" s="22"/>
      <c r="M39" s="22"/>
      <c r="N39" s="22"/>
      <c r="O39" s="22"/>
      <c r="P39" s="22"/>
    </row>
    <row r="40" spans="1:16" ht="39" customHeight="1">
      <c r="A40" s="22"/>
      <c r="B40" s="35"/>
      <c r="C40" s="1145" t="s">
        <v>529</v>
      </c>
      <c r="D40" s="1146"/>
      <c r="E40" s="1147"/>
      <c r="F40" s="36">
        <v>0</v>
      </c>
      <c r="G40" s="37">
        <v>0</v>
      </c>
      <c r="H40" s="37">
        <v>0</v>
      </c>
      <c r="I40" s="37">
        <v>0</v>
      </c>
      <c r="J40" s="38">
        <v>0</v>
      </c>
      <c r="K40" s="22"/>
      <c r="L40" s="22"/>
      <c r="M40" s="22"/>
      <c r="N40" s="22"/>
      <c r="O40" s="22"/>
      <c r="P40" s="22"/>
    </row>
    <row r="41" spans="1:16" ht="39" customHeight="1">
      <c r="A41" s="22"/>
      <c r="B41" s="35"/>
      <c r="C41" s="1145" t="s">
        <v>530</v>
      </c>
      <c r="D41" s="1146"/>
      <c r="E41" s="1147"/>
      <c r="F41" s="36">
        <v>0</v>
      </c>
      <c r="G41" s="37">
        <v>0</v>
      </c>
      <c r="H41" s="37">
        <v>0</v>
      </c>
      <c r="I41" s="37">
        <v>0</v>
      </c>
      <c r="J41" s="38">
        <v>0</v>
      </c>
      <c r="K41" s="22"/>
      <c r="L41" s="22"/>
      <c r="M41" s="22"/>
      <c r="N41" s="22"/>
      <c r="O41" s="22"/>
      <c r="P41" s="22"/>
    </row>
    <row r="42" spans="1:16" ht="39" customHeight="1">
      <c r="A42" s="22"/>
      <c r="B42" s="39"/>
      <c r="C42" s="1145" t="s">
        <v>531</v>
      </c>
      <c r="D42" s="1146"/>
      <c r="E42" s="1147"/>
      <c r="F42" s="36" t="s">
        <v>532</v>
      </c>
      <c r="G42" s="37" t="s">
        <v>477</v>
      </c>
      <c r="H42" s="37" t="s">
        <v>477</v>
      </c>
      <c r="I42" s="37" t="s">
        <v>477</v>
      </c>
      <c r="J42" s="38" t="s">
        <v>477</v>
      </c>
      <c r="K42" s="22"/>
      <c r="L42" s="22"/>
      <c r="M42" s="22"/>
      <c r="N42" s="22"/>
      <c r="O42" s="22"/>
      <c r="P42" s="22"/>
    </row>
    <row r="43" spans="1:16" ht="39" customHeight="1" thickBot="1">
      <c r="A43" s="22"/>
      <c r="B43" s="40"/>
      <c r="C43" s="1148" t="s">
        <v>533</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J50" zoomScaleSheetLayoutView="55" workbookViewId="0">
      <selection activeCell="U46" sqref="U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4211</v>
      </c>
      <c r="L45" s="60">
        <v>3943</v>
      </c>
      <c r="M45" s="60">
        <v>3576</v>
      </c>
      <c r="N45" s="60">
        <v>3201</v>
      </c>
      <c r="O45" s="61">
        <v>2934</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384</v>
      </c>
      <c r="L48" s="64">
        <v>400</v>
      </c>
      <c r="M48" s="64">
        <v>442</v>
      </c>
      <c r="N48" s="64">
        <v>493</v>
      </c>
      <c r="O48" s="65">
        <v>643</v>
      </c>
      <c r="P48" s="48"/>
      <c r="Q48" s="48"/>
      <c r="R48" s="48"/>
      <c r="S48" s="48"/>
      <c r="T48" s="48"/>
      <c r="U48" s="48"/>
    </row>
    <row r="49" spans="1:21" ht="30.75" customHeight="1">
      <c r="A49" s="48"/>
      <c r="B49" s="1163"/>
      <c r="C49" s="1164"/>
      <c r="D49" s="62"/>
      <c r="E49" s="1155" t="s">
        <v>16</v>
      </c>
      <c r="F49" s="1155"/>
      <c r="G49" s="1155"/>
      <c r="H49" s="1155"/>
      <c r="I49" s="1155"/>
      <c r="J49" s="1156"/>
      <c r="K49" s="63" t="s">
        <v>477</v>
      </c>
      <c r="L49" s="64" t="s">
        <v>477</v>
      </c>
      <c r="M49" s="64" t="s">
        <v>477</v>
      </c>
      <c r="N49" s="64" t="s">
        <v>477</v>
      </c>
      <c r="O49" s="65" t="s">
        <v>477</v>
      </c>
      <c r="P49" s="48"/>
      <c r="Q49" s="48"/>
      <c r="R49" s="48"/>
      <c r="S49" s="48"/>
      <c r="T49" s="48"/>
      <c r="U49" s="48"/>
    </row>
    <row r="50" spans="1:21" ht="30.75" customHeight="1">
      <c r="A50" s="48"/>
      <c r="B50" s="1163"/>
      <c r="C50" s="1164"/>
      <c r="D50" s="62"/>
      <c r="E50" s="1155" t="s">
        <v>17</v>
      </c>
      <c r="F50" s="1155"/>
      <c r="G50" s="1155"/>
      <c r="H50" s="1155"/>
      <c r="I50" s="1155"/>
      <c r="J50" s="1156"/>
      <c r="K50" s="63" t="s">
        <v>477</v>
      </c>
      <c r="L50" s="64" t="s">
        <v>477</v>
      </c>
      <c r="M50" s="64" t="s">
        <v>477</v>
      </c>
      <c r="N50" s="64" t="s">
        <v>477</v>
      </c>
      <c r="O50" s="65" t="s">
        <v>477</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3581</v>
      </c>
      <c r="L52" s="64">
        <v>3591</v>
      </c>
      <c r="M52" s="64">
        <v>3598</v>
      </c>
      <c r="N52" s="64">
        <v>3773</v>
      </c>
      <c r="O52" s="65">
        <v>3460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1014</v>
      </c>
      <c r="L53" s="69">
        <v>752</v>
      </c>
      <c r="M53" s="69">
        <v>420</v>
      </c>
      <c r="N53" s="69">
        <v>-79</v>
      </c>
      <c r="O53" s="70">
        <v>117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5"/>
  <sheetViews>
    <sheetView showGridLines="0" topLeftCell="A22" zoomScale="66" zoomScaleNormal="66" zoomScaleSheetLayoutView="100" workbookViewId="0">
      <selection activeCell="K48" sqref="K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23110</v>
      </c>
      <c r="J41" s="83">
        <v>21363</v>
      </c>
      <c r="K41" s="83">
        <v>20257</v>
      </c>
      <c r="L41" s="83">
        <v>19426</v>
      </c>
      <c r="M41" s="84">
        <v>19212</v>
      </c>
    </row>
    <row r="42" spans="2:13" ht="27.75" customHeight="1">
      <c r="B42" s="1171"/>
      <c r="C42" s="1172"/>
      <c r="D42" s="85"/>
      <c r="E42" s="1177" t="s">
        <v>26</v>
      </c>
      <c r="F42" s="1177"/>
      <c r="G42" s="1177"/>
      <c r="H42" s="1178"/>
      <c r="I42" s="86" t="s">
        <v>477</v>
      </c>
      <c r="J42" s="87">
        <v>78</v>
      </c>
      <c r="K42" s="87">
        <v>29</v>
      </c>
      <c r="L42" s="87">
        <v>56</v>
      </c>
      <c r="M42" s="88">
        <v>5</v>
      </c>
    </row>
    <row r="43" spans="2:13" ht="27.75" customHeight="1">
      <c r="B43" s="1171"/>
      <c r="C43" s="1172"/>
      <c r="D43" s="85"/>
      <c r="E43" s="1177" t="s">
        <v>27</v>
      </c>
      <c r="F43" s="1177"/>
      <c r="G43" s="1177"/>
      <c r="H43" s="1178"/>
      <c r="I43" s="86">
        <v>6580</v>
      </c>
      <c r="J43" s="87">
        <v>6378</v>
      </c>
      <c r="K43" s="87">
        <v>6698</v>
      </c>
      <c r="L43" s="87">
        <v>9897</v>
      </c>
      <c r="M43" s="88">
        <v>10232</v>
      </c>
    </row>
    <row r="44" spans="2:13" ht="27.75" customHeight="1">
      <c r="B44" s="1171"/>
      <c r="C44" s="1172"/>
      <c r="D44" s="85"/>
      <c r="E44" s="1177" t="s">
        <v>28</v>
      </c>
      <c r="F44" s="1177"/>
      <c r="G44" s="1177"/>
      <c r="H44" s="1178"/>
      <c r="I44" s="86" t="s">
        <v>477</v>
      </c>
      <c r="J44" s="87" t="s">
        <v>477</v>
      </c>
      <c r="K44" s="87" t="s">
        <v>477</v>
      </c>
      <c r="L44" s="87" t="s">
        <v>477</v>
      </c>
      <c r="M44" s="88" t="s">
        <v>477</v>
      </c>
    </row>
    <row r="45" spans="2:13" ht="27.75" customHeight="1">
      <c r="B45" s="1171"/>
      <c r="C45" s="1172"/>
      <c r="D45" s="85"/>
      <c r="E45" s="1177" t="s">
        <v>29</v>
      </c>
      <c r="F45" s="1177"/>
      <c r="G45" s="1177"/>
      <c r="H45" s="1178"/>
      <c r="I45" s="86">
        <v>7929</v>
      </c>
      <c r="J45" s="87">
        <v>7702</v>
      </c>
      <c r="K45" s="87">
        <v>8627</v>
      </c>
      <c r="L45" s="87">
        <v>8067</v>
      </c>
      <c r="M45" s="88">
        <v>7679</v>
      </c>
    </row>
    <row r="46" spans="2:13" ht="27.75" customHeight="1">
      <c r="B46" s="1171"/>
      <c r="C46" s="1172"/>
      <c r="D46" s="85"/>
      <c r="E46" s="1177" t="s">
        <v>30</v>
      </c>
      <c r="F46" s="1177"/>
      <c r="G46" s="1177"/>
      <c r="H46" s="1178"/>
      <c r="I46" s="86">
        <v>626</v>
      </c>
      <c r="J46" s="87">
        <v>367</v>
      </c>
      <c r="K46" s="87">
        <v>2</v>
      </c>
      <c r="L46" s="87">
        <v>3</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10007</v>
      </c>
      <c r="J49" s="87">
        <v>10360</v>
      </c>
      <c r="K49" s="87">
        <v>10683</v>
      </c>
      <c r="L49" s="87">
        <v>12504</v>
      </c>
      <c r="M49" s="88">
        <v>13734</v>
      </c>
    </row>
    <row r="50" spans="2:13" ht="27.75" customHeight="1">
      <c r="B50" s="1171"/>
      <c r="C50" s="1172"/>
      <c r="D50" s="85"/>
      <c r="E50" s="1177" t="s">
        <v>35</v>
      </c>
      <c r="F50" s="1177"/>
      <c r="G50" s="1177"/>
      <c r="H50" s="1178"/>
      <c r="I50" s="86">
        <v>9464</v>
      </c>
      <c r="J50" s="87">
        <v>8528</v>
      </c>
      <c r="K50" s="87">
        <v>6921</v>
      </c>
      <c r="L50" s="87">
        <v>6271</v>
      </c>
      <c r="M50" s="88">
        <v>5902</v>
      </c>
    </row>
    <row r="51" spans="2:13" ht="27.75" customHeight="1">
      <c r="B51" s="1173"/>
      <c r="C51" s="1174"/>
      <c r="D51" s="85"/>
      <c r="E51" s="1177" t="s">
        <v>36</v>
      </c>
      <c r="F51" s="1177"/>
      <c r="G51" s="1177"/>
      <c r="H51" s="1178"/>
      <c r="I51" s="86">
        <v>28986</v>
      </c>
      <c r="J51" s="87">
        <v>29571</v>
      </c>
      <c r="K51" s="87">
        <v>30514</v>
      </c>
      <c r="L51" s="87">
        <v>32649</v>
      </c>
      <c r="M51" s="88">
        <v>32842</v>
      </c>
    </row>
    <row r="52" spans="2:13" ht="27.75" customHeight="1" thickBot="1">
      <c r="B52" s="1181" t="s">
        <v>37</v>
      </c>
      <c r="C52" s="1182"/>
      <c r="D52" s="90"/>
      <c r="E52" s="1183" t="s">
        <v>38</v>
      </c>
      <c r="F52" s="1183"/>
      <c r="G52" s="1183"/>
      <c r="H52" s="1184"/>
      <c r="I52" s="91">
        <v>-10213</v>
      </c>
      <c r="J52" s="92">
        <v>-12571</v>
      </c>
      <c r="K52" s="92">
        <v>-12506</v>
      </c>
      <c r="L52" s="92">
        <v>-13976</v>
      </c>
      <c r="M52" s="93">
        <v>-15350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55A0D-BC9A-4E3D-8A9B-DAF0B5ED5BF7}">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538</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538</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539</v>
      </c>
      <c r="C41" s="246"/>
      <c r="D41" s="246"/>
      <c r="E41" s="246"/>
      <c r="F41" s="246"/>
      <c r="G41" s="246"/>
      <c r="H41" s="246"/>
      <c r="I41" s="246"/>
      <c r="J41" s="246"/>
      <c r="K41" s="246"/>
      <c r="L41" s="246"/>
      <c r="M41" s="246"/>
      <c r="N41" s="246"/>
      <c r="O41" s="246"/>
      <c r="P41" s="247"/>
    </row>
    <row r="42" spans="2:17">
      <c r="B42" s="248"/>
      <c r="C42" s="244"/>
      <c r="D42" s="244"/>
      <c r="E42" s="244"/>
      <c r="F42" s="244"/>
      <c r="G42" s="1194" t="s">
        <v>540</v>
      </c>
      <c r="I42" s="1195"/>
      <c r="J42" s="1195"/>
      <c r="K42" s="1195"/>
      <c r="L42" s="244"/>
      <c r="M42" s="244"/>
      <c r="N42" s="244"/>
      <c r="O42" s="244"/>
    </row>
    <row r="43" spans="2:17">
      <c r="B43" s="248"/>
      <c r="C43" s="244"/>
      <c r="D43" s="244"/>
      <c r="E43" s="244"/>
      <c r="F43" s="244"/>
      <c r="G43" s="1196" t="s">
        <v>541</v>
      </c>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542</v>
      </c>
    </row>
    <row r="50" spans="1:17">
      <c r="B50" s="248"/>
      <c r="C50" s="244"/>
      <c r="D50" s="244"/>
      <c r="E50" s="244"/>
      <c r="F50" s="244"/>
      <c r="G50" s="1206"/>
      <c r="H50" s="1207"/>
      <c r="I50" s="1207"/>
      <c r="J50" s="1208"/>
      <c r="K50" s="1209" t="s">
        <v>517</v>
      </c>
      <c r="L50" s="1209" t="s">
        <v>518</v>
      </c>
      <c r="M50" s="1209" t="s">
        <v>519</v>
      </c>
      <c r="N50" s="1209" t="s">
        <v>520</v>
      </c>
      <c r="O50" s="1209" t="s">
        <v>521</v>
      </c>
    </row>
    <row r="51" spans="1:17">
      <c r="B51" s="248"/>
      <c r="C51" s="244"/>
      <c r="D51" s="244"/>
      <c r="E51" s="244"/>
      <c r="F51" s="244"/>
      <c r="G51" s="1210" t="s">
        <v>543</v>
      </c>
      <c r="H51" s="1211"/>
      <c r="I51" s="1212" t="s">
        <v>544</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545</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546</v>
      </c>
      <c r="H55" s="1225"/>
      <c r="I55" s="1219" t="s">
        <v>544</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545</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1194" t="s">
        <v>540</v>
      </c>
      <c r="I64" s="1195"/>
      <c r="J64" s="1195"/>
      <c r="K64" s="1195"/>
      <c r="L64" s="244"/>
      <c r="M64" s="244"/>
      <c r="N64" s="244"/>
      <c r="O64" s="244"/>
    </row>
    <row r="65" spans="2:30">
      <c r="B65" s="248"/>
      <c r="C65" s="244"/>
      <c r="D65" s="244"/>
      <c r="E65" s="244"/>
      <c r="F65" s="244"/>
      <c r="G65" s="1196" t="s">
        <v>541</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8"/>
      <c r="I70" s="1238"/>
      <c r="J70" s="1239"/>
      <c r="K70" s="1239"/>
      <c r="L70" s="1240"/>
      <c r="M70" s="1239"/>
      <c r="N70" s="1240"/>
      <c r="O70" s="1241"/>
    </row>
    <row r="71" spans="2:30">
      <c r="B71" s="248"/>
      <c r="C71" s="244"/>
      <c r="D71" s="244"/>
      <c r="E71" s="244"/>
      <c r="F71" s="244"/>
      <c r="G71" s="1242" t="s">
        <v>548</v>
      </c>
      <c r="I71" s="1243"/>
      <c r="J71" s="1239"/>
      <c r="K71" s="1239"/>
      <c r="L71" s="1240"/>
      <c r="M71" s="1239"/>
      <c r="N71" s="1240"/>
      <c r="O71" s="1241"/>
    </row>
    <row r="72" spans="2:30">
      <c r="B72" s="248"/>
      <c r="C72" s="244"/>
      <c r="D72" s="244"/>
      <c r="E72" s="244"/>
      <c r="F72" s="244"/>
      <c r="G72" s="1206"/>
      <c r="H72" s="1207"/>
      <c r="I72" s="1207"/>
      <c r="J72" s="1208"/>
      <c r="K72" s="1209" t="s">
        <v>517</v>
      </c>
      <c r="L72" s="1209" t="s">
        <v>518</v>
      </c>
      <c r="M72" s="1209" t="s">
        <v>519</v>
      </c>
      <c r="N72" s="1209" t="s">
        <v>520</v>
      </c>
      <c r="O72" s="1209" t="s">
        <v>521</v>
      </c>
    </row>
    <row r="73" spans="2:30">
      <c r="B73" s="248"/>
      <c r="C73" s="244"/>
      <c r="D73" s="244"/>
      <c r="E73" s="244"/>
      <c r="F73" s="244"/>
      <c r="G73" s="1210" t="s">
        <v>543</v>
      </c>
      <c r="H73" s="1211"/>
      <c r="I73" s="1212" t="s">
        <v>544</v>
      </c>
      <c r="J73" s="1212"/>
      <c r="K73" s="1244"/>
      <c r="L73" s="1244"/>
      <c r="M73" s="1217"/>
      <c r="N73" s="1217"/>
      <c r="O73" s="1217"/>
      <c r="S73" s="243">
        <v>9.9</v>
      </c>
    </row>
    <row r="74" spans="2:30">
      <c r="B74" s="248"/>
      <c r="C74" s="244"/>
      <c r="D74" s="244"/>
      <c r="E74" s="244"/>
      <c r="F74" s="244"/>
      <c r="G74" s="1214"/>
      <c r="H74" s="1215"/>
      <c r="I74" s="1216"/>
      <c r="J74" s="1216"/>
      <c r="K74" s="1244"/>
      <c r="L74" s="1244"/>
      <c r="M74" s="1217"/>
      <c r="N74" s="1217"/>
      <c r="O74" s="1217"/>
    </row>
    <row r="75" spans="2:30">
      <c r="B75" s="248"/>
      <c r="C75" s="244"/>
      <c r="D75" s="244"/>
      <c r="E75" s="244"/>
      <c r="F75" s="244"/>
      <c r="G75" s="1214"/>
      <c r="H75" s="1215"/>
      <c r="I75" s="1219" t="s">
        <v>549</v>
      </c>
      <c r="J75" s="1219"/>
      <c r="K75" s="1245">
        <v>4.8</v>
      </c>
      <c r="L75" s="1245">
        <v>4.7</v>
      </c>
      <c r="M75" s="1245">
        <v>3.7</v>
      </c>
      <c r="N75" s="1245">
        <v>1.8</v>
      </c>
      <c r="O75" s="1245">
        <v>0.7</v>
      </c>
      <c r="U75" s="243">
        <v>81.2</v>
      </c>
      <c r="W75" s="243">
        <v>87.2</v>
      </c>
      <c r="Y75" s="243">
        <v>99.8</v>
      </c>
      <c r="AA75" s="243">
        <v>109.5</v>
      </c>
      <c r="AC75" s="243">
        <v>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546</v>
      </c>
      <c r="H77" s="1225"/>
      <c r="I77" s="1219" t="s">
        <v>544</v>
      </c>
      <c r="J77" s="1219"/>
      <c r="K77" s="1244">
        <v>0</v>
      </c>
      <c r="L77" s="1244">
        <v>0</v>
      </c>
      <c r="M77" s="1217">
        <v>0</v>
      </c>
      <c r="N77" s="1217">
        <v>0</v>
      </c>
      <c r="O77" s="1217">
        <v>17.8</v>
      </c>
      <c r="R77" s="243">
        <v>12.3</v>
      </c>
      <c r="T77" s="243">
        <v>11.1</v>
      </c>
    </row>
    <row r="78" spans="2:30">
      <c r="B78" s="248"/>
      <c r="C78" s="244"/>
      <c r="D78" s="244"/>
      <c r="E78" s="244"/>
      <c r="F78" s="244"/>
      <c r="G78" s="1226"/>
      <c r="H78" s="1227"/>
      <c r="I78" s="1219"/>
      <c r="J78" s="1219"/>
      <c r="K78" s="1244"/>
      <c r="L78" s="1244"/>
      <c r="M78" s="1217"/>
      <c r="N78" s="1217"/>
      <c r="O78" s="1217"/>
    </row>
    <row r="79" spans="2:30">
      <c r="B79" s="248"/>
      <c r="C79" s="244"/>
      <c r="D79" s="244"/>
      <c r="E79" s="244"/>
      <c r="F79" s="244"/>
      <c r="G79" s="1226"/>
      <c r="H79" s="1227"/>
      <c r="I79" s="1246" t="s">
        <v>549</v>
      </c>
      <c r="J79" s="1229"/>
      <c r="K79" s="1247">
        <v>7.2</v>
      </c>
      <c r="L79" s="1247">
        <v>6.4</v>
      </c>
      <c r="M79" s="1247">
        <v>5.4</v>
      </c>
      <c r="N79" s="1247">
        <v>4.4000000000000004</v>
      </c>
      <c r="O79" s="1247">
        <v>5.3</v>
      </c>
      <c r="V79" s="243">
        <v>53.5</v>
      </c>
      <c r="X79" s="243">
        <v>48.2</v>
      </c>
      <c r="Z79" s="243">
        <v>34.200000000000003</v>
      </c>
      <c r="AB79" s="243">
        <v>30.3</v>
      </c>
      <c r="AD79" s="243">
        <v>28.9</v>
      </c>
    </row>
    <row r="80" spans="2:30">
      <c r="B80" s="248"/>
      <c r="C80" s="244"/>
      <c r="D80" s="244"/>
      <c r="E80" s="244"/>
      <c r="F80" s="244"/>
      <c r="G80" s="1231"/>
      <c r="H80" s="1232"/>
      <c r="I80" s="1229"/>
      <c r="J80" s="1229"/>
      <c r="K80" s="1247"/>
      <c r="L80" s="1247"/>
      <c r="M80" s="1247"/>
      <c r="N80" s="1247"/>
      <c r="O80" s="1247"/>
    </row>
    <row r="81" spans="2:17">
      <c r="B81" s="248"/>
      <c r="C81" s="244"/>
      <c r="D81" s="244"/>
      <c r="E81" s="244"/>
      <c r="F81" s="244"/>
      <c r="G81" s="244"/>
      <c r="H81" s="244"/>
      <c r="I81" s="244"/>
      <c r="J81" s="244"/>
      <c r="K81" s="1248"/>
      <c r="L81" s="244"/>
      <c r="M81" s="244"/>
      <c r="N81" s="244"/>
      <c r="O81" s="244"/>
    </row>
    <row r="82" spans="2:17" ht="17.25">
      <c r="B82" s="248"/>
      <c r="C82" s="244"/>
      <c r="D82" s="244"/>
      <c r="E82" s="244"/>
      <c r="F82" s="244"/>
      <c r="G82" s="244"/>
      <c r="H82" s="244"/>
      <c r="I82" s="244"/>
      <c r="J82" s="244"/>
      <c r="K82" s="1249"/>
      <c r="L82" s="1249"/>
      <c r="M82" s="1249"/>
      <c r="N82" s="1249"/>
      <c r="O82" s="1249"/>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0"/>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37043-45BB-48E4-9D01-776598DDF0FD}">
  <sheetPr>
    <pageSetUpPr fitToPage="1"/>
  </sheetPr>
  <dimension ref="A1:AH135"/>
  <sheetViews>
    <sheetView showGridLines="0" topLeftCell="A55" zoomScaleNormal="100" zoomScaleSheetLayoutView="70"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9EDD9-A919-4A1D-B7B9-3C073C827A58}">
  <sheetPr>
    <pageSetUpPr fitToPage="1"/>
  </sheetPr>
  <dimension ref="A1:AH135"/>
  <sheetViews>
    <sheetView showGridLines="0" zoomScale="59" zoomScaleNormal="59" zoomScaleSheetLayoutView="55" workbookViewId="0">
      <selection activeCell="G65" sqref="G65:O6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20906</v>
      </c>
      <c r="E3" s="116"/>
      <c r="F3" s="117">
        <v>33903</v>
      </c>
      <c r="G3" s="118"/>
      <c r="H3" s="119"/>
    </row>
    <row r="4" spans="1:8">
      <c r="A4" s="120"/>
      <c r="B4" s="121"/>
      <c r="C4" s="122"/>
      <c r="D4" s="123">
        <v>14681</v>
      </c>
      <c r="E4" s="124"/>
      <c r="F4" s="125">
        <v>18526</v>
      </c>
      <c r="G4" s="126"/>
      <c r="H4" s="127"/>
    </row>
    <row r="5" spans="1:8">
      <c r="A5" s="108" t="s">
        <v>511</v>
      </c>
      <c r="B5" s="113"/>
      <c r="C5" s="114"/>
      <c r="D5" s="115">
        <v>28250</v>
      </c>
      <c r="E5" s="116"/>
      <c r="F5" s="117">
        <v>40849</v>
      </c>
      <c r="G5" s="118"/>
      <c r="H5" s="119"/>
    </row>
    <row r="6" spans="1:8">
      <c r="A6" s="120"/>
      <c r="B6" s="121"/>
      <c r="C6" s="122"/>
      <c r="D6" s="123">
        <v>13986</v>
      </c>
      <c r="E6" s="124"/>
      <c r="F6" s="125">
        <v>22537</v>
      </c>
      <c r="G6" s="126"/>
      <c r="H6" s="127"/>
    </row>
    <row r="7" spans="1:8">
      <c r="A7" s="108" t="s">
        <v>512</v>
      </c>
      <c r="B7" s="113"/>
      <c r="C7" s="114"/>
      <c r="D7" s="115">
        <v>38679</v>
      </c>
      <c r="E7" s="116"/>
      <c r="F7" s="117">
        <v>40632</v>
      </c>
      <c r="G7" s="118"/>
      <c r="H7" s="119"/>
    </row>
    <row r="8" spans="1:8">
      <c r="A8" s="120"/>
      <c r="B8" s="121"/>
      <c r="C8" s="122"/>
      <c r="D8" s="123">
        <v>17516</v>
      </c>
      <c r="E8" s="124"/>
      <c r="F8" s="125">
        <v>21402</v>
      </c>
      <c r="G8" s="126"/>
      <c r="H8" s="127"/>
    </row>
    <row r="9" spans="1:8">
      <c r="A9" s="108" t="s">
        <v>513</v>
      </c>
      <c r="B9" s="113"/>
      <c r="C9" s="114"/>
      <c r="D9" s="115">
        <v>24974</v>
      </c>
      <c r="E9" s="116"/>
      <c r="F9" s="117">
        <v>45375</v>
      </c>
      <c r="G9" s="118"/>
      <c r="H9" s="119"/>
    </row>
    <row r="10" spans="1:8">
      <c r="A10" s="120"/>
      <c r="B10" s="121"/>
      <c r="C10" s="122"/>
      <c r="D10" s="123">
        <v>15231</v>
      </c>
      <c r="E10" s="124"/>
      <c r="F10" s="125">
        <v>26025</v>
      </c>
      <c r="G10" s="126"/>
      <c r="H10" s="127"/>
    </row>
    <row r="11" spans="1:8">
      <c r="A11" s="108" t="s">
        <v>514</v>
      </c>
      <c r="B11" s="113"/>
      <c r="C11" s="114"/>
      <c r="D11" s="115">
        <v>41025</v>
      </c>
      <c r="E11" s="116"/>
      <c r="F11" s="117">
        <v>44267</v>
      </c>
      <c r="G11" s="118"/>
      <c r="H11" s="119"/>
    </row>
    <row r="12" spans="1:8">
      <c r="A12" s="120"/>
      <c r="B12" s="121"/>
      <c r="C12" s="128"/>
      <c r="D12" s="123">
        <v>26176</v>
      </c>
      <c r="E12" s="124"/>
      <c r="F12" s="125">
        <v>26161</v>
      </c>
      <c r="G12" s="126"/>
      <c r="H12" s="127"/>
    </row>
    <row r="13" spans="1:8">
      <c r="A13" s="108"/>
      <c r="B13" s="113"/>
      <c r="C13" s="129"/>
      <c r="D13" s="130">
        <v>30767</v>
      </c>
      <c r="E13" s="131"/>
      <c r="F13" s="132">
        <v>41005</v>
      </c>
      <c r="G13" s="133"/>
      <c r="H13" s="119"/>
    </row>
    <row r="14" spans="1:8">
      <c r="A14" s="120"/>
      <c r="B14" s="121"/>
      <c r="C14" s="122"/>
      <c r="D14" s="123">
        <v>17518</v>
      </c>
      <c r="E14" s="124"/>
      <c r="F14" s="125">
        <v>22930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5.89</v>
      </c>
      <c r="C19" s="134">
        <f>ROUND(VALUE(SUBSTITUTE(実質収支比率等に係る経年分析!G$48,"▲","-")),2)</f>
        <v>6.81</v>
      </c>
      <c r="D19" s="134">
        <f>ROUND(VALUE(SUBSTITUTE(実質収支比率等に係る経年分析!H$48,"▲","-")),2)</f>
        <v>8.34</v>
      </c>
      <c r="E19" s="134">
        <f>ROUND(VALUE(SUBSTITUTE(実質収支比率等に係る経年分析!I$48,"▲","-")),2)</f>
        <v>8.6</v>
      </c>
      <c r="F19" s="134">
        <f>ROUND(VALUE(SUBSTITUTE(実質収支比率等に係る経年分析!J$48,"▲","-")),2)</f>
        <v>4.0999999999999996</v>
      </c>
    </row>
    <row r="20" spans="1:11">
      <c r="A20" s="134" t="s">
        <v>43</v>
      </c>
      <c r="B20" s="134">
        <f>ROUND(VALUE(SUBSTITUTE(実質収支比率等に係る経年分析!F$47,"▲","-")),2)</f>
        <v>10.65</v>
      </c>
      <c r="C20" s="134">
        <f>ROUND(VALUE(SUBSTITUTE(実質収支比率等に係る経年分析!G$47,"▲","-")),2)</f>
        <v>10.55</v>
      </c>
      <c r="D20" s="134">
        <f>ROUND(VALUE(SUBSTITUTE(実質収支比率等に係る経年分析!H$47,"▲","-")),2)</f>
        <v>10.7</v>
      </c>
      <c r="E20" s="134">
        <f>ROUND(VALUE(SUBSTITUTE(実質収支比率等に係る経年分析!I$47,"▲","-")),2)</f>
        <v>10.78</v>
      </c>
      <c r="F20" s="134">
        <f>ROUND(VALUE(SUBSTITUTE(実質収支比率等に係る経年分析!J$47,"▲","-")),2)</f>
        <v>10.74</v>
      </c>
    </row>
    <row r="21" spans="1:11">
      <c r="A21" s="134" t="s">
        <v>44</v>
      </c>
      <c r="B21" s="134">
        <f>IF(ISNUMBER(VALUE(SUBSTITUTE(実質収支比率等に係る経年分析!F$49,"▲","-"))),ROUND(VALUE(SUBSTITUTE(実質収支比率等に係る経年分析!F$49,"▲","-")),2),NA())</f>
        <v>3.11</v>
      </c>
      <c r="C21" s="134">
        <f>IF(ISNUMBER(VALUE(SUBSTITUTE(実質収支比率等に係る経年分析!G$49,"▲","-"))),ROUND(VALUE(SUBSTITUTE(実質収支比率等に係る経年分析!G$49,"▲","-")),2),NA())</f>
        <v>6.36</v>
      </c>
      <c r="D21" s="134">
        <f>IF(ISNUMBER(VALUE(SUBSTITUTE(実質収支比率等に係る経年分析!H$49,"▲","-"))),ROUND(VALUE(SUBSTITUTE(実質収支比率等に係る経年分析!H$49,"▲","-")),2),NA())</f>
        <v>6.47</v>
      </c>
      <c r="E21" s="134">
        <f>IF(ISNUMBER(VALUE(SUBSTITUTE(実質収支比率等に係る経年分析!I$49,"▲","-"))),ROUND(VALUE(SUBSTITUTE(実質収支比率等に係る経年分析!I$49,"▲","-")),2),NA())</f>
        <v>2.33</v>
      </c>
      <c r="F21" s="134">
        <f>IF(ISNUMBER(VALUE(SUBSTITUTE(実質収支比率等に係る経年分析!J$49,"▲","-"))),ROUND(VALUE(SUBSTITUTE(実質収支比率等に係る経年分析!J$49,"▲","-")),2),NA())</f>
        <v>-3.83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0.05</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公共施設整備基金特別会計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2.2400000000000002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2.1800000000000002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21.23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3581</v>
      </c>
      <c r="E42" s="136"/>
      <c r="F42" s="136"/>
      <c r="G42" s="136">
        <f>'実質公債費比率（分子）の構造'!L$52</f>
        <v>3591</v>
      </c>
      <c r="H42" s="136"/>
      <c r="I42" s="136"/>
      <c r="J42" s="136">
        <f>'実質公債費比率（分子）の構造'!M$52</f>
        <v>3598</v>
      </c>
      <c r="K42" s="136"/>
      <c r="L42" s="136"/>
      <c r="M42" s="136">
        <f>'実質公債費比率（分子）の構造'!N$52</f>
        <v>3773</v>
      </c>
      <c r="N42" s="136"/>
      <c r="O42" s="136"/>
      <c r="P42" s="136">
        <f>'実質公債費比率（分子）の構造'!O$52</f>
        <v>3460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384</v>
      </c>
      <c r="C46" s="136"/>
      <c r="D46" s="136"/>
      <c r="E46" s="136">
        <f>'実質公債費比率（分子）の構造'!L$48</f>
        <v>400</v>
      </c>
      <c r="F46" s="136"/>
      <c r="G46" s="136"/>
      <c r="H46" s="136">
        <f>'実質公債費比率（分子）の構造'!M$48</f>
        <v>442</v>
      </c>
      <c r="I46" s="136"/>
      <c r="J46" s="136"/>
      <c r="K46" s="136">
        <f>'実質公債費比率（分子）の構造'!N$48</f>
        <v>493</v>
      </c>
      <c r="L46" s="136"/>
      <c r="M46" s="136"/>
      <c r="N46" s="136">
        <f>'実質公債費比率（分子）の構造'!O$48</f>
        <v>643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4211</v>
      </c>
      <c r="C49" s="136"/>
      <c r="D49" s="136"/>
      <c r="E49" s="136">
        <f>'実質公債費比率（分子）の構造'!L$45</f>
        <v>3943</v>
      </c>
      <c r="F49" s="136"/>
      <c r="G49" s="136"/>
      <c r="H49" s="136">
        <f>'実質公債費比率（分子）の構造'!M$45</f>
        <v>3576</v>
      </c>
      <c r="I49" s="136"/>
      <c r="J49" s="136"/>
      <c r="K49" s="136">
        <f>'実質公債費比率（分子）の構造'!N$45</f>
        <v>3201</v>
      </c>
      <c r="L49" s="136"/>
      <c r="M49" s="136"/>
      <c r="N49" s="136">
        <f>'実質公債費比率（分子）の構造'!O$45</f>
        <v>2934</v>
      </c>
      <c r="O49" s="136"/>
      <c r="P49" s="136"/>
    </row>
    <row r="50" spans="1:16">
      <c r="A50" s="136" t="s">
        <v>59</v>
      </c>
      <c r="B50" s="136" t="e">
        <f>NA()</f>
        <v>#N/A</v>
      </c>
      <c r="C50" s="136">
        <f>IF(ISNUMBER('実質公債費比率（分子）の構造'!K$53),'実質公債費比率（分子）の構造'!K$53,NA())</f>
        <v>1014</v>
      </c>
      <c r="D50" s="136" t="e">
        <f>NA()</f>
        <v>#N/A</v>
      </c>
      <c r="E50" s="136" t="e">
        <f>NA()</f>
        <v>#N/A</v>
      </c>
      <c r="F50" s="136">
        <f>IF(ISNUMBER('実質公債費比率（分子）の構造'!L$53),'実質公債費比率（分子）の構造'!L$53,NA())</f>
        <v>752</v>
      </c>
      <c r="G50" s="136" t="e">
        <f>NA()</f>
        <v>#N/A</v>
      </c>
      <c r="H50" s="136" t="e">
        <f>NA()</f>
        <v>#N/A</v>
      </c>
      <c r="I50" s="136">
        <f>IF(ISNUMBER('実質公債費比率（分子）の構造'!M$53),'実質公債費比率（分子）の構造'!M$53,NA())</f>
        <v>420</v>
      </c>
      <c r="J50" s="136" t="e">
        <f>NA()</f>
        <v>#N/A</v>
      </c>
      <c r="K50" s="136" t="e">
        <f>NA()</f>
        <v>#N/A</v>
      </c>
      <c r="L50" s="136">
        <f>IF(ISNUMBER('実質公債費比率（分子）の構造'!N$53),'実質公債費比率（分子）の構造'!N$53,NA())</f>
        <v>-79</v>
      </c>
      <c r="M50" s="136" t="e">
        <f>NA()</f>
        <v>#N/A</v>
      </c>
      <c r="N50" s="136" t="e">
        <f>NA()</f>
        <v>#N/A</v>
      </c>
      <c r="O50" s="136">
        <f>IF(ISNUMBER('実質公債費比率（分子）の構造'!O$53),'実質公債費比率（分子）の構造'!O$53,NA())</f>
        <v>117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28986</v>
      </c>
      <c r="E56" s="135"/>
      <c r="F56" s="135"/>
      <c r="G56" s="135">
        <f>'将来負担比率（分子）の構造'!J$51</f>
        <v>29571</v>
      </c>
      <c r="H56" s="135"/>
      <c r="I56" s="135"/>
      <c r="J56" s="135">
        <f>'将来負担比率（分子）の構造'!K$51</f>
        <v>30514</v>
      </c>
      <c r="K56" s="135"/>
      <c r="L56" s="135"/>
      <c r="M56" s="135">
        <f>'将来負担比率（分子）の構造'!L$51</f>
        <v>32649</v>
      </c>
      <c r="N56" s="135"/>
      <c r="O56" s="135"/>
      <c r="P56" s="135">
        <f>'将来負担比率（分子）の構造'!M$51</f>
        <v>32842</v>
      </c>
    </row>
    <row r="57" spans="1:16">
      <c r="A57" s="135" t="s">
        <v>35</v>
      </c>
      <c r="B57" s="135"/>
      <c r="C57" s="135"/>
      <c r="D57" s="135">
        <f>'将来負担比率（分子）の構造'!I$50</f>
        <v>9464</v>
      </c>
      <c r="E57" s="135"/>
      <c r="F57" s="135"/>
      <c r="G57" s="135">
        <f>'将来負担比率（分子）の構造'!J$50</f>
        <v>8528</v>
      </c>
      <c r="H57" s="135"/>
      <c r="I57" s="135"/>
      <c r="J57" s="135">
        <f>'将来負担比率（分子）の構造'!K$50</f>
        <v>6921</v>
      </c>
      <c r="K57" s="135"/>
      <c r="L57" s="135"/>
      <c r="M57" s="135">
        <f>'将来負担比率（分子）の構造'!L$50</f>
        <v>6271</v>
      </c>
      <c r="N57" s="135"/>
      <c r="O57" s="135"/>
      <c r="P57" s="135">
        <f>'将来負担比率（分子）の構造'!M$50</f>
        <v>5902</v>
      </c>
    </row>
    <row r="58" spans="1:16">
      <c r="A58" s="135" t="s">
        <v>34</v>
      </c>
      <c r="B58" s="135"/>
      <c r="C58" s="135"/>
      <c r="D58" s="135">
        <f>'将来負担比率（分子）の構造'!I$49</f>
        <v>10007</v>
      </c>
      <c r="E58" s="135"/>
      <c r="F58" s="135"/>
      <c r="G58" s="135">
        <f>'将来負担比率（分子）の構造'!J$49</f>
        <v>10360</v>
      </c>
      <c r="H58" s="135"/>
      <c r="I58" s="135"/>
      <c r="J58" s="135">
        <f>'将来負担比率（分子）の構造'!K$49</f>
        <v>10683</v>
      </c>
      <c r="K58" s="135"/>
      <c r="L58" s="135"/>
      <c r="M58" s="135">
        <f>'将来負担比率（分子）の構造'!L$49</f>
        <v>12504</v>
      </c>
      <c r="N58" s="135"/>
      <c r="O58" s="135"/>
      <c r="P58" s="135">
        <f>'将来負担比率（分子）の構造'!M$49</f>
        <v>13734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626</v>
      </c>
      <c r="C61" s="135"/>
      <c r="D61" s="135"/>
      <c r="E61" s="135">
        <f>'将来負担比率（分子）の構造'!J$46</f>
        <v>367</v>
      </c>
      <c r="F61" s="135"/>
      <c r="G61" s="135"/>
      <c r="H61" s="135">
        <f>'将来負担比率（分子）の構造'!K$46</f>
        <v>2</v>
      </c>
      <c r="I61" s="135"/>
      <c r="J61" s="135"/>
      <c r="K61" s="135">
        <f>'将来負担比率（分子）の構造'!L$46</f>
        <v>3</v>
      </c>
      <c r="L61" s="135"/>
      <c r="M61" s="135"/>
      <c r="N61" s="135" t="str">
        <f>'将来負担比率（分子）の構造'!M$46</f>
        <v>-</v>
      </c>
      <c r="O61" s="135"/>
      <c r="P61" s="135"/>
    </row>
    <row r="62" spans="1:16">
      <c r="A62" s="135" t="s">
        <v>29</v>
      </c>
      <c r="B62" s="135">
        <f>'将来負担比率（分子）の構造'!I$45</f>
        <v>7929</v>
      </c>
      <c r="C62" s="135"/>
      <c r="D62" s="135"/>
      <c r="E62" s="135">
        <f>'将来負担比率（分子）の構造'!J$45</f>
        <v>7702</v>
      </c>
      <c r="F62" s="135"/>
      <c r="G62" s="135"/>
      <c r="H62" s="135">
        <f>'将来負担比率（分子）の構造'!K$45</f>
        <v>8627</v>
      </c>
      <c r="I62" s="135"/>
      <c r="J62" s="135"/>
      <c r="K62" s="135">
        <f>'将来負担比率（分子）の構造'!L$45</f>
        <v>8067</v>
      </c>
      <c r="L62" s="135"/>
      <c r="M62" s="135"/>
      <c r="N62" s="135">
        <f>'将来負担比率（分子）の構造'!M$45</f>
        <v>7679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6580</v>
      </c>
      <c r="C64" s="135"/>
      <c r="D64" s="135"/>
      <c r="E64" s="135">
        <f>'将来負担比率（分子）の構造'!J$43</f>
        <v>6378</v>
      </c>
      <c r="F64" s="135"/>
      <c r="G64" s="135"/>
      <c r="H64" s="135">
        <f>'将来負担比率（分子）の構造'!K$43</f>
        <v>6698</v>
      </c>
      <c r="I64" s="135"/>
      <c r="J64" s="135"/>
      <c r="K64" s="135">
        <f>'将来負担比率（分子）の構造'!L$43</f>
        <v>9897</v>
      </c>
      <c r="L64" s="135"/>
      <c r="M64" s="135"/>
      <c r="N64" s="135">
        <f>'将来負担比率（分子）の構造'!M$43</f>
        <v>10232</v>
      </c>
      <c r="O64" s="135"/>
      <c r="P64" s="135"/>
    </row>
    <row r="65" spans="1:16">
      <c r="A65" s="135" t="s">
        <v>26</v>
      </c>
      <c r="B65" s="135" t="str">
        <f>'将来負担比率（分子）の構造'!I$42</f>
        <v>-</v>
      </c>
      <c r="C65" s="135"/>
      <c r="D65" s="135"/>
      <c r="E65" s="135">
        <f>'将来負担比率（分子）の構造'!J$42</f>
        <v>78</v>
      </c>
      <c r="F65" s="135"/>
      <c r="G65" s="135"/>
      <c r="H65" s="135">
        <f>'将来負担比率（分子）の構造'!K$42</f>
        <v>29</v>
      </c>
      <c r="I65" s="135"/>
      <c r="J65" s="135"/>
      <c r="K65" s="135">
        <f>'将来負担比率（分子）の構造'!L$42</f>
        <v>56</v>
      </c>
      <c r="L65" s="135"/>
      <c r="M65" s="135"/>
      <c r="N65" s="135">
        <f>'将来負担比率（分子）の構造'!M$42</f>
        <v>5</v>
      </c>
      <c r="O65" s="135"/>
      <c r="P65" s="135"/>
    </row>
    <row r="66" spans="1:16">
      <c r="A66" s="135" t="s">
        <v>25</v>
      </c>
      <c r="B66" s="135">
        <f>'将来負担比率（分子）の構造'!I$41</f>
        <v>23110</v>
      </c>
      <c r="C66" s="135"/>
      <c r="D66" s="135"/>
      <c r="E66" s="135">
        <f>'将来負担比率（分子）の構造'!J$41</f>
        <v>21363</v>
      </c>
      <c r="F66" s="135"/>
      <c r="G66" s="135"/>
      <c r="H66" s="135">
        <f>'将来負担比率（分子）の構造'!K$41</f>
        <v>20257</v>
      </c>
      <c r="I66" s="135"/>
      <c r="J66" s="135"/>
      <c r="K66" s="135">
        <f>'将来負担比率（分子）の構造'!L$41</f>
        <v>19426</v>
      </c>
      <c r="L66" s="135"/>
      <c r="M66" s="135"/>
      <c r="N66" s="135">
        <f>'将来負担比率（分子）の構造'!M$41</f>
        <v>19212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topLeftCell="AW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190</v>
      </c>
      <c r="DI1" s="570"/>
      <c r="DJ1" s="570"/>
      <c r="DK1" s="570"/>
      <c r="DL1" s="570"/>
      <c r="DM1" s="570"/>
      <c r="DN1" s="571"/>
      <c r="DP1" s="569" t="s">
        <v>191</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193</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194</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195</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196</v>
      </c>
      <c r="S4" s="573"/>
      <c r="T4" s="573"/>
      <c r="U4" s="573"/>
      <c r="V4" s="573"/>
      <c r="W4" s="573"/>
      <c r="X4" s="573"/>
      <c r="Y4" s="574"/>
      <c r="Z4" s="572" t="s">
        <v>197</v>
      </c>
      <c r="AA4" s="573"/>
      <c r="AB4" s="573"/>
      <c r="AC4" s="574"/>
      <c r="AD4" s="572" t="s">
        <v>198</v>
      </c>
      <c r="AE4" s="573"/>
      <c r="AF4" s="573"/>
      <c r="AG4" s="573"/>
      <c r="AH4" s="573"/>
      <c r="AI4" s="573"/>
      <c r="AJ4" s="573"/>
      <c r="AK4" s="574"/>
      <c r="AL4" s="572" t="s">
        <v>197</v>
      </c>
      <c r="AM4" s="573"/>
      <c r="AN4" s="573"/>
      <c r="AO4" s="574"/>
      <c r="AP4" s="578" t="s">
        <v>199</v>
      </c>
      <c r="AQ4" s="578"/>
      <c r="AR4" s="578"/>
      <c r="AS4" s="578"/>
      <c r="AT4" s="578"/>
      <c r="AU4" s="578"/>
      <c r="AV4" s="578"/>
      <c r="AW4" s="578"/>
      <c r="AX4" s="578"/>
      <c r="AY4" s="578"/>
      <c r="AZ4" s="578"/>
      <c r="BA4" s="578"/>
      <c r="BB4" s="578"/>
      <c r="BC4" s="578"/>
      <c r="BD4" s="578"/>
      <c r="BE4" s="578"/>
      <c r="BF4" s="578"/>
      <c r="BG4" s="578" t="s">
        <v>200</v>
      </c>
      <c r="BH4" s="578"/>
      <c r="BI4" s="578"/>
      <c r="BJ4" s="578"/>
      <c r="BK4" s="578"/>
      <c r="BL4" s="578"/>
      <c r="BM4" s="578"/>
      <c r="BN4" s="578"/>
      <c r="BO4" s="578" t="s">
        <v>197</v>
      </c>
      <c r="BP4" s="578"/>
      <c r="BQ4" s="578"/>
      <c r="BR4" s="578"/>
      <c r="BS4" s="578" t="s">
        <v>201</v>
      </c>
      <c r="BT4" s="578"/>
      <c r="BU4" s="578"/>
      <c r="BV4" s="578"/>
      <c r="BW4" s="578"/>
      <c r="BX4" s="578"/>
      <c r="BY4" s="578"/>
      <c r="BZ4" s="578"/>
      <c r="CA4" s="578"/>
      <c r="CB4" s="578"/>
      <c r="CD4" s="575" t="s">
        <v>202</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203</v>
      </c>
      <c r="C5" s="580"/>
      <c r="D5" s="580"/>
      <c r="E5" s="580"/>
      <c r="F5" s="580"/>
      <c r="G5" s="580"/>
      <c r="H5" s="580"/>
      <c r="I5" s="580"/>
      <c r="J5" s="580"/>
      <c r="K5" s="580"/>
      <c r="L5" s="580"/>
      <c r="M5" s="580"/>
      <c r="N5" s="580"/>
      <c r="O5" s="580"/>
      <c r="P5" s="580"/>
      <c r="Q5" s="581"/>
      <c r="R5" s="582">
        <v>16887368</v>
      </c>
      <c r="S5" s="583"/>
      <c r="T5" s="583"/>
      <c r="U5" s="583"/>
      <c r="V5" s="583"/>
      <c r="W5" s="583"/>
      <c r="X5" s="583"/>
      <c r="Y5" s="584"/>
      <c r="Z5" s="585">
        <v>43.6</v>
      </c>
      <c r="AA5" s="585"/>
      <c r="AB5" s="585"/>
      <c r="AC5" s="585"/>
      <c r="AD5" s="586">
        <v>15623519</v>
      </c>
      <c r="AE5" s="586"/>
      <c r="AF5" s="586"/>
      <c r="AG5" s="586"/>
      <c r="AH5" s="586"/>
      <c r="AI5" s="586"/>
      <c r="AJ5" s="586"/>
      <c r="AK5" s="586"/>
      <c r="AL5" s="587">
        <v>72.8</v>
      </c>
      <c r="AM5" s="588"/>
      <c r="AN5" s="588"/>
      <c r="AO5" s="589"/>
      <c r="AP5" s="579" t="s">
        <v>204</v>
      </c>
      <c r="AQ5" s="580"/>
      <c r="AR5" s="580"/>
      <c r="AS5" s="580"/>
      <c r="AT5" s="580"/>
      <c r="AU5" s="580"/>
      <c r="AV5" s="580"/>
      <c r="AW5" s="580"/>
      <c r="AX5" s="580"/>
      <c r="AY5" s="580"/>
      <c r="AZ5" s="580"/>
      <c r="BA5" s="580"/>
      <c r="BB5" s="580"/>
      <c r="BC5" s="580"/>
      <c r="BD5" s="580"/>
      <c r="BE5" s="580"/>
      <c r="BF5" s="581"/>
      <c r="BG5" s="593">
        <v>15623519</v>
      </c>
      <c r="BH5" s="594"/>
      <c r="BI5" s="594"/>
      <c r="BJ5" s="594"/>
      <c r="BK5" s="594"/>
      <c r="BL5" s="594"/>
      <c r="BM5" s="594"/>
      <c r="BN5" s="595"/>
      <c r="BO5" s="596">
        <v>92.5</v>
      </c>
      <c r="BP5" s="596"/>
      <c r="BQ5" s="596"/>
      <c r="BR5" s="596"/>
      <c r="BS5" s="597">
        <v>82923</v>
      </c>
      <c r="BT5" s="597"/>
      <c r="BU5" s="597"/>
      <c r="BV5" s="597"/>
      <c r="BW5" s="597"/>
      <c r="BX5" s="597"/>
      <c r="BY5" s="597"/>
      <c r="BZ5" s="597"/>
      <c r="CA5" s="597"/>
      <c r="CB5" s="601"/>
      <c r="CD5" s="575" t="s">
        <v>199</v>
      </c>
      <c r="CE5" s="576"/>
      <c r="CF5" s="576"/>
      <c r="CG5" s="576"/>
      <c r="CH5" s="576"/>
      <c r="CI5" s="576"/>
      <c r="CJ5" s="576"/>
      <c r="CK5" s="576"/>
      <c r="CL5" s="576"/>
      <c r="CM5" s="576"/>
      <c r="CN5" s="576"/>
      <c r="CO5" s="576"/>
      <c r="CP5" s="576"/>
      <c r="CQ5" s="577"/>
      <c r="CR5" s="575" t="s">
        <v>205</v>
      </c>
      <c r="CS5" s="576"/>
      <c r="CT5" s="576"/>
      <c r="CU5" s="576"/>
      <c r="CV5" s="576"/>
      <c r="CW5" s="576"/>
      <c r="CX5" s="576"/>
      <c r="CY5" s="577"/>
      <c r="CZ5" s="575" t="s">
        <v>197</v>
      </c>
      <c r="DA5" s="576"/>
      <c r="DB5" s="576"/>
      <c r="DC5" s="577"/>
      <c r="DD5" s="575" t="s">
        <v>206</v>
      </c>
      <c r="DE5" s="576"/>
      <c r="DF5" s="576"/>
      <c r="DG5" s="576"/>
      <c r="DH5" s="576"/>
      <c r="DI5" s="576"/>
      <c r="DJ5" s="576"/>
      <c r="DK5" s="576"/>
      <c r="DL5" s="576"/>
      <c r="DM5" s="576"/>
      <c r="DN5" s="576"/>
      <c r="DO5" s="576"/>
      <c r="DP5" s="577"/>
      <c r="DQ5" s="575" t="s">
        <v>207</v>
      </c>
      <c r="DR5" s="576"/>
      <c r="DS5" s="576"/>
      <c r="DT5" s="576"/>
      <c r="DU5" s="576"/>
      <c r="DV5" s="576"/>
      <c r="DW5" s="576"/>
      <c r="DX5" s="576"/>
      <c r="DY5" s="576"/>
      <c r="DZ5" s="576"/>
      <c r="EA5" s="576"/>
      <c r="EB5" s="576"/>
      <c r="EC5" s="577"/>
    </row>
    <row r="6" spans="2:143" ht="11.25" customHeight="1">
      <c r="B6" s="590" t="s">
        <v>208</v>
      </c>
      <c r="C6" s="591"/>
      <c r="D6" s="591"/>
      <c r="E6" s="591"/>
      <c r="F6" s="591"/>
      <c r="G6" s="591"/>
      <c r="H6" s="591"/>
      <c r="I6" s="591"/>
      <c r="J6" s="591"/>
      <c r="K6" s="591"/>
      <c r="L6" s="591"/>
      <c r="M6" s="591"/>
      <c r="N6" s="591"/>
      <c r="O6" s="591"/>
      <c r="P6" s="591"/>
      <c r="Q6" s="592"/>
      <c r="R6" s="593">
        <v>250228</v>
      </c>
      <c r="S6" s="594"/>
      <c r="T6" s="594"/>
      <c r="U6" s="594"/>
      <c r="V6" s="594"/>
      <c r="W6" s="594"/>
      <c r="X6" s="594"/>
      <c r="Y6" s="595"/>
      <c r="Z6" s="596">
        <v>0.6</v>
      </c>
      <c r="AA6" s="596"/>
      <c r="AB6" s="596"/>
      <c r="AC6" s="596"/>
      <c r="AD6" s="597">
        <v>250228</v>
      </c>
      <c r="AE6" s="597"/>
      <c r="AF6" s="597"/>
      <c r="AG6" s="597"/>
      <c r="AH6" s="597"/>
      <c r="AI6" s="597"/>
      <c r="AJ6" s="597"/>
      <c r="AK6" s="597"/>
      <c r="AL6" s="598">
        <v>1.2</v>
      </c>
      <c r="AM6" s="599"/>
      <c r="AN6" s="599"/>
      <c r="AO6" s="600"/>
      <c r="AP6" s="590" t="s">
        <v>209</v>
      </c>
      <c r="AQ6" s="591"/>
      <c r="AR6" s="591"/>
      <c r="AS6" s="591"/>
      <c r="AT6" s="591"/>
      <c r="AU6" s="591"/>
      <c r="AV6" s="591"/>
      <c r="AW6" s="591"/>
      <c r="AX6" s="591"/>
      <c r="AY6" s="591"/>
      <c r="AZ6" s="591"/>
      <c r="BA6" s="591"/>
      <c r="BB6" s="591"/>
      <c r="BC6" s="591"/>
      <c r="BD6" s="591"/>
      <c r="BE6" s="591"/>
      <c r="BF6" s="592"/>
      <c r="BG6" s="593">
        <v>15623519</v>
      </c>
      <c r="BH6" s="594"/>
      <c r="BI6" s="594"/>
      <c r="BJ6" s="594"/>
      <c r="BK6" s="594"/>
      <c r="BL6" s="594"/>
      <c r="BM6" s="594"/>
      <c r="BN6" s="595"/>
      <c r="BO6" s="596">
        <v>92.5</v>
      </c>
      <c r="BP6" s="596"/>
      <c r="BQ6" s="596"/>
      <c r="BR6" s="596"/>
      <c r="BS6" s="597">
        <v>82923</v>
      </c>
      <c r="BT6" s="597"/>
      <c r="BU6" s="597"/>
      <c r="BV6" s="597"/>
      <c r="BW6" s="597"/>
      <c r="BX6" s="597"/>
      <c r="BY6" s="597"/>
      <c r="BZ6" s="597"/>
      <c r="CA6" s="597"/>
      <c r="CB6" s="601"/>
      <c r="CD6" s="604" t="s">
        <v>210</v>
      </c>
      <c r="CE6" s="605"/>
      <c r="CF6" s="605"/>
      <c r="CG6" s="605"/>
      <c r="CH6" s="605"/>
      <c r="CI6" s="605"/>
      <c r="CJ6" s="605"/>
      <c r="CK6" s="605"/>
      <c r="CL6" s="605"/>
      <c r="CM6" s="605"/>
      <c r="CN6" s="605"/>
      <c r="CO6" s="605"/>
      <c r="CP6" s="605"/>
      <c r="CQ6" s="606"/>
      <c r="CR6" s="593">
        <v>390168</v>
      </c>
      <c r="CS6" s="594"/>
      <c r="CT6" s="594"/>
      <c r="CU6" s="594"/>
      <c r="CV6" s="594"/>
      <c r="CW6" s="594"/>
      <c r="CX6" s="594"/>
      <c r="CY6" s="595"/>
      <c r="CZ6" s="596">
        <v>1</v>
      </c>
      <c r="DA6" s="596"/>
      <c r="DB6" s="596"/>
      <c r="DC6" s="596"/>
      <c r="DD6" s="602">
        <v>151</v>
      </c>
      <c r="DE6" s="594"/>
      <c r="DF6" s="594"/>
      <c r="DG6" s="594"/>
      <c r="DH6" s="594"/>
      <c r="DI6" s="594"/>
      <c r="DJ6" s="594"/>
      <c r="DK6" s="594"/>
      <c r="DL6" s="594"/>
      <c r="DM6" s="594"/>
      <c r="DN6" s="594"/>
      <c r="DO6" s="594"/>
      <c r="DP6" s="595"/>
      <c r="DQ6" s="602">
        <v>390168</v>
      </c>
      <c r="DR6" s="594"/>
      <c r="DS6" s="594"/>
      <c r="DT6" s="594"/>
      <c r="DU6" s="594"/>
      <c r="DV6" s="594"/>
      <c r="DW6" s="594"/>
      <c r="DX6" s="594"/>
      <c r="DY6" s="594"/>
      <c r="DZ6" s="594"/>
      <c r="EA6" s="594"/>
      <c r="EB6" s="594"/>
      <c r="EC6" s="603"/>
    </row>
    <row r="7" spans="2:143" ht="11.25" customHeight="1">
      <c r="B7" s="590" t="s">
        <v>211</v>
      </c>
      <c r="C7" s="591"/>
      <c r="D7" s="591"/>
      <c r="E7" s="591"/>
      <c r="F7" s="591"/>
      <c r="G7" s="591"/>
      <c r="H7" s="591"/>
      <c r="I7" s="591"/>
      <c r="J7" s="591"/>
      <c r="K7" s="591"/>
      <c r="L7" s="591"/>
      <c r="M7" s="591"/>
      <c r="N7" s="591"/>
      <c r="O7" s="591"/>
      <c r="P7" s="591"/>
      <c r="Q7" s="592"/>
      <c r="R7" s="593">
        <v>55066</v>
      </c>
      <c r="S7" s="594"/>
      <c r="T7" s="594"/>
      <c r="U7" s="594"/>
      <c r="V7" s="594"/>
      <c r="W7" s="594"/>
      <c r="X7" s="594"/>
      <c r="Y7" s="595"/>
      <c r="Z7" s="596">
        <v>0.1</v>
      </c>
      <c r="AA7" s="596"/>
      <c r="AB7" s="596"/>
      <c r="AC7" s="596"/>
      <c r="AD7" s="597">
        <v>55066</v>
      </c>
      <c r="AE7" s="597"/>
      <c r="AF7" s="597"/>
      <c r="AG7" s="597"/>
      <c r="AH7" s="597"/>
      <c r="AI7" s="597"/>
      <c r="AJ7" s="597"/>
      <c r="AK7" s="597"/>
      <c r="AL7" s="598">
        <v>0.3</v>
      </c>
      <c r="AM7" s="599"/>
      <c r="AN7" s="599"/>
      <c r="AO7" s="600"/>
      <c r="AP7" s="590" t="s">
        <v>212</v>
      </c>
      <c r="AQ7" s="591"/>
      <c r="AR7" s="591"/>
      <c r="AS7" s="591"/>
      <c r="AT7" s="591"/>
      <c r="AU7" s="591"/>
      <c r="AV7" s="591"/>
      <c r="AW7" s="591"/>
      <c r="AX7" s="591"/>
      <c r="AY7" s="591"/>
      <c r="AZ7" s="591"/>
      <c r="BA7" s="591"/>
      <c r="BB7" s="591"/>
      <c r="BC7" s="591"/>
      <c r="BD7" s="591"/>
      <c r="BE7" s="591"/>
      <c r="BF7" s="592"/>
      <c r="BG7" s="593">
        <v>9151575</v>
      </c>
      <c r="BH7" s="594"/>
      <c r="BI7" s="594"/>
      <c r="BJ7" s="594"/>
      <c r="BK7" s="594"/>
      <c r="BL7" s="594"/>
      <c r="BM7" s="594"/>
      <c r="BN7" s="595"/>
      <c r="BO7" s="596">
        <v>54.2</v>
      </c>
      <c r="BP7" s="596"/>
      <c r="BQ7" s="596"/>
      <c r="BR7" s="596"/>
      <c r="BS7" s="597">
        <v>82923</v>
      </c>
      <c r="BT7" s="597"/>
      <c r="BU7" s="597"/>
      <c r="BV7" s="597"/>
      <c r="BW7" s="597"/>
      <c r="BX7" s="597"/>
      <c r="BY7" s="597"/>
      <c r="BZ7" s="597"/>
      <c r="CA7" s="597"/>
      <c r="CB7" s="601"/>
      <c r="CD7" s="607" t="s">
        <v>213</v>
      </c>
      <c r="CE7" s="608"/>
      <c r="CF7" s="608"/>
      <c r="CG7" s="608"/>
      <c r="CH7" s="608"/>
      <c r="CI7" s="608"/>
      <c r="CJ7" s="608"/>
      <c r="CK7" s="608"/>
      <c r="CL7" s="608"/>
      <c r="CM7" s="608"/>
      <c r="CN7" s="608"/>
      <c r="CO7" s="608"/>
      <c r="CP7" s="608"/>
      <c r="CQ7" s="609"/>
      <c r="CR7" s="593">
        <v>5393767</v>
      </c>
      <c r="CS7" s="594"/>
      <c r="CT7" s="594"/>
      <c r="CU7" s="594"/>
      <c r="CV7" s="594"/>
      <c r="CW7" s="594"/>
      <c r="CX7" s="594"/>
      <c r="CY7" s="595"/>
      <c r="CZ7" s="596">
        <v>14.4</v>
      </c>
      <c r="DA7" s="596"/>
      <c r="DB7" s="596"/>
      <c r="DC7" s="596"/>
      <c r="DD7" s="602">
        <v>501780</v>
      </c>
      <c r="DE7" s="594"/>
      <c r="DF7" s="594"/>
      <c r="DG7" s="594"/>
      <c r="DH7" s="594"/>
      <c r="DI7" s="594"/>
      <c r="DJ7" s="594"/>
      <c r="DK7" s="594"/>
      <c r="DL7" s="594"/>
      <c r="DM7" s="594"/>
      <c r="DN7" s="594"/>
      <c r="DO7" s="594"/>
      <c r="DP7" s="595"/>
      <c r="DQ7" s="602">
        <v>4563932</v>
      </c>
      <c r="DR7" s="594"/>
      <c r="DS7" s="594"/>
      <c r="DT7" s="594"/>
      <c r="DU7" s="594"/>
      <c r="DV7" s="594"/>
      <c r="DW7" s="594"/>
      <c r="DX7" s="594"/>
      <c r="DY7" s="594"/>
      <c r="DZ7" s="594"/>
      <c r="EA7" s="594"/>
      <c r="EB7" s="594"/>
      <c r="EC7" s="603"/>
    </row>
    <row r="8" spans="2:143" ht="11.25" customHeight="1">
      <c r="B8" s="590" t="s">
        <v>214</v>
      </c>
      <c r="C8" s="591"/>
      <c r="D8" s="591"/>
      <c r="E8" s="591"/>
      <c r="F8" s="591"/>
      <c r="G8" s="591"/>
      <c r="H8" s="591"/>
      <c r="I8" s="591"/>
      <c r="J8" s="591"/>
      <c r="K8" s="591"/>
      <c r="L8" s="591"/>
      <c r="M8" s="591"/>
      <c r="N8" s="591"/>
      <c r="O8" s="591"/>
      <c r="P8" s="591"/>
      <c r="Q8" s="592"/>
      <c r="R8" s="593">
        <v>231498</v>
      </c>
      <c r="S8" s="594"/>
      <c r="T8" s="594"/>
      <c r="U8" s="594"/>
      <c r="V8" s="594"/>
      <c r="W8" s="594"/>
      <c r="X8" s="594"/>
      <c r="Y8" s="595"/>
      <c r="Z8" s="596">
        <v>0.6</v>
      </c>
      <c r="AA8" s="596"/>
      <c r="AB8" s="596"/>
      <c r="AC8" s="596"/>
      <c r="AD8" s="597">
        <v>231498</v>
      </c>
      <c r="AE8" s="597"/>
      <c r="AF8" s="597"/>
      <c r="AG8" s="597"/>
      <c r="AH8" s="597"/>
      <c r="AI8" s="597"/>
      <c r="AJ8" s="597"/>
      <c r="AK8" s="597"/>
      <c r="AL8" s="598">
        <v>1.1000000000000001</v>
      </c>
      <c r="AM8" s="599"/>
      <c r="AN8" s="599"/>
      <c r="AO8" s="600"/>
      <c r="AP8" s="590" t="s">
        <v>215</v>
      </c>
      <c r="AQ8" s="591"/>
      <c r="AR8" s="591"/>
      <c r="AS8" s="591"/>
      <c r="AT8" s="591"/>
      <c r="AU8" s="591"/>
      <c r="AV8" s="591"/>
      <c r="AW8" s="591"/>
      <c r="AX8" s="591"/>
      <c r="AY8" s="591"/>
      <c r="AZ8" s="591"/>
      <c r="BA8" s="591"/>
      <c r="BB8" s="591"/>
      <c r="BC8" s="591"/>
      <c r="BD8" s="591"/>
      <c r="BE8" s="591"/>
      <c r="BF8" s="592"/>
      <c r="BG8" s="593">
        <v>195976</v>
      </c>
      <c r="BH8" s="594"/>
      <c r="BI8" s="594"/>
      <c r="BJ8" s="594"/>
      <c r="BK8" s="594"/>
      <c r="BL8" s="594"/>
      <c r="BM8" s="594"/>
      <c r="BN8" s="595"/>
      <c r="BO8" s="596">
        <v>1.2</v>
      </c>
      <c r="BP8" s="596"/>
      <c r="BQ8" s="596"/>
      <c r="BR8" s="596"/>
      <c r="BS8" s="602" t="s">
        <v>110</v>
      </c>
      <c r="BT8" s="594"/>
      <c r="BU8" s="594"/>
      <c r="BV8" s="594"/>
      <c r="BW8" s="594"/>
      <c r="BX8" s="594"/>
      <c r="BY8" s="594"/>
      <c r="BZ8" s="594"/>
      <c r="CA8" s="594"/>
      <c r="CB8" s="603"/>
      <c r="CD8" s="607" t="s">
        <v>216</v>
      </c>
      <c r="CE8" s="608"/>
      <c r="CF8" s="608"/>
      <c r="CG8" s="608"/>
      <c r="CH8" s="608"/>
      <c r="CI8" s="608"/>
      <c r="CJ8" s="608"/>
      <c r="CK8" s="608"/>
      <c r="CL8" s="608"/>
      <c r="CM8" s="608"/>
      <c r="CN8" s="608"/>
      <c r="CO8" s="608"/>
      <c r="CP8" s="608"/>
      <c r="CQ8" s="609"/>
      <c r="CR8" s="593">
        <v>13975303</v>
      </c>
      <c r="CS8" s="594"/>
      <c r="CT8" s="594"/>
      <c r="CU8" s="594"/>
      <c r="CV8" s="594"/>
      <c r="CW8" s="594"/>
      <c r="CX8" s="594"/>
      <c r="CY8" s="595"/>
      <c r="CZ8" s="596">
        <v>37.200000000000003</v>
      </c>
      <c r="DA8" s="596"/>
      <c r="DB8" s="596"/>
      <c r="DC8" s="596"/>
      <c r="DD8" s="602">
        <v>705812</v>
      </c>
      <c r="DE8" s="594"/>
      <c r="DF8" s="594"/>
      <c r="DG8" s="594"/>
      <c r="DH8" s="594"/>
      <c r="DI8" s="594"/>
      <c r="DJ8" s="594"/>
      <c r="DK8" s="594"/>
      <c r="DL8" s="594"/>
      <c r="DM8" s="594"/>
      <c r="DN8" s="594"/>
      <c r="DO8" s="594"/>
      <c r="DP8" s="595"/>
      <c r="DQ8" s="602">
        <v>6575866</v>
      </c>
      <c r="DR8" s="594"/>
      <c r="DS8" s="594"/>
      <c r="DT8" s="594"/>
      <c r="DU8" s="594"/>
      <c r="DV8" s="594"/>
      <c r="DW8" s="594"/>
      <c r="DX8" s="594"/>
      <c r="DY8" s="594"/>
      <c r="DZ8" s="594"/>
      <c r="EA8" s="594"/>
      <c r="EB8" s="594"/>
      <c r="EC8" s="603"/>
    </row>
    <row r="9" spans="2:143" ht="11.25" customHeight="1">
      <c r="B9" s="590" t="s">
        <v>217</v>
      </c>
      <c r="C9" s="591"/>
      <c r="D9" s="591"/>
      <c r="E9" s="591"/>
      <c r="F9" s="591"/>
      <c r="G9" s="591"/>
      <c r="H9" s="591"/>
      <c r="I9" s="591"/>
      <c r="J9" s="591"/>
      <c r="K9" s="591"/>
      <c r="L9" s="591"/>
      <c r="M9" s="591"/>
      <c r="N9" s="591"/>
      <c r="O9" s="591"/>
      <c r="P9" s="591"/>
      <c r="Q9" s="592"/>
      <c r="R9" s="593">
        <v>218263</v>
      </c>
      <c r="S9" s="594"/>
      <c r="T9" s="594"/>
      <c r="U9" s="594"/>
      <c r="V9" s="594"/>
      <c r="W9" s="594"/>
      <c r="X9" s="594"/>
      <c r="Y9" s="595"/>
      <c r="Z9" s="596">
        <v>0.6</v>
      </c>
      <c r="AA9" s="596"/>
      <c r="AB9" s="596"/>
      <c r="AC9" s="596"/>
      <c r="AD9" s="597">
        <v>218263</v>
      </c>
      <c r="AE9" s="597"/>
      <c r="AF9" s="597"/>
      <c r="AG9" s="597"/>
      <c r="AH9" s="597"/>
      <c r="AI9" s="597"/>
      <c r="AJ9" s="597"/>
      <c r="AK9" s="597"/>
      <c r="AL9" s="598">
        <v>1</v>
      </c>
      <c r="AM9" s="599"/>
      <c r="AN9" s="599"/>
      <c r="AO9" s="600"/>
      <c r="AP9" s="590" t="s">
        <v>218</v>
      </c>
      <c r="AQ9" s="591"/>
      <c r="AR9" s="591"/>
      <c r="AS9" s="591"/>
      <c r="AT9" s="591"/>
      <c r="AU9" s="591"/>
      <c r="AV9" s="591"/>
      <c r="AW9" s="591"/>
      <c r="AX9" s="591"/>
      <c r="AY9" s="591"/>
      <c r="AZ9" s="591"/>
      <c r="BA9" s="591"/>
      <c r="BB9" s="591"/>
      <c r="BC9" s="591"/>
      <c r="BD9" s="591"/>
      <c r="BE9" s="591"/>
      <c r="BF9" s="592"/>
      <c r="BG9" s="593">
        <v>8251547</v>
      </c>
      <c r="BH9" s="594"/>
      <c r="BI9" s="594"/>
      <c r="BJ9" s="594"/>
      <c r="BK9" s="594"/>
      <c r="BL9" s="594"/>
      <c r="BM9" s="594"/>
      <c r="BN9" s="595"/>
      <c r="BO9" s="596">
        <v>48.9</v>
      </c>
      <c r="BP9" s="596"/>
      <c r="BQ9" s="596"/>
      <c r="BR9" s="596"/>
      <c r="BS9" s="602" t="s">
        <v>110</v>
      </c>
      <c r="BT9" s="594"/>
      <c r="BU9" s="594"/>
      <c r="BV9" s="594"/>
      <c r="BW9" s="594"/>
      <c r="BX9" s="594"/>
      <c r="BY9" s="594"/>
      <c r="BZ9" s="594"/>
      <c r="CA9" s="594"/>
      <c r="CB9" s="603"/>
      <c r="CD9" s="607" t="s">
        <v>219</v>
      </c>
      <c r="CE9" s="608"/>
      <c r="CF9" s="608"/>
      <c r="CG9" s="608"/>
      <c r="CH9" s="608"/>
      <c r="CI9" s="608"/>
      <c r="CJ9" s="608"/>
      <c r="CK9" s="608"/>
      <c r="CL9" s="608"/>
      <c r="CM9" s="608"/>
      <c r="CN9" s="608"/>
      <c r="CO9" s="608"/>
      <c r="CP9" s="608"/>
      <c r="CQ9" s="609"/>
      <c r="CR9" s="593">
        <v>3686490</v>
      </c>
      <c r="CS9" s="594"/>
      <c r="CT9" s="594"/>
      <c r="CU9" s="594"/>
      <c r="CV9" s="594"/>
      <c r="CW9" s="594"/>
      <c r="CX9" s="594"/>
      <c r="CY9" s="595"/>
      <c r="CZ9" s="596">
        <v>9.8000000000000007</v>
      </c>
      <c r="DA9" s="596"/>
      <c r="DB9" s="596"/>
      <c r="DC9" s="596"/>
      <c r="DD9" s="602">
        <v>322859</v>
      </c>
      <c r="DE9" s="594"/>
      <c r="DF9" s="594"/>
      <c r="DG9" s="594"/>
      <c r="DH9" s="594"/>
      <c r="DI9" s="594"/>
      <c r="DJ9" s="594"/>
      <c r="DK9" s="594"/>
      <c r="DL9" s="594"/>
      <c r="DM9" s="594"/>
      <c r="DN9" s="594"/>
      <c r="DO9" s="594"/>
      <c r="DP9" s="595"/>
      <c r="DQ9" s="602">
        <v>3024387</v>
      </c>
      <c r="DR9" s="594"/>
      <c r="DS9" s="594"/>
      <c r="DT9" s="594"/>
      <c r="DU9" s="594"/>
      <c r="DV9" s="594"/>
      <c r="DW9" s="594"/>
      <c r="DX9" s="594"/>
      <c r="DY9" s="594"/>
      <c r="DZ9" s="594"/>
      <c r="EA9" s="594"/>
      <c r="EB9" s="594"/>
      <c r="EC9" s="603"/>
    </row>
    <row r="10" spans="2:143" ht="11.25" customHeight="1">
      <c r="B10" s="590" t="s">
        <v>220</v>
      </c>
      <c r="C10" s="591"/>
      <c r="D10" s="591"/>
      <c r="E10" s="591"/>
      <c r="F10" s="591"/>
      <c r="G10" s="591"/>
      <c r="H10" s="591"/>
      <c r="I10" s="591"/>
      <c r="J10" s="591"/>
      <c r="K10" s="591"/>
      <c r="L10" s="591"/>
      <c r="M10" s="591"/>
      <c r="N10" s="591"/>
      <c r="O10" s="591"/>
      <c r="P10" s="591"/>
      <c r="Q10" s="592"/>
      <c r="R10" s="593">
        <v>1717331</v>
      </c>
      <c r="S10" s="594"/>
      <c r="T10" s="594"/>
      <c r="U10" s="594"/>
      <c r="V10" s="594"/>
      <c r="W10" s="594"/>
      <c r="X10" s="594"/>
      <c r="Y10" s="595"/>
      <c r="Z10" s="596">
        <v>4.4000000000000004</v>
      </c>
      <c r="AA10" s="596"/>
      <c r="AB10" s="596"/>
      <c r="AC10" s="596"/>
      <c r="AD10" s="597">
        <v>1717331</v>
      </c>
      <c r="AE10" s="597"/>
      <c r="AF10" s="597"/>
      <c r="AG10" s="597"/>
      <c r="AH10" s="597"/>
      <c r="AI10" s="597"/>
      <c r="AJ10" s="597"/>
      <c r="AK10" s="597"/>
      <c r="AL10" s="598">
        <v>8</v>
      </c>
      <c r="AM10" s="599"/>
      <c r="AN10" s="599"/>
      <c r="AO10" s="600"/>
      <c r="AP10" s="590" t="s">
        <v>221</v>
      </c>
      <c r="AQ10" s="591"/>
      <c r="AR10" s="591"/>
      <c r="AS10" s="591"/>
      <c r="AT10" s="591"/>
      <c r="AU10" s="591"/>
      <c r="AV10" s="591"/>
      <c r="AW10" s="591"/>
      <c r="AX10" s="591"/>
      <c r="AY10" s="591"/>
      <c r="AZ10" s="591"/>
      <c r="BA10" s="591"/>
      <c r="BB10" s="591"/>
      <c r="BC10" s="591"/>
      <c r="BD10" s="591"/>
      <c r="BE10" s="591"/>
      <c r="BF10" s="592"/>
      <c r="BG10" s="593">
        <v>198639</v>
      </c>
      <c r="BH10" s="594"/>
      <c r="BI10" s="594"/>
      <c r="BJ10" s="594"/>
      <c r="BK10" s="594"/>
      <c r="BL10" s="594"/>
      <c r="BM10" s="594"/>
      <c r="BN10" s="595"/>
      <c r="BO10" s="596">
        <v>1.2</v>
      </c>
      <c r="BP10" s="596"/>
      <c r="BQ10" s="596"/>
      <c r="BR10" s="596"/>
      <c r="BS10" s="602" t="s">
        <v>110</v>
      </c>
      <c r="BT10" s="594"/>
      <c r="BU10" s="594"/>
      <c r="BV10" s="594"/>
      <c r="BW10" s="594"/>
      <c r="BX10" s="594"/>
      <c r="BY10" s="594"/>
      <c r="BZ10" s="594"/>
      <c r="CA10" s="594"/>
      <c r="CB10" s="603"/>
      <c r="CD10" s="607" t="s">
        <v>222</v>
      </c>
      <c r="CE10" s="608"/>
      <c r="CF10" s="608"/>
      <c r="CG10" s="608"/>
      <c r="CH10" s="608"/>
      <c r="CI10" s="608"/>
      <c r="CJ10" s="608"/>
      <c r="CK10" s="608"/>
      <c r="CL10" s="608"/>
      <c r="CM10" s="608"/>
      <c r="CN10" s="608"/>
      <c r="CO10" s="608"/>
      <c r="CP10" s="608"/>
      <c r="CQ10" s="609"/>
      <c r="CR10" s="593">
        <v>8780</v>
      </c>
      <c r="CS10" s="594"/>
      <c r="CT10" s="594"/>
      <c r="CU10" s="594"/>
      <c r="CV10" s="594"/>
      <c r="CW10" s="594"/>
      <c r="CX10" s="594"/>
      <c r="CY10" s="595"/>
      <c r="CZ10" s="596">
        <v>0</v>
      </c>
      <c r="DA10" s="596"/>
      <c r="DB10" s="596"/>
      <c r="DC10" s="596"/>
      <c r="DD10" s="602" t="s">
        <v>110</v>
      </c>
      <c r="DE10" s="594"/>
      <c r="DF10" s="594"/>
      <c r="DG10" s="594"/>
      <c r="DH10" s="594"/>
      <c r="DI10" s="594"/>
      <c r="DJ10" s="594"/>
      <c r="DK10" s="594"/>
      <c r="DL10" s="594"/>
      <c r="DM10" s="594"/>
      <c r="DN10" s="594"/>
      <c r="DO10" s="594"/>
      <c r="DP10" s="595"/>
      <c r="DQ10" s="602">
        <v>8780</v>
      </c>
      <c r="DR10" s="594"/>
      <c r="DS10" s="594"/>
      <c r="DT10" s="594"/>
      <c r="DU10" s="594"/>
      <c r="DV10" s="594"/>
      <c r="DW10" s="594"/>
      <c r="DX10" s="594"/>
      <c r="DY10" s="594"/>
      <c r="DZ10" s="594"/>
      <c r="EA10" s="594"/>
      <c r="EB10" s="594"/>
      <c r="EC10" s="603"/>
    </row>
    <row r="11" spans="2:143" ht="11.25" customHeight="1">
      <c r="B11" s="590" t="s">
        <v>223</v>
      </c>
      <c r="C11" s="591"/>
      <c r="D11" s="591"/>
      <c r="E11" s="591"/>
      <c r="F11" s="591"/>
      <c r="G11" s="591"/>
      <c r="H11" s="591"/>
      <c r="I11" s="591"/>
      <c r="J11" s="591"/>
      <c r="K11" s="591"/>
      <c r="L11" s="591"/>
      <c r="M11" s="591"/>
      <c r="N11" s="591"/>
      <c r="O11" s="591"/>
      <c r="P11" s="591"/>
      <c r="Q11" s="592"/>
      <c r="R11" s="593">
        <v>6070</v>
      </c>
      <c r="S11" s="594"/>
      <c r="T11" s="594"/>
      <c r="U11" s="594"/>
      <c r="V11" s="594"/>
      <c r="W11" s="594"/>
      <c r="X11" s="594"/>
      <c r="Y11" s="595"/>
      <c r="Z11" s="596">
        <v>0</v>
      </c>
      <c r="AA11" s="596"/>
      <c r="AB11" s="596"/>
      <c r="AC11" s="596"/>
      <c r="AD11" s="597">
        <v>6070</v>
      </c>
      <c r="AE11" s="597"/>
      <c r="AF11" s="597"/>
      <c r="AG11" s="597"/>
      <c r="AH11" s="597"/>
      <c r="AI11" s="597"/>
      <c r="AJ11" s="597"/>
      <c r="AK11" s="597"/>
      <c r="AL11" s="598">
        <v>0</v>
      </c>
      <c r="AM11" s="599"/>
      <c r="AN11" s="599"/>
      <c r="AO11" s="600"/>
      <c r="AP11" s="590" t="s">
        <v>224</v>
      </c>
      <c r="AQ11" s="591"/>
      <c r="AR11" s="591"/>
      <c r="AS11" s="591"/>
      <c r="AT11" s="591"/>
      <c r="AU11" s="591"/>
      <c r="AV11" s="591"/>
      <c r="AW11" s="591"/>
      <c r="AX11" s="591"/>
      <c r="AY11" s="591"/>
      <c r="AZ11" s="591"/>
      <c r="BA11" s="591"/>
      <c r="BB11" s="591"/>
      <c r="BC11" s="591"/>
      <c r="BD11" s="591"/>
      <c r="BE11" s="591"/>
      <c r="BF11" s="592"/>
      <c r="BG11" s="593">
        <v>505413</v>
      </c>
      <c r="BH11" s="594"/>
      <c r="BI11" s="594"/>
      <c r="BJ11" s="594"/>
      <c r="BK11" s="594"/>
      <c r="BL11" s="594"/>
      <c r="BM11" s="594"/>
      <c r="BN11" s="595"/>
      <c r="BO11" s="596">
        <v>3</v>
      </c>
      <c r="BP11" s="596"/>
      <c r="BQ11" s="596"/>
      <c r="BR11" s="596"/>
      <c r="BS11" s="602">
        <v>82923</v>
      </c>
      <c r="BT11" s="594"/>
      <c r="BU11" s="594"/>
      <c r="BV11" s="594"/>
      <c r="BW11" s="594"/>
      <c r="BX11" s="594"/>
      <c r="BY11" s="594"/>
      <c r="BZ11" s="594"/>
      <c r="CA11" s="594"/>
      <c r="CB11" s="603"/>
      <c r="CD11" s="607" t="s">
        <v>225</v>
      </c>
      <c r="CE11" s="608"/>
      <c r="CF11" s="608"/>
      <c r="CG11" s="608"/>
      <c r="CH11" s="608"/>
      <c r="CI11" s="608"/>
      <c r="CJ11" s="608"/>
      <c r="CK11" s="608"/>
      <c r="CL11" s="608"/>
      <c r="CM11" s="608"/>
      <c r="CN11" s="608"/>
      <c r="CO11" s="608"/>
      <c r="CP11" s="608"/>
      <c r="CQ11" s="609"/>
      <c r="CR11" s="593">
        <v>150193</v>
      </c>
      <c r="CS11" s="594"/>
      <c r="CT11" s="594"/>
      <c r="CU11" s="594"/>
      <c r="CV11" s="594"/>
      <c r="CW11" s="594"/>
      <c r="CX11" s="594"/>
      <c r="CY11" s="595"/>
      <c r="CZ11" s="596">
        <v>0.4</v>
      </c>
      <c r="DA11" s="596"/>
      <c r="DB11" s="596"/>
      <c r="DC11" s="596"/>
      <c r="DD11" s="602">
        <v>9020</v>
      </c>
      <c r="DE11" s="594"/>
      <c r="DF11" s="594"/>
      <c r="DG11" s="594"/>
      <c r="DH11" s="594"/>
      <c r="DI11" s="594"/>
      <c r="DJ11" s="594"/>
      <c r="DK11" s="594"/>
      <c r="DL11" s="594"/>
      <c r="DM11" s="594"/>
      <c r="DN11" s="594"/>
      <c r="DO11" s="594"/>
      <c r="DP11" s="595"/>
      <c r="DQ11" s="602">
        <v>130298</v>
      </c>
      <c r="DR11" s="594"/>
      <c r="DS11" s="594"/>
      <c r="DT11" s="594"/>
      <c r="DU11" s="594"/>
      <c r="DV11" s="594"/>
      <c r="DW11" s="594"/>
      <c r="DX11" s="594"/>
      <c r="DY11" s="594"/>
      <c r="DZ11" s="594"/>
      <c r="EA11" s="594"/>
      <c r="EB11" s="594"/>
      <c r="EC11" s="603"/>
    </row>
    <row r="12" spans="2:143" ht="11.25" customHeight="1">
      <c r="B12" s="590" t="s">
        <v>226</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227</v>
      </c>
      <c r="AQ12" s="591"/>
      <c r="AR12" s="591"/>
      <c r="AS12" s="591"/>
      <c r="AT12" s="591"/>
      <c r="AU12" s="591"/>
      <c r="AV12" s="591"/>
      <c r="AW12" s="591"/>
      <c r="AX12" s="591"/>
      <c r="AY12" s="591"/>
      <c r="AZ12" s="591"/>
      <c r="BA12" s="591"/>
      <c r="BB12" s="591"/>
      <c r="BC12" s="591"/>
      <c r="BD12" s="591"/>
      <c r="BE12" s="591"/>
      <c r="BF12" s="592"/>
      <c r="BG12" s="593">
        <v>5910476</v>
      </c>
      <c r="BH12" s="594"/>
      <c r="BI12" s="594"/>
      <c r="BJ12" s="594"/>
      <c r="BK12" s="594"/>
      <c r="BL12" s="594"/>
      <c r="BM12" s="594"/>
      <c r="BN12" s="595"/>
      <c r="BO12" s="596">
        <v>35</v>
      </c>
      <c r="BP12" s="596"/>
      <c r="BQ12" s="596"/>
      <c r="BR12" s="596"/>
      <c r="BS12" s="602" t="s">
        <v>110</v>
      </c>
      <c r="BT12" s="594"/>
      <c r="BU12" s="594"/>
      <c r="BV12" s="594"/>
      <c r="BW12" s="594"/>
      <c r="BX12" s="594"/>
      <c r="BY12" s="594"/>
      <c r="BZ12" s="594"/>
      <c r="CA12" s="594"/>
      <c r="CB12" s="603"/>
      <c r="CD12" s="607" t="s">
        <v>228</v>
      </c>
      <c r="CE12" s="608"/>
      <c r="CF12" s="608"/>
      <c r="CG12" s="608"/>
      <c r="CH12" s="608"/>
      <c r="CI12" s="608"/>
      <c r="CJ12" s="608"/>
      <c r="CK12" s="608"/>
      <c r="CL12" s="608"/>
      <c r="CM12" s="608"/>
      <c r="CN12" s="608"/>
      <c r="CO12" s="608"/>
      <c r="CP12" s="608"/>
      <c r="CQ12" s="609"/>
      <c r="CR12" s="593">
        <v>346828</v>
      </c>
      <c r="CS12" s="594"/>
      <c r="CT12" s="594"/>
      <c r="CU12" s="594"/>
      <c r="CV12" s="594"/>
      <c r="CW12" s="594"/>
      <c r="CX12" s="594"/>
      <c r="CY12" s="595"/>
      <c r="CZ12" s="596">
        <v>0.9</v>
      </c>
      <c r="DA12" s="596"/>
      <c r="DB12" s="596"/>
      <c r="DC12" s="596"/>
      <c r="DD12" s="602">
        <v>17499</v>
      </c>
      <c r="DE12" s="594"/>
      <c r="DF12" s="594"/>
      <c r="DG12" s="594"/>
      <c r="DH12" s="594"/>
      <c r="DI12" s="594"/>
      <c r="DJ12" s="594"/>
      <c r="DK12" s="594"/>
      <c r="DL12" s="594"/>
      <c r="DM12" s="594"/>
      <c r="DN12" s="594"/>
      <c r="DO12" s="594"/>
      <c r="DP12" s="595"/>
      <c r="DQ12" s="602">
        <v>340136</v>
      </c>
      <c r="DR12" s="594"/>
      <c r="DS12" s="594"/>
      <c r="DT12" s="594"/>
      <c r="DU12" s="594"/>
      <c r="DV12" s="594"/>
      <c r="DW12" s="594"/>
      <c r="DX12" s="594"/>
      <c r="DY12" s="594"/>
      <c r="DZ12" s="594"/>
      <c r="EA12" s="594"/>
      <c r="EB12" s="594"/>
      <c r="EC12" s="603"/>
    </row>
    <row r="13" spans="2:143" ht="11.25" customHeight="1">
      <c r="B13" s="590" t="s">
        <v>229</v>
      </c>
      <c r="C13" s="591"/>
      <c r="D13" s="591"/>
      <c r="E13" s="591"/>
      <c r="F13" s="591"/>
      <c r="G13" s="591"/>
      <c r="H13" s="591"/>
      <c r="I13" s="591"/>
      <c r="J13" s="591"/>
      <c r="K13" s="591"/>
      <c r="L13" s="591"/>
      <c r="M13" s="591"/>
      <c r="N13" s="591"/>
      <c r="O13" s="591"/>
      <c r="P13" s="591"/>
      <c r="Q13" s="592"/>
      <c r="R13" s="593">
        <v>57398</v>
      </c>
      <c r="S13" s="594"/>
      <c r="T13" s="594"/>
      <c r="U13" s="594"/>
      <c r="V13" s="594"/>
      <c r="W13" s="594"/>
      <c r="X13" s="594"/>
      <c r="Y13" s="595"/>
      <c r="Z13" s="596">
        <v>0.1</v>
      </c>
      <c r="AA13" s="596"/>
      <c r="AB13" s="596"/>
      <c r="AC13" s="596"/>
      <c r="AD13" s="597">
        <v>57398</v>
      </c>
      <c r="AE13" s="597"/>
      <c r="AF13" s="597"/>
      <c r="AG13" s="597"/>
      <c r="AH13" s="597"/>
      <c r="AI13" s="597"/>
      <c r="AJ13" s="597"/>
      <c r="AK13" s="597"/>
      <c r="AL13" s="598">
        <v>0.3</v>
      </c>
      <c r="AM13" s="599"/>
      <c r="AN13" s="599"/>
      <c r="AO13" s="600"/>
      <c r="AP13" s="590" t="s">
        <v>230</v>
      </c>
      <c r="AQ13" s="591"/>
      <c r="AR13" s="591"/>
      <c r="AS13" s="591"/>
      <c r="AT13" s="591"/>
      <c r="AU13" s="591"/>
      <c r="AV13" s="591"/>
      <c r="AW13" s="591"/>
      <c r="AX13" s="591"/>
      <c r="AY13" s="591"/>
      <c r="AZ13" s="591"/>
      <c r="BA13" s="591"/>
      <c r="BB13" s="591"/>
      <c r="BC13" s="591"/>
      <c r="BD13" s="591"/>
      <c r="BE13" s="591"/>
      <c r="BF13" s="592"/>
      <c r="BG13" s="593">
        <v>5909240</v>
      </c>
      <c r="BH13" s="594"/>
      <c r="BI13" s="594"/>
      <c r="BJ13" s="594"/>
      <c r="BK13" s="594"/>
      <c r="BL13" s="594"/>
      <c r="BM13" s="594"/>
      <c r="BN13" s="595"/>
      <c r="BO13" s="596">
        <v>35</v>
      </c>
      <c r="BP13" s="596"/>
      <c r="BQ13" s="596"/>
      <c r="BR13" s="596"/>
      <c r="BS13" s="602" t="s">
        <v>110</v>
      </c>
      <c r="BT13" s="594"/>
      <c r="BU13" s="594"/>
      <c r="BV13" s="594"/>
      <c r="BW13" s="594"/>
      <c r="BX13" s="594"/>
      <c r="BY13" s="594"/>
      <c r="BZ13" s="594"/>
      <c r="CA13" s="594"/>
      <c r="CB13" s="603"/>
      <c r="CD13" s="607" t="s">
        <v>231</v>
      </c>
      <c r="CE13" s="608"/>
      <c r="CF13" s="608"/>
      <c r="CG13" s="608"/>
      <c r="CH13" s="608"/>
      <c r="CI13" s="608"/>
      <c r="CJ13" s="608"/>
      <c r="CK13" s="608"/>
      <c r="CL13" s="608"/>
      <c r="CM13" s="608"/>
      <c r="CN13" s="608"/>
      <c r="CO13" s="608"/>
      <c r="CP13" s="608"/>
      <c r="CQ13" s="609"/>
      <c r="CR13" s="593">
        <v>3402663</v>
      </c>
      <c r="CS13" s="594"/>
      <c r="CT13" s="594"/>
      <c r="CU13" s="594"/>
      <c r="CV13" s="594"/>
      <c r="CW13" s="594"/>
      <c r="CX13" s="594"/>
      <c r="CY13" s="595"/>
      <c r="CZ13" s="596">
        <v>9.1</v>
      </c>
      <c r="DA13" s="596"/>
      <c r="DB13" s="596"/>
      <c r="DC13" s="596"/>
      <c r="DD13" s="602">
        <v>1139279</v>
      </c>
      <c r="DE13" s="594"/>
      <c r="DF13" s="594"/>
      <c r="DG13" s="594"/>
      <c r="DH13" s="594"/>
      <c r="DI13" s="594"/>
      <c r="DJ13" s="594"/>
      <c r="DK13" s="594"/>
      <c r="DL13" s="594"/>
      <c r="DM13" s="594"/>
      <c r="DN13" s="594"/>
      <c r="DO13" s="594"/>
      <c r="DP13" s="595"/>
      <c r="DQ13" s="602">
        <v>2822201</v>
      </c>
      <c r="DR13" s="594"/>
      <c r="DS13" s="594"/>
      <c r="DT13" s="594"/>
      <c r="DU13" s="594"/>
      <c r="DV13" s="594"/>
      <c r="DW13" s="594"/>
      <c r="DX13" s="594"/>
      <c r="DY13" s="594"/>
      <c r="DZ13" s="594"/>
      <c r="EA13" s="594"/>
      <c r="EB13" s="594"/>
      <c r="EC13" s="603"/>
    </row>
    <row r="14" spans="2:143" ht="11.25" customHeight="1">
      <c r="B14" s="590" t="s">
        <v>232</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233</v>
      </c>
      <c r="AQ14" s="591"/>
      <c r="AR14" s="591"/>
      <c r="AS14" s="591"/>
      <c r="AT14" s="591"/>
      <c r="AU14" s="591"/>
      <c r="AV14" s="591"/>
      <c r="AW14" s="591"/>
      <c r="AX14" s="591"/>
      <c r="AY14" s="591"/>
      <c r="AZ14" s="591"/>
      <c r="BA14" s="591"/>
      <c r="BB14" s="591"/>
      <c r="BC14" s="591"/>
      <c r="BD14" s="591"/>
      <c r="BE14" s="591"/>
      <c r="BF14" s="592"/>
      <c r="BG14" s="593">
        <v>110668</v>
      </c>
      <c r="BH14" s="594"/>
      <c r="BI14" s="594"/>
      <c r="BJ14" s="594"/>
      <c r="BK14" s="594"/>
      <c r="BL14" s="594"/>
      <c r="BM14" s="594"/>
      <c r="BN14" s="595"/>
      <c r="BO14" s="596">
        <v>0.7</v>
      </c>
      <c r="BP14" s="596"/>
      <c r="BQ14" s="596"/>
      <c r="BR14" s="596"/>
      <c r="BS14" s="602" t="s">
        <v>110</v>
      </c>
      <c r="BT14" s="594"/>
      <c r="BU14" s="594"/>
      <c r="BV14" s="594"/>
      <c r="BW14" s="594"/>
      <c r="BX14" s="594"/>
      <c r="BY14" s="594"/>
      <c r="BZ14" s="594"/>
      <c r="CA14" s="594"/>
      <c r="CB14" s="603"/>
      <c r="CD14" s="607" t="s">
        <v>234</v>
      </c>
      <c r="CE14" s="608"/>
      <c r="CF14" s="608"/>
      <c r="CG14" s="608"/>
      <c r="CH14" s="608"/>
      <c r="CI14" s="608"/>
      <c r="CJ14" s="608"/>
      <c r="CK14" s="608"/>
      <c r="CL14" s="608"/>
      <c r="CM14" s="608"/>
      <c r="CN14" s="608"/>
      <c r="CO14" s="608"/>
      <c r="CP14" s="608"/>
      <c r="CQ14" s="609"/>
      <c r="CR14" s="593">
        <v>1646741</v>
      </c>
      <c r="CS14" s="594"/>
      <c r="CT14" s="594"/>
      <c r="CU14" s="594"/>
      <c r="CV14" s="594"/>
      <c r="CW14" s="594"/>
      <c r="CX14" s="594"/>
      <c r="CY14" s="595"/>
      <c r="CZ14" s="596">
        <v>4.4000000000000004</v>
      </c>
      <c r="DA14" s="596"/>
      <c r="DB14" s="596"/>
      <c r="DC14" s="596"/>
      <c r="DD14" s="602">
        <v>320395</v>
      </c>
      <c r="DE14" s="594"/>
      <c r="DF14" s="594"/>
      <c r="DG14" s="594"/>
      <c r="DH14" s="594"/>
      <c r="DI14" s="594"/>
      <c r="DJ14" s="594"/>
      <c r="DK14" s="594"/>
      <c r="DL14" s="594"/>
      <c r="DM14" s="594"/>
      <c r="DN14" s="594"/>
      <c r="DO14" s="594"/>
      <c r="DP14" s="595"/>
      <c r="DQ14" s="602">
        <v>1318476</v>
      </c>
      <c r="DR14" s="594"/>
      <c r="DS14" s="594"/>
      <c r="DT14" s="594"/>
      <c r="DU14" s="594"/>
      <c r="DV14" s="594"/>
      <c r="DW14" s="594"/>
      <c r="DX14" s="594"/>
      <c r="DY14" s="594"/>
      <c r="DZ14" s="594"/>
      <c r="EA14" s="594"/>
      <c r="EB14" s="594"/>
      <c r="EC14" s="603"/>
    </row>
    <row r="15" spans="2:143" ht="11.25" customHeight="1">
      <c r="B15" s="590" t="s">
        <v>235</v>
      </c>
      <c r="C15" s="591"/>
      <c r="D15" s="591"/>
      <c r="E15" s="591"/>
      <c r="F15" s="591"/>
      <c r="G15" s="591"/>
      <c r="H15" s="591"/>
      <c r="I15" s="591"/>
      <c r="J15" s="591"/>
      <c r="K15" s="591"/>
      <c r="L15" s="591"/>
      <c r="M15" s="591"/>
      <c r="N15" s="591"/>
      <c r="O15" s="591"/>
      <c r="P15" s="591"/>
      <c r="Q15" s="592"/>
      <c r="R15" s="593">
        <v>85203</v>
      </c>
      <c r="S15" s="594"/>
      <c r="T15" s="594"/>
      <c r="U15" s="594"/>
      <c r="V15" s="594"/>
      <c r="W15" s="594"/>
      <c r="X15" s="594"/>
      <c r="Y15" s="595"/>
      <c r="Z15" s="596">
        <v>0.2</v>
      </c>
      <c r="AA15" s="596"/>
      <c r="AB15" s="596"/>
      <c r="AC15" s="596"/>
      <c r="AD15" s="597">
        <v>85203</v>
      </c>
      <c r="AE15" s="597"/>
      <c r="AF15" s="597"/>
      <c r="AG15" s="597"/>
      <c r="AH15" s="597"/>
      <c r="AI15" s="597"/>
      <c r="AJ15" s="597"/>
      <c r="AK15" s="597"/>
      <c r="AL15" s="598">
        <v>0.4</v>
      </c>
      <c r="AM15" s="599"/>
      <c r="AN15" s="599"/>
      <c r="AO15" s="600"/>
      <c r="AP15" s="590" t="s">
        <v>236</v>
      </c>
      <c r="AQ15" s="591"/>
      <c r="AR15" s="591"/>
      <c r="AS15" s="591"/>
      <c r="AT15" s="591"/>
      <c r="AU15" s="591"/>
      <c r="AV15" s="591"/>
      <c r="AW15" s="591"/>
      <c r="AX15" s="591"/>
      <c r="AY15" s="591"/>
      <c r="AZ15" s="591"/>
      <c r="BA15" s="591"/>
      <c r="BB15" s="591"/>
      <c r="BC15" s="591"/>
      <c r="BD15" s="591"/>
      <c r="BE15" s="591"/>
      <c r="BF15" s="592"/>
      <c r="BG15" s="593">
        <v>450800</v>
      </c>
      <c r="BH15" s="594"/>
      <c r="BI15" s="594"/>
      <c r="BJ15" s="594"/>
      <c r="BK15" s="594"/>
      <c r="BL15" s="594"/>
      <c r="BM15" s="594"/>
      <c r="BN15" s="595"/>
      <c r="BO15" s="596">
        <v>2.7</v>
      </c>
      <c r="BP15" s="596"/>
      <c r="BQ15" s="596"/>
      <c r="BR15" s="596"/>
      <c r="BS15" s="602" t="s">
        <v>110</v>
      </c>
      <c r="BT15" s="594"/>
      <c r="BU15" s="594"/>
      <c r="BV15" s="594"/>
      <c r="BW15" s="594"/>
      <c r="BX15" s="594"/>
      <c r="BY15" s="594"/>
      <c r="BZ15" s="594"/>
      <c r="CA15" s="594"/>
      <c r="CB15" s="603"/>
      <c r="CD15" s="607" t="s">
        <v>237</v>
      </c>
      <c r="CE15" s="608"/>
      <c r="CF15" s="608"/>
      <c r="CG15" s="608"/>
      <c r="CH15" s="608"/>
      <c r="CI15" s="608"/>
      <c r="CJ15" s="608"/>
      <c r="CK15" s="608"/>
      <c r="CL15" s="608"/>
      <c r="CM15" s="608"/>
      <c r="CN15" s="608"/>
      <c r="CO15" s="608"/>
      <c r="CP15" s="608"/>
      <c r="CQ15" s="609"/>
      <c r="CR15" s="593">
        <v>5538482</v>
      </c>
      <c r="CS15" s="594"/>
      <c r="CT15" s="594"/>
      <c r="CU15" s="594"/>
      <c r="CV15" s="594"/>
      <c r="CW15" s="594"/>
      <c r="CX15" s="594"/>
      <c r="CY15" s="595"/>
      <c r="CZ15" s="596">
        <v>14.7</v>
      </c>
      <c r="DA15" s="596"/>
      <c r="DB15" s="596"/>
      <c r="DC15" s="596"/>
      <c r="DD15" s="602">
        <v>1944968</v>
      </c>
      <c r="DE15" s="594"/>
      <c r="DF15" s="594"/>
      <c r="DG15" s="594"/>
      <c r="DH15" s="594"/>
      <c r="DI15" s="594"/>
      <c r="DJ15" s="594"/>
      <c r="DK15" s="594"/>
      <c r="DL15" s="594"/>
      <c r="DM15" s="594"/>
      <c r="DN15" s="594"/>
      <c r="DO15" s="594"/>
      <c r="DP15" s="595"/>
      <c r="DQ15" s="602">
        <v>3634687</v>
      </c>
      <c r="DR15" s="594"/>
      <c r="DS15" s="594"/>
      <c r="DT15" s="594"/>
      <c r="DU15" s="594"/>
      <c r="DV15" s="594"/>
      <c r="DW15" s="594"/>
      <c r="DX15" s="594"/>
      <c r="DY15" s="594"/>
      <c r="DZ15" s="594"/>
      <c r="EA15" s="594"/>
      <c r="EB15" s="594"/>
      <c r="EC15" s="603"/>
    </row>
    <row r="16" spans="2:143" ht="11.25" customHeight="1">
      <c r="B16" s="590" t="s">
        <v>238</v>
      </c>
      <c r="C16" s="591"/>
      <c r="D16" s="591"/>
      <c r="E16" s="591"/>
      <c r="F16" s="591"/>
      <c r="G16" s="591"/>
      <c r="H16" s="591"/>
      <c r="I16" s="591"/>
      <c r="J16" s="591"/>
      <c r="K16" s="591"/>
      <c r="L16" s="591"/>
      <c r="M16" s="591"/>
      <c r="N16" s="591"/>
      <c r="O16" s="591"/>
      <c r="P16" s="591"/>
      <c r="Q16" s="592"/>
      <c r="R16" s="593">
        <v>3842002</v>
      </c>
      <c r="S16" s="594"/>
      <c r="T16" s="594"/>
      <c r="U16" s="594"/>
      <c r="V16" s="594"/>
      <c r="W16" s="594"/>
      <c r="X16" s="594"/>
      <c r="Y16" s="595"/>
      <c r="Z16" s="596">
        <v>9.9</v>
      </c>
      <c r="AA16" s="596"/>
      <c r="AB16" s="596"/>
      <c r="AC16" s="596"/>
      <c r="AD16" s="597">
        <v>3129855</v>
      </c>
      <c r="AE16" s="597"/>
      <c r="AF16" s="597"/>
      <c r="AG16" s="597"/>
      <c r="AH16" s="597"/>
      <c r="AI16" s="597"/>
      <c r="AJ16" s="597"/>
      <c r="AK16" s="597"/>
      <c r="AL16" s="598">
        <v>14.6</v>
      </c>
      <c r="AM16" s="599"/>
      <c r="AN16" s="599"/>
      <c r="AO16" s="600"/>
      <c r="AP16" s="590" t="s">
        <v>239</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240</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c r="B17" s="590" t="s">
        <v>241</v>
      </c>
      <c r="C17" s="591"/>
      <c r="D17" s="591"/>
      <c r="E17" s="591"/>
      <c r="F17" s="591"/>
      <c r="G17" s="591"/>
      <c r="H17" s="591"/>
      <c r="I17" s="591"/>
      <c r="J17" s="591"/>
      <c r="K17" s="591"/>
      <c r="L17" s="591"/>
      <c r="M17" s="591"/>
      <c r="N17" s="591"/>
      <c r="O17" s="591"/>
      <c r="P17" s="591"/>
      <c r="Q17" s="592"/>
      <c r="R17" s="593">
        <v>3129855</v>
      </c>
      <c r="S17" s="594"/>
      <c r="T17" s="594"/>
      <c r="U17" s="594"/>
      <c r="V17" s="594"/>
      <c r="W17" s="594"/>
      <c r="X17" s="594"/>
      <c r="Y17" s="595"/>
      <c r="Z17" s="596">
        <v>8.1</v>
      </c>
      <c r="AA17" s="596"/>
      <c r="AB17" s="596"/>
      <c r="AC17" s="596"/>
      <c r="AD17" s="597">
        <v>3129855</v>
      </c>
      <c r="AE17" s="597"/>
      <c r="AF17" s="597"/>
      <c r="AG17" s="597"/>
      <c r="AH17" s="597"/>
      <c r="AI17" s="597"/>
      <c r="AJ17" s="597"/>
      <c r="AK17" s="597"/>
      <c r="AL17" s="598">
        <v>14.6</v>
      </c>
      <c r="AM17" s="599"/>
      <c r="AN17" s="599"/>
      <c r="AO17" s="600"/>
      <c r="AP17" s="590" t="s">
        <v>242</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243</v>
      </c>
      <c r="CE17" s="608"/>
      <c r="CF17" s="608"/>
      <c r="CG17" s="608"/>
      <c r="CH17" s="608"/>
      <c r="CI17" s="608"/>
      <c r="CJ17" s="608"/>
      <c r="CK17" s="608"/>
      <c r="CL17" s="608"/>
      <c r="CM17" s="608"/>
      <c r="CN17" s="608"/>
      <c r="CO17" s="608"/>
      <c r="CP17" s="608"/>
      <c r="CQ17" s="609"/>
      <c r="CR17" s="593">
        <v>3015875</v>
      </c>
      <c r="CS17" s="594"/>
      <c r="CT17" s="594"/>
      <c r="CU17" s="594"/>
      <c r="CV17" s="594"/>
      <c r="CW17" s="594"/>
      <c r="CX17" s="594"/>
      <c r="CY17" s="595"/>
      <c r="CZ17" s="596">
        <v>8</v>
      </c>
      <c r="DA17" s="596"/>
      <c r="DB17" s="596"/>
      <c r="DC17" s="596"/>
      <c r="DD17" s="602" t="s">
        <v>110</v>
      </c>
      <c r="DE17" s="594"/>
      <c r="DF17" s="594"/>
      <c r="DG17" s="594"/>
      <c r="DH17" s="594"/>
      <c r="DI17" s="594"/>
      <c r="DJ17" s="594"/>
      <c r="DK17" s="594"/>
      <c r="DL17" s="594"/>
      <c r="DM17" s="594"/>
      <c r="DN17" s="594"/>
      <c r="DO17" s="594"/>
      <c r="DP17" s="595"/>
      <c r="DQ17" s="602">
        <v>3015875</v>
      </c>
      <c r="DR17" s="594"/>
      <c r="DS17" s="594"/>
      <c r="DT17" s="594"/>
      <c r="DU17" s="594"/>
      <c r="DV17" s="594"/>
      <c r="DW17" s="594"/>
      <c r="DX17" s="594"/>
      <c r="DY17" s="594"/>
      <c r="DZ17" s="594"/>
      <c r="EA17" s="594"/>
      <c r="EB17" s="594"/>
      <c r="EC17" s="603"/>
    </row>
    <row r="18" spans="2:133" ht="11.25" customHeight="1">
      <c r="B18" s="590" t="s">
        <v>244</v>
      </c>
      <c r="C18" s="591"/>
      <c r="D18" s="591"/>
      <c r="E18" s="591"/>
      <c r="F18" s="591"/>
      <c r="G18" s="591"/>
      <c r="H18" s="591"/>
      <c r="I18" s="591"/>
      <c r="J18" s="591"/>
      <c r="K18" s="591"/>
      <c r="L18" s="591"/>
      <c r="M18" s="591"/>
      <c r="N18" s="591"/>
      <c r="O18" s="591"/>
      <c r="P18" s="591"/>
      <c r="Q18" s="592"/>
      <c r="R18" s="593">
        <v>712147</v>
      </c>
      <c r="S18" s="594"/>
      <c r="T18" s="594"/>
      <c r="U18" s="594"/>
      <c r="V18" s="594"/>
      <c r="W18" s="594"/>
      <c r="X18" s="594"/>
      <c r="Y18" s="595"/>
      <c r="Z18" s="596">
        <v>1.8</v>
      </c>
      <c r="AA18" s="596"/>
      <c r="AB18" s="596"/>
      <c r="AC18" s="596"/>
      <c r="AD18" s="597" t="s">
        <v>110</v>
      </c>
      <c r="AE18" s="597"/>
      <c r="AF18" s="597"/>
      <c r="AG18" s="597"/>
      <c r="AH18" s="597"/>
      <c r="AI18" s="597"/>
      <c r="AJ18" s="597"/>
      <c r="AK18" s="597"/>
      <c r="AL18" s="598" t="s">
        <v>110</v>
      </c>
      <c r="AM18" s="599"/>
      <c r="AN18" s="599"/>
      <c r="AO18" s="600"/>
      <c r="AP18" s="590" t="s">
        <v>245</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246</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247</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248</v>
      </c>
      <c r="AQ19" s="591"/>
      <c r="AR19" s="591"/>
      <c r="AS19" s="591"/>
      <c r="AT19" s="591"/>
      <c r="AU19" s="591"/>
      <c r="AV19" s="591"/>
      <c r="AW19" s="591"/>
      <c r="AX19" s="591"/>
      <c r="AY19" s="591"/>
      <c r="AZ19" s="591"/>
      <c r="BA19" s="591"/>
      <c r="BB19" s="591"/>
      <c r="BC19" s="591"/>
      <c r="BD19" s="591"/>
      <c r="BE19" s="591"/>
      <c r="BF19" s="592"/>
      <c r="BG19" s="593">
        <v>1263849</v>
      </c>
      <c r="BH19" s="594"/>
      <c r="BI19" s="594"/>
      <c r="BJ19" s="594"/>
      <c r="BK19" s="594"/>
      <c r="BL19" s="594"/>
      <c r="BM19" s="594"/>
      <c r="BN19" s="595"/>
      <c r="BO19" s="596">
        <v>7.5</v>
      </c>
      <c r="BP19" s="596"/>
      <c r="BQ19" s="596"/>
      <c r="BR19" s="596"/>
      <c r="BS19" s="602" t="s">
        <v>110</v>
      </c>
      <c r="BT19" s="594"/>
      <c r="BU19" s="594"/>
      <c r="BV19" s="594"/>
      <c r="BW19" s="594"/>
      <c r="BX19" s="594"/>
      <c r="BY19" s="594"/>
      <c r="BZ19" s="594"/>
      <c r="CA19" s="594"/>
      <c r="CB19" s="603"/>
      <c r="CD19" s="607" t="s">
        <v>249</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250</v>
      </c>
      <c r="C20" s="591"/>
      <c r="D20" s="591"/>
      <c r="E20" s="591"/>
      <c r="F20" s="591"/>
      <c r="G20" s="591"/>
      <c r="H20" s="591"/>
      <c r="I20" s="591"/>
      <c r="J20" s="591"/>
      <c r="K20" s="591"/>
      <c r="L20" s="591"/>
      <c r="M20" s="591"/>
      <c r="N20" s="591"/>
      <c r="O20" s="591"/>
      <c r="P20" s="591"/>
      <c r="Q20" s="592"/>
      <c r="R20" s="593">
        <v>23350427</v>
      </c>
      <c r="S20" s="594"/>
      <c r="T20" s="594"/>
      <c r="U20" s="594"/>
      <c r="V20" s="594"/>
      <c r="W20" s="594"/>
      <c r="X20" s="594"/>
      <c r="Y20" s="595"/>
      <c r="Z20" s="596">
        <v>60.3</v>
      </c>
      <c r="AA20" s="596"/>
      <c r="AB20" s="596"/>
      <c r="AC20" s="596"/>
      <c r="AD20" s="597">
        <v>21374431</v>
      </c>
      <c r="AE20" s="597"/>
      <c r="AF20" s="597"/>
      <c r="AG20" s="597"/>
      <c r="AH20" s="597"/>
      <c r="AI20" s="597"/>
      <c r="AJ20" s="597"/>
      <c r="AK20" s="597"/>
      <c r="AL20" s="598">
        <v>99.6</v>
      </c>
      <c r="AM20" s="599"/>
      <c r="AN20" s="599"/>
      <c r="AO20" s="600"/>
      <c r="AP20" s="590" t="s">
        <v>251</v>
      </c>
      <c r="AQ20" s="591"/>
      <c r="AR20" s="591"/>
      <c r="AS20" s="591"/>
      <c r="AT20" s="591"/>
      <c r="AU20" s="591"/>
      <c r="AV20" s="591"/>
      <c r="AW20" s="591"/>
      <c r="AX20" s="591"/>
      <c r="AY20" s="591"/>
      <c r="AZ20" s="591"/>
      <c r="BA20" s="591"/>
      <c r="BB20" s="591"/>
      <c r="BC20" s="591"/>
      <c r="BD20" s="591"/>
      <c r="BE20" s="591"/>
      <c r="BF20" s="592"/>
      <c r="BG20" s="593">
        <v>1263849</v>
      </c>
      <c r="BH20" s="594"/>
      <c r="BI20" s="594"/>
      <c r="BJ20" s="594"/>
      <c r="BK20" s="594"/>
      <c r="BL20" s="594"/>
      <c r="BM20" s="594"/>
      <c r="BN20" s="595"/>
      <c r="BO20" s="596">
        <v>7.5</v>
      </c>
      <c r="BP20" s="596"/>
      <c r="BQ20" s="596"/>
      <c r="BR20" s="596"/>
      <c r="BS20" s="602" t="s">
        <v>110</v>
      </c>
      <c r="BT20" s="594"/>
      <c r="BU20" s="594"/>
      <c r="BV20" s="594"/>
      <c r="BW20" s="594"/>
      <c r="BX20" s="594"/>
      <c r="BY20" s="594"/>
      <c r="BZ20" s="594"/>
      <c r="CA20" s="594"/>
      <c r="CB20" s="603"/>
      <c r="CD20" s="607" t="s">
        <v>252</v>
      </c>
      <c r="CE20" s="608"/>
      <c r="CF20" s="608"/>
      <c r="CG20" s="608"/>
      <c r="CH20" s="608"/>
      <c r="CI20" s="608"/>
      <c r="CJ20" s="608"/>
      <c r="CK20" s="608"/>
      <c r="CL20" s="608"/>
      <c r="CM20" s="608"/>
      <c r="CN20" s="608"/>
      <c r="CO20" s="608"/>
      <c r="CP20" s="608"/>
      <c r="CQ20" s="609"/>
      <c r="CR20" s="593">
        <v>37555290</v>
      </c>
      <c r="CS20" s="594"/>
      <c r="CT20" s="594"/>
      <c r="CU20" s="594"/>
      <c r="CV20" s="594"/>
      <c r="CW20" s="594"/>
      <c r="CX20" s="594"/>
      <c r="CY20" s="595"/>
      <c r="CZ20" s="596">
        <v>100</v>
      </c>
      <c r="DA20" s="596"/>
      <c r="DB20" s="596"/>
      <c r="DC20" s="596"/>
      <c r="DD20" s="602">
        <v>4961763</v>
      </c>
      <c r="DE20" s="594"/>
      <c r="DF20" s="594"/>
      <c r="DG20" s="594"/>
      <c r="DH20" s="594"/>
      <c r="DI20" s="594"/>
      <c r="DJ20" s="594"/>
      <c r="DK20" s="594"/>
      <c r="DL20" s="594"/>
      <c r="DM20" s="594"/>
      <c r="DN20" s="594"/>
      <c r="DO20" s="594"/>
      <c r="DP20" s="595"/>
      <c r="DQ20" s="602">
        <v>25824806</v>
      </c>
      <c r="DR20" s="594"/>
      <c r="DS20" s="594"/>
      <c r="DT20" s="594"/>
      <c r="DU20" s="594"/>
      <c r="DV20" s="594"/>
      <c r="DW20" s="594"/>
      <c r="DX20" s="594"/>
      <c r="DY20" s="594"/>
      <c r="DZ20" s="594"/>
      <c r="EA20" s="594"/>
      <c r="EB20" s="594"/>
      <c r="EC20" s="603"/>
    </row>
    <row r="21" spans="2:133" ht="11.25" customHeight="1">
      <c r="B21" s="590" t="s">
        <v>253</v>
      </c>
      <c r="C21" s="591"/>
      <c r="D21" s="591"/>
      <c r="E21" s="591"/>
      <c r="F21" s="591"/>
      <c r="G21" s="591"/>
      <c r="H21" s="591"/>
      <c r="I21" s="591"/>
      <c r="J21" s="591"/>
      <c r="K21" s="591"/>
      <c r="L21" s="591"/>
      <c r="M21" s="591"/>
      <c r="N21" s="591"/>
      <c r="O21" s="591"/>
      <c r="P21" s="591"/>
      <c r="Q21" s="592"/>
      <c r="R21" s="593">
        <v>13685</v>
      </c>
      <c r="S21" s="594"/>
      <c r="T21" s="594"/>
      <c r="U21" s="594"/>
      <c r="V21" s="594"/>
      <c r="W21" s="594"/>
      <c r="X21" s="594"/>
      <c r="Y21" s="595"/>
      <c r="Z21" s="596">
        <v>0</v>
      </c>
      <c r="AA21" s="596"/>
      <c r="AB21" s="596"/>
      <c r="AC21" s="596"/>
      <c r="AD21" s="597">
        <v>13685</v>
      </c>
      <c r="AE21" s="597"/>
      <c r="AF21" s="597"/>
      <c r="AG21" s="597"/>
      <c r="AH21" s="597"/>
      <c r="AI21" s="597"/>
      <c r="AJ21" s="597"/>
      <c r="AK21" s="597"/>
      <c r="AL21" s="598">
        <v>0.1</v>
      </c>
      <c r="AM21" s="599"/>
      <c r="AN21" s="599"/>
      <c r="AO21" s="600"/>
      <c r="AP21" s="610" t="s">
        <v>254</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255</v>
      </c>
      <c r="C22" s="591"/>
      <c r="D22" s="591"/>
      <c r="E22" s="591"/>
      <c r="F22" s="591"/>
      <c r="G22" s="591"/>
      <c r="H22" s="591"/>
      <c r="I22" s="591"/>
      <c r="J22" s="591"/>
      <c r="K22" s="591"/>
      <c r="L22" s="591"/>
      <c r="M22" s="591"/>
      <c r="N22" s="591"/>
      <c r="O22" s="591"/>
      <c r="P22" s="591"/>
      <c r="Q22" s="592"/>
      <c r="R22" s="593">
        <v>519990</v>
      </c>
      <c r="S22" s="594"/>
      <c r="T22" s="594"/>
      <c r="U22" s="594"/>
      <c r="V22" s="594"/>
      <c r="W22" s="594"/>
      <c r="X22" s="594"/>
      <c r="Y22" s="595"/>
      <c r="Z22" s="596">
        <v>1.3</v>
      </c>
      <c r="AA22" s="596"/>
      <c r="AB22" s="596"/>
      <c r="AC22" s="596"/>
      <c r="AD22" s="597" t="s">
        <v>110</v>
      </c>
      <c r="AE22" s="597"/>
      <c r="AF22" s="597"/>
      <c r="AG22" s="597"/>
      <c r="AH22" s="597"/>
      <c r="AI22" s="597"/>
      <c r="AJ22" s="597"/>
      <c r="AK22" s="597"/>
      <c r="AL22" s="598" t="s">
        <v>110</v>
      </c>
      <c r="AM22" s="599"/>
      <c r="AN22" s="599"/>
      <c r="AO22" s="600"/>
      <c r="AP22" s="610" t="s">
        <v>256</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257</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258</v>
      </c>
      <c r="C23" s="591"/>
      <c r="D23" s="591"/>
      <c r="E23" s="591"/>
      <c r="F23" s="591"/>
      <c r="G23" s="591"/>
      <c r="H23" s="591"/>
      <c r="I23" s="591"/>
      <c r="J23" s="591"/>
      <c r="K23" s="591"/>
      <c r="L23" s="591"/>
      <c r="M23" s="591"/>
      <c r="N23" s="591"/>
      <c r="O23" s="591"/>
      <c r="P23" s="591"/>
      <c r="Q23" s="592"/>
      <c r="R23" s="593">
        <v>373126</v>
      </c>
      <c r="S23" s="594"/>
      <c r="T23" s="594"/>
      <c r="U23" s="594"/>
      <c r="V23" s="594"/>
      <c r="W23" s="594"/>
      <c r="X23" s="594"/>
      <c r="Y23" s="595"/>
      <c r="Z23" s="596">
        <v>1</v>
      </c>
      <c r="AA23" s="596"/>
      <c r="AB23" s="596"/>
      <c r="AC23" s="596"/>
      <c r="AD23" s="597">
        <v>37742</v>
      </c>
      <c r="AE23" s="597"/>
      <c r="AF23" s="597"/>
      <c r="AG23" s="597"/>
      <c r="AH23" s="597"/>
      <c r="AI23" s="597"/>
      <c r="AJ23" s="597"/>
      <c r="AK23" s="597"/>
      <c r="AL23" s="598">
        <v>0.2</v>
      </c>
      <c r="AM23" s="599"/>
      <c r="AN23" s="599"/>
      <c r="AO23" s="600"/>
      <c r="AP23" s="610" t="s">
        <v>259</v>
      </c>
      <c r="AQ23" s="611"/>
      <c r="AR23" s="611"/>
      <c r="AS23" s="611"/>
      <c r="AT23" s="611"/>
      <c r="AU23" s="611"/>
      <c r="AV23" s="611"/>
      <c r="AW23" s="611"/>
      <c r="AX23" s="611"/>
      <c r="AY23" s="611"/>
      <c r="AZ23" s="611"/>
      <c r="BA23" s="611"/>
      <c r="BB23" s="611"/>
      <c r="BC23" s="611"/>
      <c r="BD23" s="611"/>
      <c r="BE23" s="611"/>
      <c r="BF23" s="612"/>
      <c r="BG23" s="593">
        <v>1263849</v>
      </c>
      <c r="BH23" s="594"/>
      <c r="BI23" s="594"/>
      <c r="BJ23" s="594"/>
      <c r="BK23" s="594"/>
      <c r="BL23" s="594"/>
      <c r="BM23" s="594"/>
      <c r="BN23" s="595"/>
      <c r="BO23" s="596">
        <v>7.5</v>
      </c>
      <c r="BP23" s="596"/>
      <c r="BQ23" s="596"/>
      <c r="BR23" s="596"/>
      <c r="BS23" s="602" t="s">
        <v>110</v>
      </c>
      <c r="BT23" s="594"/>
      <c r="BU23" s="594"/>
      <c r="BV23" s="594"/>
      <c r="BW23" s="594"/>
      <c r="BX23" s="594"/>
      <c r="BY23" s="594"/>
      <c r="BZ23" s="594"/>
      <c r="CA23" s="594"/>
      <c r="CB23" s="603"/>
      <c r="CD23" s="575" t="s">
        <v>199</v>
      </c>
      <c r="CE23" s="576"/>
      <c r="CF23" s="576"/>
      <c r="CG23" s="576"/>
      <c r="CH23" s="576"/>
      <c r="CI23" s="576"/>
      <c r="CJ23" s="576"/>
      <c r="CK23" s="576"/>
      <c r="CL23" s="576"/>
      <c r="CM23" s="576"/>
      <c r="CN23" s="576"/>
      <c r="CO23" s="576"/>
      <c r="CP23" s="576"/>
      <c r="CQ23" s="577"/>
      <c r="CR23" s="575" t="s">
        <v>260</v>
      </c>
      <c r="CS23" s="576"/>
      <c r="CT23" s="576"/>
      <c r="CU23" s="576"/>
      <c r="CV23" s="576"/>
      <c r="CW23" s="576"/>
      <c r="CX23" s="576"/>
      <c r="CY23" s="577"/>
      <c r="CZ23" s="575" t="s">
        <v>261</v>
      </c>
      <c r="DA23" s="576"/>
      <c r="DB23" s="576"/>
      <c r="DC23" s="577"/>
      <c r="DD23" s="575" t="s">
        <v>262</v>
      </c>
      <c r="DE23" s="576"/>
      <c r="DF23" s="576"/>
      <c r="DG23" s="576"/>
      <c r="DH23" s="576"/>
      <c r="DI23" s="576"/>
      <c r="DJ23" s="576"/>
      <c r="DK23" s="577"/>
      <c r="DL23" s="618" t="s">
        <v>263</v>
      </c>
      <c r="DM23" s="619"/>
      <c r="DN23" s="619"/>
      <c r="DO23" s="619"/>
      <c r="DP23" s="619"/>
      <c r="DQ23" s="619"/>
      <c r="DR23" s="619"/>
      <c r="DS23" s="619"/>
      <c r="DT23" s="619"/>
      <c r="DU23" s="619"/>
      <c r="DV23" s="620"/>
      <c r="DW23" s="575" t="s">
        <v>264</v>
      </c>
      <c r="DX23" s="576"/>
      <c r="DY23" s="576"/>
      <c r="DZ23" s="576"/>
      <c r="EA23" s="576"/>
      <c r="EB23" s="576"/>
      <c r="EC23" s="577"/>
    </row>
    <row r="24" spans="2:133" ht="11.25" customHeight="1">
      <c r="B24" s="590" t="s">
        <v>265</v>
      </c>
      <c r="C24" s="591"/>
      <c r="D24" s="591"/>
      <c r="E24" s="591"/>
      <c r="F24" s="591"/>
      <c r="G24" s="591"/>
      <c r="H24" s="591"/>
      <c r="I24" s="591"/>
      <c r="J24" s="591"/>
      <c r="K24" s="591"/>
      <c r="L24" s="591"/>
      <c r="M24" s="591"/>
      <c r="N24" s="591"/>
      <c r="O24" s="591"/>
      <c r="P24" s="591"/>
      <c r="Q24" s="592"/>
      <c r="R24" s="593">
        <v>342514</v>
      </c>
      <c r="S24" s="594"/>
      <c r="T24" s="594"/>
      <c r="U24" s="594"/>
      <c r="V24" s="594"/>
      <c r="W24" s="594"/>
      <c r="X24" s="594"/>
      <c r="Y24" s="595"/>
      <c r="Z24" s="596">
        <v>0.9</v>
      </c>
      <c r="AA24" s="596"/>
      <c r="AB24" s="596"/>
      <c r="AC24" s="596"/>
      <c r="AD24" s="597" t="s">
        <v>110</v>
      </c>
      <c r="AE24" s="597"/>
      <c r="AF24" s="597"/>
      <c r="AG24" s="597"/>
      <c r="AH24" s="597"/>
      <c r="AI24" s="597"/>
      <c r="AJ24" s="597"/>
      <c r="AK24" s="597"/>
      <c r="AL24" s="598" t="s">
        <v>110</v>
      </c>
      <c r="AM24" s="599"/>
      <c r="AN24" s="599"/>
      <c r="AO24" s="600"/>
      <c r="AP24" s="610" t="s">
        <v>266</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267</v>
      </c>
      <c r="CE24" s="605"/>
      <c r="CF24" s="605"/>
      <c r="CG24" s="605"/>
      <c r="CH24" s="605"/>
      <c r="CI24" s="605"/>
      <c r="CJ24" s="605"/>
      <c r="CK24" s="605"/>
      <c r="CL24" s="605"/>
      <c r="CM24" s="605"/>
      <c r="CN24" s="605"/>
      <c r="CO24" s="605"/>
      <c r="CP24" s="605"/>
      <c r="CQ24" s="606"/>
      <c r="CR24" s="582">
        <v>17656143</v>
      </c>
      <c r="CS24" s="583"/>
      <c r="CT24" s="583"/>
      <c r="CU24" s="583"/>
      <c r="CV24" s="583"/>
      <c r="CW24" s="583"/>
      <c r="CX24" s="583"/>
      <c r="CY24" s="584"/>
      <c r="CZ24" s="622">
        <v>47</v>
      </c>
      <c r="DA24" s="623"/>
      <c r="DB24" s="623"/>
      <c r="DC24" s="624"/>
      <c r="DD24" s="621">
        <v>12061154</v>
      </c>
      <c r="DE24" s="583"/>
      <c r="DF24" s="583"/>
      <c r="DG24" s="583"/>
      <c r="DH24" s="583"/>
      <c r="DI24" s="583"/>
      <c r="DJ24" s="583"/>
      <c r="DK24" s="584"/>
      <c r="DL24" s="621">
        <v>11801010</v>
      </c>
      <c r="DM24" s="583"/>
      <c r="DN24" s="583"/>
      <c r="DO24" s="583"/>
      <c r="DP24" s="583"/>
      <c r="DQ24" s="583"/>
      <c r="DR24" s="583"/>
      <c r="DS24" s="583"/>
      <c r="DT24" s="583"/>
      <c r="DU24" s="583"/>
      <c r="DV24" s="584"/>
      <c r="DW24" s="587">
        <v>52</v>
      </c>
      <c r="DX24" s="588"/>
      <c r="DY24" s="588"/>
      <c r="DZ24" s="588"/>
      <c r="EA24" s="588"/>
      <c r="EB24" s="588"/>
      <c r="EC24" s="589"/>
    </row>
    <row r="25" spans="2:133" ht="11.25" customHeight="1">
      <c r="B25" s="590" t="s">
        <v>268</v>
      </c>
      <c r="C25" s="591"/>
      <c r="D25" s="591"/>
      <c r="E25" s="591"/>
      <c r="F25" s="591"/>
      <c r="G25" s="591"/>
      <c r="H25" s="591"/>
      <c r="I25" s="591"/>
      <c r="J25" s="591"/>
      <c r="K25" s="591"/>
      <c r="L25" s="591"/>
      <c r="M25" s="591"/>
      <c r="N25" s="591"/>
      <c r="O25" s="591"/>
      <c r="P25" s="591"/>
      <c r="Q25" s="592"/>
      <c r="R25" s="593">
        <v>5387498</v>
      </c>
      <c r="S25" s="594"/>
      <c r="T25" s="594"/>
      <c r="U25" s="594"/>
      <c r="V25" s="594"/>
      <c r="W25" s="594"/>
      <c r="X25" s="594"/>
      <c r="Y25" s="595"/>
      <c r="Z25" s="596">
        <v>13.9</v>
      </c>
      <c r="AA25" s="596"/>
      <c r="AB25" s="596"/>
      <c r="AC25" s="596"/>
      <c r="AD25" s="597" t="s">
        <v>110</v>
      </c>
      <c r="AE25" s="597"/>
      <c r="AF25" s="597"/>
      <c r="AG25" s="597"/>
      <c r="AH25" s="597"/>
      <c r="AI25" s="597"/>
      <c r="AJ25" s="597"/>
      <c r="AK25" s="597"/>
      <c r="AL25" s="598" t="s">
        <v>110</v>
      </c>
      <c r="AM25" s="599"/>
      <c r="AN25" s="599"/>
      <c r="AO25" s="600"/>
      <c r="AP25" s="610" t="s">
        <v>269</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270</v>
      </c>
      <c r="CE25" s="608"/>
      <c r="CF25" s="608"/>
      <c r="CG25" s="608"/>
      <c r="CH25" s="608"/>
      <c r="CI25" s="608"/>
      <c r="CJ25" s="608"/>
      <c r="CK25" s="608"/>
      <c r="CL25" s="608"/>
      <c r="CM25" s="608"/>
      <c r="CN25" s="608"/>
      <c r="CO25" s="608"/>
      <c r="CP25" s="608"/>
      <c r="CQ25" s="609"/>
      <c r="CR25" s="593">
        <v>7111318</v>
      </c>
      <c r="CS25" s="613"/>
      <c r="CT25" s="613"/>
      <c r="CU25" s="613"/>
      <c r="CV25" s="613"/>
      <c r="CW25" s="613"/>
      <c r="CX25" s="613"/>
      <c r="CY25" s="614"/>
      <c r="CZ25" s="627">
        <v>18.899999999999999</v>
      </c>
      <c r="DA25" s="628"/>
      <c r="DB25" s="628"/>
      <c r="DC25" s="629"/>
      <c r="DD25" s="602">
        <v>6733839</v>
      </c>
      <c r="DE25" s="613"/>
      <c r="DF25" s="613"/>
      <c r="DG25" s="613"/>
      <c r="DH25" s="613"/>
      <c r="DI25" s="613"/>
      <c r="DJ25" s="613"/>
      <c r="DK25" s="614"/>
      <c r="DL25" s="602">
        <v>6613636</v>
      </c>
      <c r="DM25" s="613"/>
      <c r="DN25" s="613"/>
      <c r="DO25" s="613"/>
      <c r="DP25" s="613"/>
      <c r="DQ25" s="613"/>
      <c r="DR25" s="613"/>
      <c r="DS25" s="613"/>
      <c r="DT25" s="613"/>
      <c r="DU25" s="613"/>
      <c r="DV25" s="614"/>
      <c r="DW25" s="598">
        <v>29.1</v>
      </c>
      <c r="DX25" s="625"/>
      <c r="DY25" s="625"/>
      <c r="DZ25" s="625"/>
      <c r="EA25" s="625"/>
      <c r="EB25" s="625"/>
      <c r="EC25" s="626"/>
    </row>
    <row r="26" spans="2:133" ht="11.25" customHeight="1">
      <c r="B26" s="630" t="s">
        <v>271</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272</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273</v>
      </c>
      <c r="CE26" s="608"/>
      <c r="CF26" s="608"/>
      <c r="CG26" s="608"/>
      <c r="CH26" s="608"/>
      <c r="CI26" s="608"/>
      <c r="CJ26" s="608"/>
      <c r="CK26" s="608"/>
      <c r="CL26" s="608"/>
      <c r="CM26" s="608"/>
      <c r="CN26" s="608"/>
      <c r="CO26" s="608"/>
      <c r="CP26" s="608"/>
      <c r="CQ26" s="609"/>
      <c r="CR26" s="593">
        <v>4843283</v>
      </c>
      <c r="CS26" s="594"/>
      <c r="CT26" s="594"/>
      <c r="CU26" s="594"/>
      <c r="CV26" s="594"/>
      <c r="CW26" s="594"/>
      <c r="CX26" s="594"/>
      <c r="CY26" s="595"/>
      <c r="CZ26" s="627">
        <v>12.9</v>
      </c>
      <c r="DA26" s="628"/>
      <c r="DB26" s="628"/>
      <c r="DC26" s="629"/>
      <c r="DD26" s="602">
        <v>4579473</v>
      </c>
      <c r="DE26" s="594"/>
      <c r="DF26" s="594"/>
      <c r="DG26" s="594"/>
      <c r="DH26" s="594"/>
      <c r="DI26" s="594"/>
      <c r="DJ26" s="594"/>
      <c r="DK26" s="595"/>
      <c r="DL26" s="602" t="s">
        <v>274</v>
      </c>
      <c r="DM26" s="594"/>
      <c r="DN26" s="594"/>
      <c r="DO26" s="594"/>
      <c r="DP26" s="594"/>
      <c r="DQ26" s="594"/>
      <c r="DR26" s="594"/>
      <c r="DS26" s="594"/>
      <c r="DT26" s="594"/>
      <c r="DU26" s="594"/>
      <c r="DV26" s="595"/>
      <c r="DW26" s="598" t="s">
        <v>274</v>
      </c>
      <c r="DX26" s="625"/>
      <c r="DY26" s="625"/>
      <c r="DZ26" s="625"/>
      <c r="EA26" s="625"/>
      <c r="EB26" s="625"/>
      <c r="EC26" s="626"/>
    </row>
    <row r="27" spans="2:133" ht="11.25" customHeight="1">
      <c r="B27" s="590" t="s">
        <v>275</v>
      </c>
      <c r="C27" s="591"/>
      <c r="D27" s="591"/>
      <c r="E27" s="591"/>
      <c r="F27" s="591"/>
      <c r="G27" s="591"/>
      <c r="H27" s="591"/>
      <c r="I27" s="591"/>
      <c r="J27" s="591"/>
      <c r="K27" s="591"/>
      <c r="L27" s="591"/>
      <c r="M27" s="591"/>
      <c r="N27" s="591"/>
      <c r="O27" s="591"/>
      <c r="P27" s="591"/>
      <c r="Q27" s="592"/>
      <c r="R27" s="593">
        <v>2189999</v>
      </c>
      <c r="S27" s="594"/>
      <c r="T27" s="594"/>
      <c r="U27" s="594"/>
      <c r="V27" s="594"/>
      <c r="W27" s="594"/>
      <c r="X27" s="594"/>
      <c r="Y27" s="595"/>
      <c r="Z27" s="596">
        <v>5.7</v>
      </c>
      <c r="AA27" s="596"/>
      <c r="AB27" s="596"/>
      <c r="AC27" s="596"/>
      <c r="AD27" s="597" t="s">
        <v>110</v>
      </c>
      <c r="AE27" s="597"/>
      <c r="AF27" s="597"/>
      <c r="AG27" s="597"/>
      <c r="AH27" s="597"/>
      <c r="AI27" s="597"/>
      <c r="AJ27" s="597"/>
      <c r="AK27" s="597"/>
      <c r="AL27" s="598" t="s">
        <v>110</v>
      </c>
      <c r="AM27" s="599"/>
      <c r="AN27" s="599"/>
      <c r="AO27" s="600"/>
      <c r="AP27" s="590" t="s">
        <v>276</v>
      </c>
      <c r="AQ27" s="591"/>
      <c r="AR27" s="591"/>
      <c r="AS27" s="591"/>
      <c r="AT27" s="591"/>
      <c r="AU27" s="591"/>
      <c r="AV27" s="591"/>
      <c r="AW27" s="591"/>
      <c r="AX27" s="591"/>
      <c r="AY27" s="591"/>
      <c r="AZ27" s="591"/>
      <c r="BA27" s="591"/>
      <c r="BB27" s="591"/>
      <c r="BC27" s="591"/>
      <c r="BD27" s="591"/>
      <c r="BE27" s="591"/>
      <c r="BF27" s="592"/>
      <c r="BG27" s="593">
        <v>16887368</v>
      </c>
      <c r="BH27" s="594"/>
      <c r="BI27" s="594"/>
      <c r="BJ27" s="594"/>
      <c r="BK27" s="594"/>
      <c r="BL27" s="594"/>
      <c r="BM27" s="594"/>
      <c r="BN27" s="595"/>
      <c r="BO27" s="596">
        <v>100</v>
      </c>
      <c r="BP27" s="596"/>
      <c r="BQ27" s="596"/>
      <c r="BR27" s="596"/>
      <c r="BS27" s="602">
        <v>82923</v>
      </c>
      <c r="BT27" s="594"/>
      <c r="BU27" s="594"/>
      <c r="BV27" s="594"/>
      <c r="BW27" s="594"/>
      <c r="BX27" s="594"/>
      <c r="BY27" s="594"/>
      <c r="BZ27" s="594"/>
      <c r="CA27" s="594"/>
      <c r="CB27" s="603"/>
      <c r="CD27" s="607" t="s">
        <v>277</v>
      </c>
      <c r="CE27" s="608"/>
      <c r="CF27" s="608"/>
      <c r="CG27" s="608"/>
      <c r="CH27" s="608"/>
      <c r="CI27" s="608"/>
      <c r="CJ27" s="608"/>
      <c r="CK27" s="608"/>
      <c r="CL27" s="608"/>
      <c r="CM27" s="608"/>
      <c r="CN27" s="608"/>
      <c r="CO27" s="608"/>
      <c r="CP27" s="608"/>
      <c r="CQ27" s="609"/>
      <c r="CR27" s="593">
        <v>7543766</v>
      </c>
      <c r="CS27" s="613"/>
      <c r="CT27" s="613"/>
      <c r="CU27" s="613"/>
      <c r="CV27" s="613"/>
      <c r="CW27" s="613"/>
      <c r="CX27" s="613"/>
      <c r="CY27" s="614"/>
      <c r="CZ27" s="627">
        <v>20.100000000000001</v>
      </c>
      <c r="DA27" s="628"/>
      <c r="DB27" s="628"/>
      <c r="DC27" s="629"/>
      <c r="DD27" s="602">
        <v>2326256</v>
      </c>
      <c r="DE27" s="613"/>
      <c r="DF27" s="613"/>
      <c r="DG27" s="613"/>
      <c r="DH27" s="613"/>
      <c r="DI27" s="613"/>
      <c r="DJ27" s="613"/>
      <c r="DK27" s="614"/>
      <c r="DL27" s="602">
        <v>2325656</v>
      </c>
      <c r="DM27" s="613"/>
      <c r="DN27" s="613"/>
      <c r="DO27" s="613"/>
      <c r="DP27" s="613"/>
      <c r="DQ27" s="613"/>
      <c r="DR27" s="613"/>
      <c r="DS27" s="613"/>
      <c r="DT27" s="613"/>
      <c r="DU27" s="613"/>
      <c r="DV27" s="614"/>
      <c r="DW27" s="598">
        <v>10.199999999999999</v>
      </c>
      <c r="DX27" s="625"/>
      <c r="DY27" s="625"/>
      <c r="DZ27" s="625"/>
      <c r="EA27" s="625"/>
      <c r="EB27" s="625"/>
      <c r="EC27" s="626"/>
    </row>
    <row r="28" spans="2:133" ht="11.25" customHeight="1">
      <c r="B28" s="590" t="s">
        <v>278</v>
      </c>
      <c r="C28" s="591"/>
      <c r="D28" s="591"/>
      <c r="E28" s="591"/>
      <c r="F28" s="591"/>
      <c r="G28" s="591"/>
      <c r="H28" s="591"/>
      <c r="I28" s="591"/>
      <c r="J28" s="591"/>
      <c r="K28" s="591"/>
      <c r="L28" s="591"/>
      <c r="M28" s="591"/>
      <c r="N28" s="591"/>
      <c r="O28" s="591"/>
      <c r="P28" s="591"/>
      <c r="Q28" s="592"/>
      <c r="R28" s="593">
        <v>80679</v>
      </c>
      <c r="S28" s="594"/>
      <c r="T28" s="594"/>
      <c r="U28" s="594"/>
      <c r="V28" s="594"/>
      <c r="W28" s="594"/>
      <c r="X28" s="594"/>
      <c r="Y28" s="595"/>
      <c r="Z28" s="596">
        <v>0.2</v>
      </c>
      <c r="AA28" s="596"/>
      <c r="AB28" s="596"/>
      <c r="AC28" s="596"/>
      <c r="AD28" s="597">
        <v>27213</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279</v>
      </c>
      <c r="CE28" s="608"/>
      <c r="CF28" s="608"/>
      <c r="CG28" s="608"/>
      <c r="CH28" s="608"/>
      <c r="CI28" s="608"/>
      <c r="CJ28" s="608"/>
      <c r="CK28" s="608"/>
      <c r="CL28" s="608"/>
      <c r="CM28" s="608"/>
      <c r="CN28" s="608"/>
      <c r="CO28" s="608"/>
      <c r="CP28" s="608"/>
      <c r="CQ28" s="609"/>
      <c r="CR28" s="593">
        <v>3001059</v>
      </c>
      <c r="CS28" s="594"/>
      <c r="CT28" s="594"/>
      <c r="CU28" s="594"/>
      <c r="CV28" s="594"/>
      <c r="CW28" s="594"/>
      <c r="CX28" s="594"/>
      <c r="CY28" s="595"/>
      <c r="CZ28" s="627">
        <v>8</v>
      </c>
      <c r="DA28" s="628"/>
      <c r="DB28" s="628"/>
      <c r="DC28" s="629"/>
      <c r="DD28" s="602">
        <v>3001059</v>
      </c>
      <c r="DE28" s="594"/>
      <c r="DF28" s="594"/>
      <c r="DG28" s="594"/>
      <c r="DH28" s="594"/>
      <c r="DI28" s="594"/>
      <c r="DJ28" s="594"/>
      <c r="DK28" s="595"/>
      <c r="DL28" s="602">
        <v>2861718</v>
      </c>
      <c r="DM28" s="594"/>
      <c r="DN28" s="594"/>
      <c r="DO28" s="594"/>
      <c r="DP28" s="594"/>
      <c r="DQ28" s="594"/>
      <c r="DR28" s="594"/>
      <c r="DS28" s="594"/>
      <c r="DT28" s="594"/>
      <c r="DU28" s="594"/>
      <c r="DV28" s="595"/>
      <c r="DW28" s="598">
        <v>12.6</v>
      </c>
      <c r="DX28" s="625"/>
      <c r="DY28" s="625"/>
      <c r="DZ28" s="625"/>
      <c r="EA28" s="625"/>
      <c r="EB28" s="625"/>
      <c r="EC28" s="626"/>
    </row>
    <row r="29" spans="2:133" ht="11.25" customHeight="1">
      <c r="B29" s="590" t="s">
        <v>280</v>
      </c>
      <c r="C29" s="591"/>
      <c r="D29" s="591"/>
      <c r="E29" s="591"/>
      <c r="F29" s="591"/>
      <c r="G29" s="591"/>
      <c r="H29" s="591"/>
      <c r="I29" s="591"/>
      <c r="J29" s="591"/>
      <c r="K29" s="591"/>
      <c r="L29" s="591"/>
      <c r="M29" s="591"/>
      <c r="N29" s="591"/>
      <c r="O29" s="591"/>
      <c r="P29" s="591"/>
      <c r="Q29" s="592"/>
      <c r="R29" s="593">
        <v>154880</v>
      </c>
      <c r="S29" s="594"/>
      <c r="T29" s="594"/>
      <c r="U29" s="594"/>
      <c r="V29" s="594"/>
      <c r="W29" s="594"/>
      <c r="X29" s="594"/>
      <c r="Y29" s="595"/>
      <c r="Z29" s="596">
        <v>0.4</v>
      </c>
      <c r="AA29" s="596"/>
      <c r="AB29" s="596"/>
      <c r="AC29" s="596"/>
      <c r="AD29" s="597" t="s">
        <v>110</v>
      </c>
      <c r="AE29" s="597"/>
      <c r="AF29" s="597"/>
      <c r="AG29" s="597"/>
      <c r="AH29" s="597"/>
      <c r="AI29" s="597"/>
      <c r="AJ29" s="597"/>
      <c r="AK29" s="597"/>
      <c r="AL29" s="598" t="s">
        <v>110</v>
      </c>
      <c r="AM29" s="599"/>
      <c r="AN29" s="599"/>
      <c r="AO29" s="600"/>
      <c r="AP29" s="572" t="s">
        <v>199</v>
      </c>
      <c r="AQ29" s="573"/>
      <c r="AR29" s="573"/>
      <c r="AS29" s="573"/>
      <c r="AT29" s="573"/>
      <c r="AU29" s="573"/>
      <c r="AV29" s="573"/>
      <c r="AW29" s="573"/>
      <c r="AX29" s="573"/>
      <c r="AY29" s="573"/>
      <c r="AZ29" s="573"/>
      <c r="BA29" s="573"/>
      <c r="BB29" s="573"/>
      <c r="BC29" s="573"/>
      <c r="BD29" s="573"/>
      <c r="BE29" s="573"/>
      <c r="BF29" s="574"/>
      <c r="BG29" s="572" t="s">
        <v>281</v>
      </c>
      <c r="BH29" s="634"/>
      <c r="BI29" s="634"/>
      <c r="BJ29" s="634"/>
      <c r="BK29" s="634"/>
      <c r="BL29" s="634"/>
      <c r="BM29" s="634"/>
      <c r="BN29" s="634"/>
      <c r="BO29" s="634"/>
      <c r="BP29" s="634"/>
      <c r="BQ29" s="635"/>
      <c r="BR29" s="572" t="s">
        <v>282</v>
      </c>
      <c r="BS29" s="634"/>
      <c r="BT29" s="634"/>
      <c r="BU29" s="634"/>
      <c r="BV29" s="634"/>
      <c r="BW29" s="634"/>
      <c r="BX29" s="634"/>
      <c r="BY29" s="634"/>
      <c r="BZ29" s="634"/>
      <c r="CA29" s="634"/>
      <c r="CB29" s="635"/>
      <c r="CD29" s="654" t="s">
        <v>283</v>
      </c>
      <c r="CE29" s="655"/>
      <c r="CF29" s="607" t="s">
        <v>284</v>
      </c>
      <c r="CG29" s="608"/>
      <c r="CH29" s="608"/>
      <c r="CI29" s="608"/>
      <c r="CJ29" s="608"/>
      <c r="CK29" s="608"/>
      <c r="CL29" s="608"/>
      <c r="CM29" s="608"/>
      <c r="CN29" s="608"/>
      <c r="CO29" s="608"/>
      <c r="CP29" s="608"/>
      <c r="CQ29" s="609"/>
      <c r="CR29" s="593">
        <v>3001059</v>
      </c>
      <c r="CS29" s="613"/>
      <c r="CT29" s="613"/>
      <c r="CU29" s="613"/>
      <c r="CV29" s="613"/>
      <c r="CW29" s="613"/>
      <c r="CX29" s="613"/>
      <c r="CY29" s="614"/>
      <c r="CZ29" s="627">
        <v>8</v>
      </c>
      <c r="DA29" s="628"/>
      <c r="DB29" s="628"/>
      <c r="DC29" s="629"/>
      <c r="DD29" s="602">
        <v>3001059</v>
      </c>
      <c r="DE29" s="613"/>
      <c r="DF29" s="613"/>
      <c r="DG29" s="613"/>
      <c r="DH29" s="613"/>
      <c r="DI29" s="613"/>
      <c r="DJ29" s="613"/>
      <c r="DK29" s="614"/>
      <c r="DL29" s="602">
        <v>2861718</v>
      </c>
      <c r="DM29" s="613"/>
      <c r="DN29" s="613"/>
      <c r="DO29" s="613"/>
      <c r="DP29" s="613"/>
      <c r="DQ29" s="613"/>
      <c r="DR29" s="613"/>
      <c r="DS29" s="613"/>
      <c r="DT29" s="613"/>
      <c r="DU29" s="613"/>
      <c r="DV29" s="614"/>
      <c r="DW29" s="598">
        <v>12.6</v>
      </c>
      <c r="DX29" s="625"/>
      <c r="DY29" s="625"/>
      <c r="DZ29" s="625"/>
      <c r="EA29" s="625"/>
      <c r="EB29" s="625"/>
      <c r="EC29" s="626"/>
    </row>
    <row r="30" spans="2:133" ht="11.25" customHeight="1">
      <c r="B30" s="590" t="s">
        <v>285</v>
      </c>
      <c r="C30" s="591"/>
      <c r="D30" s="591"/>
      <c r="E30" s="591"/>
      <c r="F30" s="591"/>
      <c r="G30" s="591"/>
      <c r="H30" s="591"/>
      <c r="I30" s="591"/>
      <c r="J30" s="591"/>
      <c r="K30" s="591"/>
      <c r="L30" s="591"/>
      <c r="M30" s="591"/>
      <c r="N30" s="591"/>
      <c r="O30" s="591"/>
      <c r="P30" s="591"/>
      <c r="Q30" s="592"/>
      <c r="R30" s="593">
        <v>380214</v>
      </c>
      <c r="S30" s="594"/>
      <c r="T30" s="594"/>
      <c r="U30" s="594"/>
      <c r="V30" s="594"/>
      <c r="W30" s="594"/>
      <c r="X30" s="594"/>
      <c r="Y30" s="595"/>
      <c r="Z30" s="596">
        <v>1</v>
      </c>
      <c r="AA30" s="596"/>
      <c r="AB30" s="596"/>
      <c r="AC30" s="596"/>
      <c r="AD30" s="597" t="s">
        <v>110</v>
      </c>
      <c r="AE30" s="597"/>
      <c r="AF30" s="597"/>
      <c r="AG30" s="597"/>
      <c r="AH30" s="597"/>
      <c r="AI30" s="597"/>
      <c r="AJ30" s="597"/>
      <c r="AK30" s="597"/>
      <c r="AL30" s="598" t="s">
        <v>110</v>
      </c>
      <c r="AM30" s="599"/>
      <c r="AN30" s="599"/>
      <c r="AO30" s="600"/>
      <c r="AP30" s="639" t="s">
        <v>286</v>
      </c>
      <c r="AQ30" s="640"/>
      <c r="AR30" s="640"/>
      <c r="AS30" s="640"/>
      <c r="AT30" s="645" t="s">
        <v>287</v>
      </c>
      <c r="AU30" s="182"/>
      <c r="AV30" s="182"/>
      <c r="AW30" s="182"/>
      <c r="AX30" s="579" t="s">
        <v>165</v>
      </c>
      <c r="AY30" s="580"/>
      <c r="AZ30" s="580"/>
      <c r="BA30" s="580"/>
      <c r="BB30" s="580"/>
      <c r="BC30" s="580"/>
      <c r="BD30" s="580"/>
      <c r="BE30" s="580"/>
      <c r="BF30" s="581"/>
      <c r="BG30" s="651">
        <v>99.4</v>
      </c>
      <c r="BH30" s="652"/>
      <c r="BI30" s="652"/>
      <c r="BJ30" s="652"/>
      <c r="BK30" s="652"/>
      <c r="BL30" s="652"/>
      <c r="BM30" s="588">
        <v>93.5</v>
      </c>
      <c r="BN30" s="652"/>
      <c r="BO30" s="652"/>
      <c r="BP30" s="652"/>
      <c r="BQ30" s="653"/>
      <c r="BR30" s="651">
        <v>99.3</v>
      </c>
      <c r="BS30" s="652"/>
      <c r="BT30" s="652"/>
      <c r="BU30" s="652"/>
      <c r="BV30" s="652"/>
      <c r="BW30" s="652"/>
      <c r="BX30" s="588">
        <v>92.8</v>
      </c>
      <c r="BY30" s="652"/>
      <c r="BZ30" s="652"/>
      <c r="CA30" s="652"/>
      <c r="CB30" s="653"/>
      <c r="CD30" s="656"/>
      <c r="CE30" s="657"/>
      <c r="CF30" s="607" t="s">
        <v>288</v>
      </c>
      <c r="CG30" s="608"/>
      <c r="CH30" s="608"/>
      <c r="CI30" s="608"/>
      <c r="CJ30" s="608"/>
      <c r="CK30" s="608"/>
      <c r="CL30" s="608"/>
      <c r="CM30" s="608"/>
      <c r="CN30" s="608"/>
      <c r="CO30" s="608"/>
      <c r="CP30" s="608"/>
      <c r="CQ30" s="609"/>
      <c r="CR30" s="593">
        <v>2836557</v>
      </c>
      <c r="CS30" s="594"/>
      <c r="CT30" s="594"/>
      <c r="CU30" s="594"/>
      <c r="CV30" s="594"/>
      <c r="CW30" s="594"/>
      <c r="CX30" s="594"/>
      <c r="CY30" s="595"/>
      <c r="CZ30" s="627">
        <v>7.6</v>
      </c>
      <c r="DA30" s="628"/>
      <c r="DB30" s="628"/>
      <c r="DC30" s="629"/>
      <c r="DD30" s="602">
        <v>2836557</v>
      </c>
      <c r="DE30" s="594"/>
      <c r="DF30" s="594"/>
      <c r="DG30" s="594"/>
      <c r="DH30" s="594"/>
      <c r="DI30" s="594"/>
      <c r="DJ30" s="594"/>
      <c r="DK30" s="595"/>
      <c r="DL30" s="602">
        <v>2697216</v>
      </c>
      <c r="DM30" s="594"/>
      <c r="DN30" s="594"/>
      <c r="DO30" s="594"/>
      <c r="DP30" s="594"/>
      <c r="DQ30" s="594"/>
      <c r="DR30" s="594"/>
      <c r="DS30" s="594"/>
      <c r="DT30" s="594"/>
      <c r="DU30" s="594"/>
      <c r="DV30" s="595"/>
      <c r="DW30" s="598">
        <v>11.9</v>
      </c>
      <c r="DX30" s="625"/>
      <c r="DY30" s="625"/>
      <c r="DZ30" s="625"/>
      <c r="EA30" s="625"/>
      <c r="EB30" s="625"/>
      <c r="EC30" s="626"/>
    </row>
    <row r="31" spans="2:133" ht="11.25" customHeight="1">
      <c r="B31" s="590" t="s">
        <v>289</v>
      </c>
      <c r="C31" s="591"/>
      <c r="D31" s="591"/>
      <c r="E31" s="591"/>
      <c r="F31" s="591"/>
      <c r="G31" s="591"/>
      <c r="H31" s="591"/>
      <c r="I31" s="591"/>
      <c r="J31" s="591"/>
      <c r="K31" s="591"/>
      <c r="L31" s="591"/>
      <c r="M31" s="591"/>
      <c r="N31" s="591"/>
      <c r="O31" s="591"/>
      <c r="P31" s="591"/>
      <c r="Q31" s="592"/>
      <c r="R31" s="593">
        <v>2519014</v>
      </c>
      <c r="S31" s="594"/>
      <c r="T31" s="594"/>
      <c r="U31" s="594"/>
      <c r="V31" s="594"/>
      <c r="W31" s="594"/>
      <c r="X31" s="594"/>
      <c r="Y31" s="595"/>
      <c r="Z31" s="596">
        <v>6.5</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99.5</v>
      </c>
      <c r="BH31" s="613"/>
      <c r="BI31" s="613"/>
      <c r="BJ31" s="613"/>
      <c r="BK31" s="613"/>
      <c r="BL31" s="613"/>
      <c r="BM31" s="599">
        <v>95.4</v>
      </c>
      <c r="BN31" s="649"/>
      <c r="BO31" s="649"/>
      <c r="BP31" s="649"/>
      <c r="BQ31" s="650"/>
      <c r="BR31" s="648">
        <v>99.4</v>
      </c>
      <c r="BS31" s="613"/>
      <c r="BT31" s="613"/>
      <c r="BU31" s="613"/>
      <c r="BV31" s="613"/>
      <c r="BW31" s="613"/>
      <c r="BX31" s="599">
        <v>94.3</v>
      </c>
      <c r="BY31" s="649"/>
      <c r="BZ31" s="649"/>
      <c r="CA31" s="649"/>
      <c r="CB31" s="650"/>
      <c r="CD31" s="656"/>
      <c r="CE31" s="657"/>
      <c r="CF31" s="607" t="s">
        <v>292</v>
      </c>
      <c r="CG31" s="608"/>
      <c r="CH31" s="608"/>
      <c r="CI31" s="608"/>
      <c r="CJ31" s="608"/>
      <c r="CK31" s="608"/>
      <c r="CL31" s="608"/>
      <c r="CM31" s="608"/>
      <c r="CN31" s="608"/>
      <c r="CO31" s="608"/>
      <c r="CP31" s="608"/>
      <c r="CQ31" s="609"/>
      <c r="CR31" s="593">
        <v>164502</v>
      </c>
      <c r="CS31" s="613"/>
      <c r="CT31" s="613"/>
      <c r="CU31" s="613"/>
      <c r="CV31" s="613"/>
      <c r="CW31" s="613"/>
      <c r="CX31" s="613"/>
      <c r="CY31" s="614"/>
      <c r="CZ31" s="627">
        <v>0.4</v>
      </c>
      <c r="DA31" s="628"/>
      <c r="DB31" s="628"/>
      <c r="DC31" s="629"/>
      <c r="DD31" s="602">
        <v>164502</v>
      </c>
      <c r="DE31" s="613"/>
      <c r="DF31" s="613"/>
      <c r="DG31" s="613"/>
      <c r="DH31" s="613"/>
      <c r="DI31" s="613"/>
      <c r="DJ31" s="613"/>
      <c r="DK31" s="614"/>
      <c r="DL31" s="602">
        <v>164502</v>
      </c>
      <c r="DM31" s="613"/>
      <c r="DN31" s="613"/>
      <c r="DO31" s="613"/>
      <c r="DP31" s="613"/>
      <c r="DQ31" s="613"/>
      <c r="DR31" s="613"/>
      <c r="DS31" s="613"/>
      <c r="DT31" s="613"/>
      <c r="DU31" s="613"/>
      <c r="DV31" s="614"/>
      <c r="DW31" s="598">
        <v>0.7</v>
      </c>
      <c r="DX31" s="625"/>
      <c r="DY31" s="625"/>
      <c r="DZ31" s="625"/>
      <c r="EA31" s="625"/>
      <c r="EB31" s="625"/>
      <c r="EC31" s="626"/>
    </row>
    <row r="32" spans="2:133" ht="11.25" customHeight="1">
      <c r="B32" s="590" t="s">
        <v>293</v>
      </c>
      <c r="C32" s="591"/>
      <c r="D32" s="591"/>
      <c r="E32" s="591"/>
      <c r="F32" s="591"/>
      <c r="G32" s="591"/>
      <c r="H32" s="591"/>
      <c r="I32" s="591"/>
      <c r="J32" s="591"/>
      <c r="K32" s="591"/>
      <c r="L32" s="591"/>
      <c r="M32" s="591"/>
      <c r="N32" s="591"/>
      <c r="O32" s="591"/>
      <c r="P32" s="591"/>
      <c r="Q32" s="592"/>
      <c r="R32" s="593">
        <v>740895</v>
      </c>
      <c r="S32" s="594"/>
      <c r="T32" s="594"/>
      <c r="U32" s="594"/>
      <c r="V32" s="594"/>
      <c r="W32" s="594"/>
      <c r="X32" s="594"/>
      <c r="Y32" s="595"/>
      <c r="Z32" s="596">
        <v>1.9</v>
      </c>
      <c r="AA32" s="596"/>
      <c r="AB32" s="596"/>
      <c r="AC32" s="596"/>
      <c r="AD32" s="597">
        <v>2398</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99.3</v>
      </c>
      <c r="BH32" s="661"/>
      <c r="BI32" s="661"/>
      <c r="BJ32" s="661"/>
      <c r="BK32" s="661"/>
      <c r="BL32" s="661"/>
      <c r="BM32" s="662">
        <v>91.4</v>
      </c>
      <c r="BN32" s="661"/>
      <c r="BO32" s="661"/>
      <c r="BP32" s="661"/>
      <c r="BQ32" s="663"/>
      <c r="BR32" s="660">
        <v>99</v>
      </c>
      <c r="BS32" s="661"/>
      <c r="BT32" s="661"/>
      <c r="BU32" s="661"/>
      <c r="BV32" s="661"/>
      <c r="BW32" s="661"/>
      <c r="BX32" s="662">
        <v>90.7</v>
      </c>
      <c r="BY32" s="661"/>
      <c r="BZ32" s="661"/>
      <c r="CA32" s="661"/>
      <c r="CB32" s="663"/>
      <c r="CD32" s="658"/>
      <c r="CE32" s="659"/>
      <c r="CF32" s="607" t="s">
        <v>295</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5"/>
      <c r="DY32" s="625"/>
      <c r="DZ32" s="625"/>
      <c r="EA32" s="625"/>
      <c r="EB32" s="625"/>
      <c r="EC32" s="626"/>
    </row>
    <row r="33" spans="2:133" ht="11.25" customHeight="1">
      <c r="B33" s="590" t="s">
        <v>296</v>
      </c>
      <c r="C33" s="591"/>
      <c r="D33" s="591"/>
      <c r="E33" s="591"/>
      <c r="F33" s="591"/>
      <c r="G33" s="591"/>
      <c r="H33" s="591"/>
      <c r="I33" s="591"/>
      <c r="J33" s="591"/>
      <c r="K33" s="591"/>
      <c r="L33" s="591"/>
      <c r="M33" s="591"/>
      <c r="N33" s="591"/>
      <c r="O33" s="591"/>
      <c r="P33" s="591"/>
      <c r="Q33" s="592"/>
      <c r="R33" s="593">
        <v>2674000</v>
      </c>
      <c r="S33" s="594"/>
      <c r="T33" s="594"/>
      <c r="U33" s="594"/>
      <c r="V33" s="594"/>
      <c r="W33" s="594"/>
      <c r="X33" s="594"/>
      <c r="Y33" s="595"/>
      <c r="Z33" s="596">
        <v>6.9</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14937384</v>
      </c>
      <c r="CS33" s="613"/>
      <c r="CT33" s="613"/>
      <c r="CU33" s="613"/>
      <c r="CV33" s="613"/>
      <c r="CW33" s="613"/>
      <c r="CX33" s="613"/>
      <c r="CY33" s="614"/>
      <c r="CZ33" s="627">
        <v>39.799999999999997</v>
      </c>
      <c r="DA33" s="628"/>
      <c r="DB33" s="628"/>
      <c r="DC33" s="629"/>
      <c r="DD33" s="602">
        <v>11678776</v>
      </c>
      <c r="DE33" s="613"/>
      <c r="DF33" s="613"/>
      <c r="DG33" s="613"/>
      <c r="DH33" s="613"/>
      <c r="DI33" s="613"/>
      <c r="DJ33" s="613"/>
      <c r="DK33" s="614"/>
      <c r="DL33" s="602">
        <v>8196357</v>
      </c>
      <c r="DM33" s="613"/>
      <c r="DN33" s="613"/>
      <c r="DO33" s="613"/>
      <c r="DP33" s="613"/>
      <c r="DQ33" s="613"/>
      <c r="DR33" s="613"/>
      <c r="DS33" s="613"/>
      <c r="DT33" s="613"/>
      <c r="DU33" s="613"/>
      <c r="DV33" s="614"/>
      <c r="DW33" s="598">
        <v>36.1</v>
      </c>
      <c r="DX33" s="625"/>
      <c r="DY33" s="625"/>
      <c r="DZ33" s="625"/>
      <c r="EA33" s="625"/>
      <c r="EB33" s="625"/>
      <c r="EC33" s="626"/>
    </row>
    <row r="34" spans="2:133" ht="11.25" customHeight="1">
      <c r="B34" s="590" t="s">
        <v>298</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7631625</v>
      </c>
      <c r="CS34" s="594"/>
      <c r="CT34" s="594"/>
      <c r="CU34" s="594"/>
      <c r="CV34" s="594"/>
      <c r="CW34" s="594"/>
      <c r="CX34" s="594"/>
      <c r="CY34" s="595"/>
      <c r="CZ34" s="627">
        <v>20.3</v>
      </c>
      <c r="DA34" s="628"/>
      <c r="DB34" s="628"/>
      <c r="DC34" s="629"/>
      <c r="DD34" s="602">
        <v>5715510</v>
      </c>
      <c r="DE34" s="594"/>
      <c r="DF34" s="594"/>
      <c r="DG34" s="594"/>
      <c r="DH34" s="594"/>
      <c r="DI34" s="594"/>
      <c r="DJ34" s="594"/>
      <c r="DK34" s="595"/>
      <c r="DL34" s="602">
        <v>4658806</v>
      </c>
      <c r="DM34" s="594"/>
      <c r="DN34" s="594"/>
      <c r="DO34" s="594"/>
      <c r="DP34" s="594"/>
      <c r="DQ34" s="594"/>
      <c r="DR34" s="594"/>
      <c r="DS34" s="594"/>
      <c r="DT34" s="594"/>
      <c r="DU34" s="594"/>
      <c r="DV34" s="595"/>
      <c r="DW34" s="598">
        <v>20.5</v>
      </c>
      <c r="DX34" s="625"/>
      <c r="DY34" s="625"/>
      <c r="DZ34" s="625"/>
      <c r="EA34" s="625"/>
      <c r="EB34" s="625"/>
      <c r="EC34" s="626"/>
    </row>
    <row r="35" spans="2:133" ht="11.25" customHeight="1">
      <c r="B35" s="590" t="s">
        <v>302</v>
      </c>
      <c r="C35" s="591"/>
      <c r="D35" s="591"/>
      <c r="E35" s="591"/>
      <c r="F35" s="591"/>
      <c r="G35" s="591"/>
      <c r="H35" s="591"/>
      <c r="I35" s="591"/>
      <c r="J35" s="591"/>
      <c r="K35" s="591"/>
      <c r="L35" s="591"/>
      <c r="M35" s="591"/>
      <c r="N35" s="591"/>
      <c r="O35" s="591"/>
      <c r="P35" s="591"/>
      <c r="Q35" s="592"/>
      <c r="R35" s="593">
        <v>1243100</v>
      </c>
      <c r="S35" s="594"/>
      <c r="T35" s="594"/>
      <c r="U35" s="594"/>
      <c r="V35" s="594"/>
      <c r="W35" s="594"/>
      <c r="X35" s="594"/>
      <c r="Y35" s="595"/>
      <c r="Z35" s="596">
        <v>3.2</v>
      </c>
      <c r="AA35" s="596"/>
      <c r="AB35" s="596"/>
      <c r="AC35" s="596"/>
      <c r="AD35" s="597" t="s">
        <v>110</v>
      </c>
      <c r="AE35" s="597"/>
      <c r="AF35" s="597"/>
      <c r="AG35" s="597"/>
      <c r="AH35" s="597"/>
      <c r="AI35" s="597"/>
      <c r="AJ35" s="597"/>
      <c r="AK35" s="597"/>
      <c r="AL35" s="598" t="s">
        <v>110</v>
      </c>
      <c r="AM35" s="599"/>
      <c r="AN35" s="599"/>
      <c r="AO35" s="600"/>
      <c r="AP35" s="186"/>
      <c r="AQ35" s="604" t="s">
        <v>303</v>
      </c>
      <c r="AR35" s="605"/>
      <c r="AS35" s="605"/>
      <c r="AT35" s="605"/>
      <c r="AU35" s="605"/>
      <c r="AV35" s="605"/>
      <c r="AW35" s="605"/>
      <c r="AX35" s="605"/>
      <c r="AY35" s="606"/>
      <c r="AZ35" s="582">
        <v>4448131</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291934</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75370</v>
      </c>
      <c r="CS35" s="613"/>
      <c r="CT35" s="613"/>
      <c r="CU35" s="613"/>
      <c r="CV35" s="613"/>
      <c r="CW35" s="613"/>
      <c r="CX35" s="613"/>
      <c r="CY35" s="614"/>
      <c r="CZ35" s="627">
        <v>0.2</v>
      </c>
      <c r="DA35" s="628"/>
      <c r="DB35" s="628"/>
      <c r="DC35" s="629"/>
      <c r="DD35" s="602">
        <v>69834</v>
      </c>
      <c r="DE35" s="613"/>
      <c r="DF35" s="613"/>
      <c r="DG35" s="613"/>
      <c r="DH35" s="613"/>
      <c r="DI35" s="613"/>
      <c r="DJ35" s="613"/>
      <c r="DK35" s="614"/>
      <c r="DL35" s="602">
        <v>69834</v>
      </c>
      <c r="DM35" s="613"/>
      <c r="DN35" s="613"/>
      <c r="DO35" s="613"/>
      <c r="DP35" s="613"/>
      <c r="DQ35" s="613"/>
      <c r="DR35" s="613"/>
      <c r="DS35" s="613"/>
      <c r="DT35" s="613"/>
      <c r="DU35" s="613"/>
      <c r="DV35" s="614"/>
      <c r="DW35" s="598">
        <v>0.3</v>
      </c>
      <c r="DX35" s="625"/>
      <c r="DY35" s="625"/>
      <c r="DZ35" s="625"/>
      <c r="EA35" s="625"/>
      <c r="EB35" s="625"/>
      <c r="EC35" s="626"/>
    </row>
    <row r="36" spans="2:133" ht="11.25" customHeight="1">
      <c r="B36" s="636" t="s">
        <v>306</v>
      </c>
      <c r="C36" s="637"/>
      <c r="D36" s="637"/>
      <c r="E36" s="637"/>
      <c r="F36" s="637"/>
      <c r="G36" s="637"/>
      <c r="H36" s="637"/>
      <c r="I36" s="637"/>
      <c r="J36" s="637"/>
      <c r="K36" s="637"/>
      <c r="L36" s="637"/>
      <c r="M36" s="637"/>
      <c r="N36" s="637"/>
      <c r="O36" s="637"/>
      <c r="P36" s="637"/>
      <c r="Q36" s="638"/>
      <c r="R36" s="665">
        <v>38726921</v>
      </c>
      <c r="S36" s="666"/>
      <c r="T36" s="666"/>
      <c r="U36" s="666"/>
      <c r="V36" s="666"/>
      <c r="W36" s="666"/>
      <c r="X36" s="666"/>
      <c r="Y36" s="667"/>
      <c r="Z36" s="668">
        <v>100</v>
      </c>
      <c r="AA36" s="668"/>
      <c r="AB36" s="668"/>
      <c r="AC36" s="668"/>
      <c r="AD36" s="669">
        <v>21455469</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916992</v>
      </c>
      <c r="BA36" s="594"/>
      <c r="BB36" s="594"/>
      <c r="BC36" s="594"/>
      <c r="BD36" s="613"/>
      <c r="BE36" s="613"/>
      <c r="BF36" s="650"/>
      <c r="BG36" s="607" t="s">
        <v>308</v>
      </c>
      <c r="BH36" s="608"/>
      <c r="BI36" s="608"/>
      <c r="BJ36" s="608"/>
      <c r="BK36" s="608"/>
      <c r="BL36" s="608"/>
      <c r="BM36" s="608"/>
      <c r="BN36" s="608"/>
      <c r="BO36" s="608"/>
      <c r="BP36" s="608"/>
      <c r="BQ36" s="608"/>
      <c r="BR36" s="608"/>
      <c r="BS36" s="608"/>
      <c r="BT36" s="608"/>
      <c r="BU36" s="609"/>
      <c r="BV36" s="593">
        <v>116803</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1468946</v>
      </c>
      <c r="CS36" s="594"/>
      <c r="CT36" s="594"/>
      <c r="CU36" s="594"/>
      <c r="CV36" s="594"/>
      <c r="CW36" s="594"/>
      <c r="CX36" s="594"/>
      <c r="CY36" s="595"/>
      <c r="CZ36" s="627">
        <v>3.9</v>
      </c>
      <c r="DA36" s="628"/>
      <c r="DB36" s="628"/>
      <c r="DC36" s="629"/>
      <c r="DD36" s="602">
        <v>1230096</v>
      </c>
      <c r="DE36" s="594"/>
      <c r="DF36" s="594"/>
      <c r="DG36" s="594"/>
      <c r="DH36" s="594"/>
      <c r="DI36" s="594"/>
      <c r="DJ36" s="594"/>
      <c r="DK36" s="595"/>
      <c r="DL36" s="602">
        <v>856831</v>
      </c>
      <c r="DM36" s="594"/>
      <c r="DN36" s="594"/>
      <c r="DO36" s="594"/>
      <c r="DP36" s="594"/>
      <c r="DQ36" s="594"/>
      <c r="DR36" s="594"/>
      <c r="DS36" s="594"/>
      <c r="DT36" s="594"/>
      <c r="DU36" s="594"/>
      <c r="DV36" s="595"/>
      <c r="DW36" s="598">
        <v>3.8</v>
      </c>
      <c r="DX36" s="625"/>
      <c r="DY36" s="625"/>
      <c r="DZ36" s="625"/>
      <c r="EA36" s="625"/>
      <c r="EB36" s="625"/>
      <c r="EC36" s="626"/>
    </row>
    <row r="37" spans="2:133" ht="11.25" customHeight="1">
      <c r="AQ37" s="672" t="s">
        <v>310</v>
      </c>
      <c r="AR37" s="673"/>
      <c r="AS37" s="673"/>
      <c r="AT37" s="673"/>
      <c r="AU37" s="673"/>
      <c r="AV37" s="673"/>
      <c r="AW37" s="673"/>
      <c r="AX37" s="673"/>
      <c r="AY37" s="674"/>
      <c r="AZ37" s="593">
        <v>342399</v>
      </c>
      <c r="BA37" s="594"/>
      <c r="BB37" s="594"/>
      <c r="BC37" s="594"/>
      <c r="BD37" s="613"/>
      <c r="BE37" s="613"/>
      <c r="BF37" s="650"/>
      <c r="BG37" s="607" t="s">
        <v>311</v>
      </c>
      <c r="BH37" s="608"/>
      <c r="BI37" s="608"/>
      <c r="BJ37" s="608"/>
      <c r="BK37" s="608"/>
      <c r="BL37" s="608"/>
      <c r="BM37" s="608"/>
      <c r="BN37" s="608"/>
      <c r="BO37" s="608"/>
      <c r="BP37" s="608"/>
      <c r="BQ37" s="608"/>
      <c r="BR37" s="608"/>
      <c r="BS37" s="608"/>
      <c r="BT37" s="608"/>
      <c r="BU37" s="609"/>
      <c r="BV37" s="593">
        <v>15271</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8080</v>
      </c>
      <c r="CS37" s="613"/>
      <c r="CT37" s="613"/>
      <c r="CU37" s="613"/>
      <c r="CV37" s="613"/>
      <c r="CW37" s="613"/>
      <c r="CX37" s="613"/>
      <c r="CY37" s="614"/>
      <c r="CZ37" s="627">
        <v>0</v>
      </c>
      <c r="DA37" s="628"/>
      <c r="DB37" s="628"/>
      <c r="DC37" s="629"/>
      <c r="DD37" s="602">
        <v>8080</v>
      </c>
      <c r="DE37" s="613"/>
      <c r="DF37" s="613"/>
      <c r="DG37" s="613"/>
      <c r="DH37" s="613"/>
      <c r="DI37" s="613"/>
      <c r="DJ37" s="613"/>
      <c r="DK37" s="614"/>
      <c r="DL37" s="602">
        <v>6880</v>
      </c>
      <c r="DM37" s="613"/>
      <c r="DN37" s="613"/>
      <c r="DO37" s="613"/>
      <c r="DP37" s="613"/>
      <c r="DQ37" s="613"/>
      <c r="DR37" s="613"/>
      <c r="DS37" s="613"/>
      <c r="DT37" s="613"/>
      <c r="DU37" s="613"/>
      <c r="DV37" s="614"/>
      <c r="DW37" s="598">
        <v>0</v>
      </c>
      <c r="DX37" s="625"/>
      <c r="DY37" s="625"/>
      <c r="DZ37" s="625"/>
      <c r="EA37" s="625"/>
      <c r="EB37" s="625"/>
      <c r="EC37" s="626"/>
    </row>
    <row r="38" spans="2:133" ht="11.25" customHeight="1">
      <c r="AQ38" s="672" t="s">
        <v>313</v>
      </c>
      <c r="AR38" s="673"/>
      <c r="AS38" s="673"/>
      <c r="AT38" s="673"/>
      <c r="AU38" s="673"/>
      <c r="AV38" s="673"/>
      <c r="AW38" s="673"/>
      <c r="AX38" s="673"/>
      <c r="AY38" s="674"/>
      <c r="AZ38" s="593">
        <v>73081</v>
      </c>
      <c r="BA38" s="594"/>
      <c r="BB38" s="594"/>
      <c r="BC38" s="594"/>
      <c r="BD38" s="613"/>
      <c r="BE38" s="613"/>
      <c r="BF38" s="650"/>
      <c r="BG38" s="607" t="s">
        <v>314</v>
      </c>
      <c r="BH38" s="608"/>
      <c r="BI38" s="608"/>
      <c r="BJ38" s="608"/>
      <c r="BK38" s="608"/>
      <c r="BL38" s="608"/>
      <c r="BM38" s="608"/>
      <c r="BN38" s="608"/>
      <c r="BO38" s="608"/>
      <c r="BP38" s="608"/>
      <c r="BQ38" s="608"/>
      <c r="BR38" s="608"/>
      <c r="BS38" s="608"/>
      <c r="BT38" s="608"/>
      <c r="BU38" s="609"/>
      <c r="BV38" s="593">
        <v>25528</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4101059</v>
      </c>
      <c r="CS38" s="594"/>
      <c r="CT38" s="594"/>
      <c r="CU38" s="594"/>
      <c r="CV38" s="594"/>
      <c r="CW38" s="594"/>
      <c r="CX38" s="594"/>
      <c r="CY38" s="595"/>
      <c r="CZ38" s="627">
        <v>10.9</v>
      </c>
      <c r="DA38" s="628"/>
      <c r="DB38" s="628"/>
      <c r="DC38" s="629"/>
      <c r="DD38" s="602">
        <v>3440591</v>
      </c>
      <c r="DE38" s="594"/>
      <c r="DF38" s="594"/>
      <c r="DG38" s="594"/>
      <c r="DH38" s="594"/>
      <c r="DI38" s="594"/>
      <c r="DJ38" s="594"/>
      <c r="DK38" s="595"/>
      <c r="DL38" s="602">
        <v>2610886</v>
      </c>
      <c r="DM38" s="594"/>
      <c r="DN38" s="594"/>
      <c r="DO38" s="594"/>
      <c r="DP38" s="594"/>
      <c r="DQ38" s="594"/>
      <c r="DR38" s="594"/>
      <c r="DS38" s="594"/>
      <c r="DT38" s="594"/>
      <c r="DU38" s="594"/>
      <c r="DV38" s="595"/>
      <c r="DW38" s="598">
        <v>11.5</v>
      </c>
      <c r="DX38" s="625"/>
      <c r="DY38" s="625"/>
      <c r="DZ38" s="625"/>
      <c r="EA38" s="625"/>
      <c r="EB38" s="625"/>
      <c r="EC38" s="626"/>
    </row>
    <row r="39" spans="2:133" ht="11.25" customHeight="1">
      <c r="AQ39" s="672" t="s">
        <v>316</v>
      </c>
      <c r="AR39" s="673"/>
      <c r="AS39" s="673"/>
      <c r="AT39" s="673"/>
      <c r="AU39" s="673"/>
      <c r="AV39" s="673"/>
      <c r="AW39" s="673"/>
      <c r="AX39" s="673"/>
      <c r="AY39" s="674"/>
      <c r="AZ39" s="593">
        <v>4673</v>
      </c>
      <c r="BA39" s="594"/>
      <c r="BB39" s="594"/>
      <c r="BC39" s="594"/>
      <c r="BD39" s="613"/>
      <c r="BE39" s="613"/>
      <c r="BF39" s="650"/>
      <c r="BG39" s="678" t="s">
        <v>317</v>
      </c>
      <c r="BH39" s="679"/>
      <c r="BI39" s="679"/>
      <c r="BJ39" s="679"/>
      <c r="BK39" s="679"/>
      <c r="BL39" s="187"/>
      <c r="BM39" s="608" t="s">
        <v>318</v>
      </c>
      <c r="BN39" s="608"/>
      <c r="BO39" s="608"/>
      <c r="BP39" s="608"/>
      <c r="BQ39" s="608"/>
      <c r="BR39" s="608"/>
      <c r="BS39" s="608"/>
      <c r="BT39" s="608"/>
      <c r="BU39" s="609"/>
      <c r="BV39" s="593">
        <v>108</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1407102</v>
      </c>
      <c r="CS39" s="613"/>
      <c r="CT39" s="613"/>
      <c r="CU39" s="613"/>
      <c r="CV39" s="613"/>
      <c r="CW39" s="613"/>
      <c r="CX39" s="613"/>
      <c r="CY39" s="614"/>
      <c r="CZ39" s="627">
        <v>3.7</v>
      </c>
      <c r="DA39" s="628"/>
      <c r="DB39" s="628"/>
      <c r="DC39" s="629"/>
      <c r="DD39" s="602">
        <v>1222228</v>
      </c>
      <c r="DE39" s="613"/>
      <c r="DF39" s="613"/>
      <c r="DG39" s="613"/>
      <c r="DH39" s="613"/>
      <c r="DI39" s="613"/>
      <c r="DJ39" s="613"/>
      <c r="DK39" s="614"/>
      <c r="DL39" s="602" t="s">
        <v>110</v>
      </c>
      <c r="DM39" s="613"/>
      <c r="DN39" s="613"/>
      <c r="DO39" s="613"/>
      <c r="DP39" s="613"/>
      <c r="DQ39" s="613"/>
      <c r="DR39" s="613"/>
      <c r="DS39" s="613"/>
      <c r="DT39" s="613"/>
      <c r="DU39" s="613"/>
      <c r="DV39" s="614"/>
      <c r="DW39" s="598" t="s">
        <v>110</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891076</v>
      </c>
      <c r="BA40" s="594"/>
      <c r="BB40" s="594"/>
      <c r="BC40" s="594"/>
      <c r="BD40" s="613"/>
      <c r="BE40" s="613"/>
      <c r="BF40" s="650"/>
      <c r="BG40" s="678"/>
      <c r="BH40" s="679"/>
      <c r="BI40" s="679"/>
      <c r="BJ40" s="679"/>
      <c r="BK40" s="679"/>
      <c r="BL40" s="187"/>
      <c r="BM40" s="608" t="s">
        <v>321</v>
      </c>
      <c r="BN40" s="608"/>
      <c r="BO40" s="608"/>
      <c r="BP40" s="608"/>
      <c r="BQ40" s="608"/>
      <c r="BR40" s="608"/>
      <c r="BS40" s="608"/>
      <c r="BT40" s="608"/>
      <c r="BU40" s="609"/>
      <c r="BV40" s="593">
        <v>87</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253282</v>
      </c>
      <c r="CS40" s="594"/>
      <c r="CT40" s="594"/>
      <c r="CU40" s="594"/>
      <c r="CV40" s="594"/>
      <c r="CW40" s="594"/>
      <c r="CX40" s="594"/>
      <c r="CY40" s="595"/>
      <c r="CZ40" s="627">
        <v>0.7</v>
      </c>
      <c r="DA40" s="628"/>
      <c r="DB40" s="628"/>
      <c r="DC40" s="629"/>
      <c r="DD40" s="602">
        <v>517</v>
      </c>
      <c r="DE40" s="594"/>
      <c r="DF40" s="594"/>
      <c r="DG40" s="594"/>
      <c r="DH40" s="594"/>
      <c r="DI40" s="594"/>
      <c r="DJ40" s="594"/>
      <c r="DK40" s="595"/>
      <c r="DL40" s="602" t="s">
        <v>110</v>
      </c>
      <c r="DM40" s="594"/>
      <c r="DN40" s="594"/>
      <c r="DO40" s="594"/>
      <c r="DP40" s="594"/>
      <c r="DQ40" s="594"/>
      <c r="DR40" s="594"/>
      <c r="DS40" s="594"/>
      <c r="DT40" s="594"/>
      <c r="DU40" s="594"/>
      <c r="DV40" s="595"/>
      <c r="DW40" s="598" t="s">
        <v>110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323</v>
      </c>
      <c r="AR41" s="616"/>
      <c r="AS41" s="616"/>
      <c r="AT41" s="616"/>
      <c r="AU41" s="616"/>
      <c r="AV41" s="616"/>
      <c r="AW41" s="616"/>
      <c r="AX41" s="616"/>
      <c r="AY41" s="617"/>
      <c r="AZ41" s="665">
        <v>2219910</v>
      </c>
      <c r="BA41" s="666"/>
      <c r="BB41" s="666"/>
      <c r="BC41" s="666"/>
      <c r="BD41" s="661"/>
      <c r="BE41" s="661"/>
      <c r="BF41" s="663"/>
      <c r="BG41" s="680"/>
      <c r="BH41" s="681"/>
      <c r="BI41" s="681"/>
      <c r="BJ41" s="681"/>
      <c r="BK41" s="681"/>
      <c r="BL41" s="189"/>
      <c r="BM41" s="616" t="s">
        <v>324</v>
      </c>
      <c r="BN41" s="616"/>
      <c r="BO41" s="616"/>
      <c r="BP41" s="616"/>
      <c r="BQ41" s="616"/>
      <c r="BR41" s="616"/>
      <c r="BS41" s="616"/>
      <c r="BT41" s="616"/>
      <c r="BU41" s="617"/>
      <c r="BV41" s="665">
        <v>310</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274</v>
      </c>
      <c r="CS41" s="613"/>
      <c r="CT41" s="613"/>
      <c r="CU41" s="613"/>
      <c r="CV41" s="613"/>
      <c r="CW41" s="613"/>
      <c r="CX41" s="613"/>
      <c r="CY41" s="614"/>
      <c r="CZ41" s="627" t="s">
        <v>274</v>
      </c>
      <c r="DA41" s="628"/>
      <c r="DB41" s="628"/>
      <c r="DC41" s="629"/>
      <c r="DD41" s="602" t="s">
        <v>274</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4961763</v>
      </c>
      <c r="CS42" s="594"/>
      <c r="CT42" s="594"/>
      <c r="CU42" s="594"/>
      <c r="CV42" s="594"/>
      <c r="CW42" s="594"/>
      <c r="CX42" s="594"/>
      <c r="CY42" s="595"/>
      <c r="CZ42" s="627">
        <v>13.2</v>
      </c>
      <c r="DA42" s="676"/>
      <c r="DB42" s="676"/>
      <c r="DC42" s="677"/>
      <c r="DD42" s="602">
        <v>2084876</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130240</v>
      </c>
      <c r="CS43" s="613"/>
      <c r="CT43" s="613"/>
      <c r="CU43" s="613"/>
      <c r="CV43" s="613"/>
      <c r="CW43" s="613"/>
      <c r="CX43" s="613"/>
      <c r="CY43" s="614"/>
      <c r="CZ43" s="627">
        <v>0.3</v>
      </c>
      <c r="DA43" s="628"/>
      <c r="DB43" s="628"/>
      <c r="DC43" s="629"/>
      <c r="DD43" s="602">
        <v>130240</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330</v>
      </c>
      <c r="CD44" s="699" t="s">
        <v>283</v>
      </c>
      <c r="CE44" s="700"/>
      <c r="CF44" s="590" t="s">
        <v>331</v>
      </c>
      <c r="CG44" s="591"/>
      <c r="CH44" s="591"/>
      <c r="CI44" s="591"/>
      <c r="CJ44" s="591"/>
      <c r="CK44" s="591"/>
      <c r="CL44" s="591"/>
      <c r="CM44" s="591"/>
      <c r="CN44" s="591"/>
      <c r="CO44" s="591"/>
      <c r="CP44" s="591"/>
      <c r="CQ44" s="592"/>
      <c r="CR44" s="593">
        <v>4961763</v>
      </c>
      <c r="CS44" s="594"/>
      <c r="CT44" s="594"/>
      <c r="CU44" s="594"/>
      <c r="CV44" s="594"/>
      <c r="CW44" s="594"/>
      <c r="CX44" s="594"/>
      <c r="CY44" s="595"/>
      <c r="CZ44" s="627">
        <v>13.2</v>
      </c>
      <c r="DA44" s="676"/>
      <c r="DB44" s="676"/>
      <c r="DC44" s="677"/>
      <c r="DD44" s="602">
        <v>2084876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332</v>
      </c>
      <c r="CG45" s="591"/>
      <c r="CH45" s="591"/>
      <c r="CI45" s="591"/>
      <c r="CJ45" s="591"/>
      <c r="CK45" s="591"/>
      <c r="CL45" s="591"/>
      <c r="CM45" s="591"/>
      <c r="CN45" s="591"/>
      <c r="CO45" s="591"/>
      <c r="CP45" s="591"/>
      <c r="CQ45" s="592"/>
      <c r="CR45" s="593">
        <v>1790145</v>
      </c>
      <c r="CS45" s="613"/>
      <c r="CT45" s="613"/>
      <c r="CU45" s="613"/>
      <c r="CV45" s="613"/>
      <c r="CW45" s="613"/>
      <c r="CX45" s="613"/>
      <c r="CY45" s="614"/>
      <c r="CZ45" s="627">
        <v>4.8</v>
      </c>
      <c r="DA45" s="628"/>
      <c r="DB45" s="628"/>
      <c r="DC45" s="629"/>
      <c r="DD45" s="602">
        <v>335105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333</v>
      </c>
      <c r="CG46" s="591"/>
      <c r="CH46" s="591"/>
      <c r="CI46" s="591"/>
      <c r="CJ46" s="591"/>
      <c r="CK46" s="591"/>
      <c r="CL46" s="591"/>
      <c r="CM46" s="591"/>
      <c r="CN46" s="591"/>
      <c r="CO46" s="591"/>
      <c r="CP46" s="591"/>
      <c r="CQ46" s="592"/>
      <c r="CR46" s="593">
        <v>3165783</v>
      </c>
      <c r="CS46" s="594"/>
      <c r="CT46" s="594"/>
      <c r="CU46" s="594"/>
      <c r="CV46" s="594"/>
      <c r="CW46" s="594"/>
      <c r="CX46" s="594"/>
      <c r="CY46" s="595"/>
      <c r="CZ46" s="627">
        <v>8.4</v>
      </c>
      <c r="DA46" s="676"/>
      <c r="DB46" s="676"/>
      <c r="DC46" s="677"/>
      <c r="DD46" s="602">
        <v>1743936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334</v>
      </c>
      <c r="CG47" s="591"/>
      <c r="CH47" s="591"/>
      <c r="CI47" s="591"/>
      <c r="CJ47" s="591"/>
      <c r="CK47" s="591"/>
      <c r="CL47" s="591"/>
      <c r="CM47" s="591"/>
      <c r="CN47" s="591"/>
      <c r="CO47" s="591"/>
      <c r="CP47" s="591"/>
      <c r="CQ47" s="592"/>
      <c r="CR47" s="593" t="s">
        <v>156</v>
      </c>
      <c r="CS47" s="613"/>
      <c r="CT47" s="613"/>
      <c r="CU47" s="613"/>
      <c r="CV47" s="613"/>
      <c r="CW47" s="613"/>
      <c r="CX47" s="613"/>
      <c r="CY47" s="614"/>
      <c r="CZ47" s="627" t="s">
        <v>156</v>
      </c>
      <c r="DA47" s="628"/>
      <c r="DB47" s="628"/>
      <c r="DC47" s="629"/>
      <c r="DD47" s="602" t="s">
        <v>156</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335</v>
      </c>
      <c r="CG48" s="591"/>
      <c r="CH48" s="591"/>
      <c r="CI48" s="591"/>
      <c r="CJ48" s="591"/>
      <c r="CK48" s="591"/>
      <c r="CL48" s="591"/>
      <c r="CM48" s="591"/>
      <c r="CN48" s="591"/>
      <c r="CO48" s="591"/>
      <c r="CP48" s="591"/>
      <c r="CQ48" s="592"/>
      <c r="CR48" s="593" t="s">
        <v>156</v>
      </c>
      <c r="CS48" s="594"/>
      <c r="CT48" s="594"/>
      <c r="CU48" s="594"/>
      <c r="CV48" s="594"/>
      <c r="CW48" s="594"/>
      <c r="CX48" s="594"/>
      <c r="CY48" s="595"/>
      <c r="CZ48" s="627" t="s">
        <v>156</v>
      </c>
      <c r="DA48" s="676"/>
      <c r="DB48" s="676"/>
      <c r="DC48" s="677"/>
      <c r="DD48" s="602" t="s">
        <v>156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336</v>
      </c>
      <c r="CE49" s="637"/>
      <c r="CF49" s="637"/>
      <c r="CG49" s="637"/>
      <c r="CH49" s="637"/>
      <c r="CI49" s="637"/>
      <c r="CJ49" s="637"/>
      <c r="CK49" s="637"/>
      <c r="CL49" s="637"/>
      <c r="CM49" s="637"/>
      <c r="CN49" s="637"/>
      <c r="CO49" s="637"/>
      <c r="CP49" s="637"/>
      <c r="CQ49" s="638"/>
      <c r="CR49" s="665">
        <v>37555290</v>
      </c>
      <c r="CS49" s="661"/>
      <c r="CT49" s="661"/>
      <c r="CU49" s="661"/>
      <c r="CV49" s="661"/>
      <c r="CW49" s="661"/>
      <c r="CX49" s="661"/>
      <c r="CY49" s="688"/>
      <c r="CZ49" s="689">
        <v>100</v>
      </c>
      <c r="DA49" s="690"/>
      <c r="DB49" s="690"/>
      <c r="DC49" s="691"/>
      <c r="DD49" s="692">
        <v>25824806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338</v>
      </c>
      <c r="DK2" s="735"/>
      <c r="DL2" s="735"/>
      <c r="DM2" s="735"/>
      <c r="DN2" s="735"/>
      <c r="DO2" s="736"/>
      <c r="DP2" s="200"/>
      <c r="DQ2" s="734" t="s">
        <v>339</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340</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342</v>
      </c>
      <c r="B5" s="729"/>
      <c r="C5" s="729"/>
      <c r="D5" s="729"/>
      <c r="E5" s="729"/>
      <c r="F5" s="729"/>
      <c r="G5" s="729"/>
      <c r="H5" s="729"/>
      <c r="I5" s="729"/>
      <c r="J5" s="729"/>
      <c r="K5" s="729"/>
      <c r="L5" s="729"/>
      <c r="M5" s="729"/>
      <c r="N5" s="729"/>
      <c r="O5" s="729"/>
      <c r="P5" s="730"/>
      <c r="Q5" s="705" t="s">
        <v>343</v>
      </c>
      <c r="R5" s="706"/>
      <c r="S5" s="706"/>
      <c r="T5" s="706"/>
      <c r="U5" s="707"/>
      <c r="V5" s="705" t="s">
        <v>344</v>
      </c>
      <c r="W5" s="706"/>
      <c r="X5" s="706"/>
      <c r="Y5" s="706"/>
      <c r="Z5" s="707"/>
      <c r="AA5" s="705" t="s">
        <v>345</v>
      </c>
      <c r="AB5" s="706"/>
      <c r="AC5" s="706"/>
      <c r="AD5" s="706"/>
      <c r="AE5" s="706"/>
      <c r="AF5" s="738" t="s">
        <v>346</v>
      </c>
      <c r="AG5" s="706"/>
      <c r="AH5" s="706"/>
      <c r="AI5" s="706"/>
      <c r="AJ5" s="717"/>
      <c r="AK5" s="706" t="s">
        <v>347</v>
      </c>
      <c r="AL5" s="706"/>
      <c r="AM5" s="706"/>
      <c r="AN5" s="706"/>
      <c r="AO5" s="707"/>
      <c r="AP5" s="705" t="s">
        <v>348</v>
      </c>
      <c r="AQ5" s="706"/>
      <c r="AR5" s="706"/>
      <c r="AS5" s="706"/>
      <c r="AT5" s="707"/>
      <c r="AU5" s="705" t="s">
        <v>349</v>
      </c>
      <c r="AV5" s="706"/>
      <c r="AW5" s="706"/>
      <c r="AX5" s="706"/>
      <c r="AY5" s="717"/>
      <c r="AZ5" s="207"/>
      <c r="BA5" s="207"/>
      <c r="BB5" s="207"/>
      <c r="BC5" s="207"/>
      <c r="BD5" s="207"/>
      <c r="BE5" s="208"/>
      <c r="BF5" s="208"/>
      <c r="BG5" s="208"/>
      <c r="BH5" s="208"/>
      <c r="BI5" s="208"/>
      <c r="BJ5" s="208"/>
      <c r="BK5" s="208"/>
      <c r="BL5" s="208"/>
      <c r="BM5" s="208"/>
      <c r="BN5" s="208"/>
      <c r="BO5" s="208"/>
      <c r="BP5" s="208"/>
      <c r="BQ5" s="728" t="s">
        <v>350</v>
      </c>
      <c r="BR5" s="729"/>
      <c r="BS5" s="729"/>
      <c r="BT5" s="729"/>
      <c r="BU5" s="729"/>
      <c r="BV5" s="729"/>
      <c r="BW5" s="729"/>
      <c r="BX5" s="729"/>
      <c r="BY5" s="729"/>
      <c r="BZ5" s="729"/>
      <c r="CA5" s="729"/>
      <c r="CB5" s="729"/>
      <c r="CC5" s="729"/>
      <c r="CD5" s="729"/>
      <c r="CE5" s="729"/>
      <c r="CF5" s="729"/>
      <c r="CG5" s="730"/>
      <c r="CH5" s="705" t="s">
        <v>351</v>
      </c>
      <c r="CI5" s="706"/>
      <c r="CJ5" s="706"/>
      <c r="CK5" s="706"/>
      <c r="CL5" s="707"/>
      <c r="CM5" s="705" t="s">
        <v>352</v>
      </c>
      <c r="CN5" s="706"/>
      <c r="CO5" s="706"/>
      <c r="CP5" s="706"/>
      <c r="CQ5" s="707"/>
      <c r="CR5" s="705" t="s">
        <v>353</v>
      </c>
      <c r="CS5" s="706"/>
      <c r="CT5" s="706"/>
      <c r="CU5" s="706"/>
      <c r="CV5" s="707"/>
      <c r="CW5" s="705" t="s">
        <v>354</v>
      </c>
      <c r="CX5" s="706"/>
      <c r="CY5" s="706"/>
      <c r="CZ5" s="706"/>
      <c r="DA5" s="707"/>
      <c r="DB5" s="705" t="s">
        <v>355</v>
      </c>
      <c r="DC5" s="706"/>
      <c r="DD5" s="706"/>
      <c r="DE5" s="706"/>
      <c r="DF5" s="707"/>
      <c r="DG5" s="711" t="s">
        <v>356</v>
      </c>
      <c r="DH5" s="712"/>
      <c r="DI5" s="712"/>
      <c r="DJ5" s="712"/>
      <c r="DK5" s="713"/>
      <c r="DL5" s="711" t="s">
        <v>357</v>
      </c>
      <c r="DM5" s="712"/>
      <c r="DN5" s="712"/>
      <c r="DO5" s="712"/>
      <c r="DP5" s="713"/>
      <c r="DQ5" s="705" t="s">
        <v>358</v>
      </c>
      <c r="DR5" s="706"/>
      <c r="DS5" s="706"/>
      <c r="DT5" s="706"/>
      <c r="DU5" s="707"/>
      <c r="DV5" s="705" t="s">
        <v>349</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359</v>
      </c>
      <c r="C7" s="720"/>
      <c r="D7" s="720"/>
      <c r="E7" s="720"/>
      <c r="F7" s="720"/>
      <c r="G7" s="720"/>
      <c r="H7" s="720"/>
      <c r="I7" s="720"/>
      <c r="J7" s="720"/>
      <c r="K7" s="720"/>
      <c r="L7" s="720"/>
      <c r="M7" s="720"/>
      <c r="N7" s="720"/>
      <c r="O7" s="720"/>
      <c r="P7" s="721"/>
      <c r="Q7" s="722">
        <v>38755</v>
      </c>
      <c r="R7" s="723"/>
      <c r="S7" s="723"/>
      <c r="T7" s="723"/>
      <c r="U7" s="723"/>
      <c r="V7" s="723">
        <v>37583</v>
      </c>
      <c r="W7" s="723"/>
      <c r="X7" s="723"/>
      <c r="Y7" s="723"/>
      <c r="Z7" s="723"/>
      <c r="AA7" s="723">
        <v>1172</v>
      </c>
      <c r="AB7" s="723"/>
      <c r="AC7" s="723"/>
      <c r="AD7" s="723"/>
      <c r="AE7" s="724"/>
      <c r="AF7" s="725">
        <v>917</v>
      </c>
      <c r="AG7" s="726"/>
      <c r="AH7" s="726"/>
      <c r="AI7" s="726"/>
      <c r="AJ7" s="727"/>
      <c r="AK7" s="762">
        <v>307</v>
      </c>
      <c r="AL7" s="763"/>
      <c r="AM7" s="763"/>
      <c r="AN7" s="763"/>
      <c r="AO7" s="763"/>
      <c r="AP7" s="763">
        <v>18921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-72</v>
      </c>
      <c r="CI7" s="760"/>
      <c r="CJ7" s="760"/>
      <c r="CK7" s="760"/>
      <c r="CL7" s="761"/>
      <c r="CM7" s="759">
        <v>52</v>
      </c>
      <c r="CN7" s="760"/>
      <c r="CO7" s="760"/>
      <c r="CP7" s="760"/>
      <c r="CQ7" s="761"/>
      <c r="CR7" s="759">
        <v>5</v>
      </c>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360</v>
      </c>
      <c r="C8" s="744"/>
      <c r="D8" s="744"/>
      <c r="E8" s="744"/>
      <c r="F8" s="744"/>
      <c r="G8" s="744"/>
      <c r="H8" s="744"/>
      <c r="I8" s="744"/>
      <c r="J8" s="744"/>
      <c r="K8" s="744"/>
      <c r="L8" s="744"/>
      <c r="M8" s="744"/>
      <c r="N8" s="744"/>
      <c r="O8" s="744"/>
      <c r="P8" s="745"/>
      <c r="Q8" s="746">
        <v>72</v>
      </c>
      <c r="R8" s="747"/>
      <c r="S8" s="747"/>
      <c r="T8" s="747"/>
      <c r="U8" s="747"/>
      <c r="V8" s="747">
        <v>72</v>
      </c>
      <c r="W8" s="747"/>
      <c r="X8" s="747"/>
      <c r="Y8" s="747"/>
      <c r="Z8" s="747"/>
      <c r="AA8" s="747">
        <v>0</v>
      </c>
      <c r="AB8" s="747"/>
      <c r="AC8" s="747"/>
      <c r="AD8" s="747"/>
      <c r="AE8" s="748"/>
      <c r="AF8" s="749" t="s">
        <v>110</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v>12</v>
      </c>
      <c r="CI8" s="770"/>
      <c r="CJ8" s="770"/>
      <c r="CK8" s="770"/>
      <c r="CL8" s="771"/>
      <c r="CM8" s="769">
        <v>201</v>
      </c>
      <c r="CN8" s="770"/>
      <c r="CO8" s="770"/>
      <c r="CP8" s="770"/>
      <c r="CQ8" s="771"/>
      <c r="CR8" s="769">
        <v>1</v>
      </c>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362</v>
      </c>
      <c r="B23" s="778" t="s">
        <v>363</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917</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342</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349</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374</v>
      </c>
      <c r="C28" s="720"/>
      <c r="D28" s="720"/>
      <c r="E28" s="720"/>
      <c r="F28" s="720"/>
      <c r="G28" s="720"/>
      <c r="H28" s="720"/>
      <c r="I28" s="720"/>
      <c r="J28" s="720"/>
      <c r="K28" s="720"/>
      <c r="L28" s="720"/>
      <c r="M28" s="720"/>
      <c r="N28" s="720"/>
      <c r="O28" s="720"/>
      <c r="P28" s="721"/>
      <c r="Q28" s="810">
        <v>7368</v>
      </c>
      <c r="R28" s="811"/>
      <c r="S28" s="811"/>
      <c r="T28" s="811"/>
      <c r="U28" s="811"/>
      <c r="V28" s="811">
        <v>7283</v>
      </c>
      <c r="W28" s="811"/>
      <c r="X28" s="811"/>
      <c r="Y28" s="811"/>
      <c r="Z28" s="811"/>
      <c r="AA28" s="811">
        <v>85</v>
      </c>
      <c r="AB28" s="811"/>
      <c r="AC28" s="811"/>
      <c r="AD28" s="811"/>
      <c r="AE28" s="812"/>
      <c r="AF28" s="813">
        <v>85</v>
      </c>
      <c r="AG28" s="811"/>
      <c r="AH28" s="811"/>
      <c r="AI28" s="811"/>
      <c r="AJ28" s="814"/>
      <c r="AK28" s="815">
        <v>1121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375</v>
      </c>
      <c r="C29" s="744"/>
      <c r="D29" s="744"/>
      <c r="E29" s="744"/>
      <c r="F29" s="744"/>
      <c r="G29" s="744"/>
      <c r="H29" s="744"/>
      <c r="I29" s="744"/>
      <c r="J29" s="744"/>
      <c r="K29" s="744"/>
      <c r="L29" s="744"/>
      <c r="M29" s="744"/>
      <c r="N29" s="744"/>
      <c r="O29" s="744"/>
      <c r="P29" s="745"/>
      <c r="Q29" s="746">
        <v>13026</v>
      </c>
      <c r="R29" s="747"/>
      <c r="S29" s="747"/>
      <c r="T29" s="747"/>
      <c r="U29" s="747"/>
      <c r="V29" s="747">
        <v>12734</v>
      </c>
      <c r="W29" s="747"/>
      <c r="X29" s="747"/>
      <c r="Y29" s="747"/>
      <c r="Z29" s="747"/>
      <c r="AA29" s="747">
        <v>292</v>
      </c>
      <c r="AB29" s="747"/>
      <c r="AC29" s="747"/>
      <c r="AD29" s="747"/>
      <c r="AE29" s="748"/>
      <c r="AF29" s="749">
        <v>292</v>
      </c>
      <c r="AG29" s="750"/>
      <c r="AH29" s="750"/>
      <c r="AI29" s="750"/>
      <c r="AJ29" s="751"/>
      <c r="AK29" s="818">
        <v>886</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376</v>
      </c>
      <c r="C30" s="744"/>
      <c r="D30" s="744"/>
      <c r="E30" s="744"/>
      <c r="F30" s="744"/>
      <c r="G30" s="744"/>
      <c r="H30" s="744"/>
      <c r="I30" s="744"/>
      <c r="J30" s="744"/>
      <c r="K30" s="744"/>
      <c r="L30" s="744"/>
      <c r="M30" s="744"/>
      <c r="N30" s="744"/>
      <c r="O30" s="744"/>
      <c r="P30" s="745"/>
      <c r="Q30" s="746">
        <v>1484</v>
      </c>
      <c r="R30" s="747"/>
      <c r="S30" s="747"/>
      <c r="T30" s="747"/>
      <c r="U30" s="747"/>
      <c r="V30" s="747">
        <v>1479</v>
      </c>
      <c r="W30" s="747"/>
      <c r="X30" s="747"/>
      <c r="Y30" s="747"/>
      <c r="Z30" s="747"/>
      <c r="AA30" s="747">
        <v>4</v>
      </c>
      <c r="AB30" s="747"/>
      <c r="AC30" s="747"/>
      <c r="AD30" s="747"/>
      <c r="AE30" s="748"/>
      <c r="AF30" s="749">
        <v>4</v>
      </c>
      <c r="AG30" s="750"/>
      <c r="AH30" s="750"/>
      <c r="AI30" s="750"/>
      <c r="AJ30" s="751"/>
      <c r="AK30" s="818">
        <v>257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377</v>
      </c>
      <c r="C31" s="744"/>
      <c r="D31" s="744"/>
      <c r="E31" s="744"/>
      <c r="F31" s="744"/>
      <c r="G31" s="744"/>
      <c r="H31" s="744"/>
      <c r="I31" s="744"/>
      <c r="J31" s="744"/>
      <c r="K31" s="744"/>
      <c r="L31" s="744"/>
      <c r="M31" s="744"/>
      <c r="N31" s="744"/>
      <c r="O31" s="744"/>
      <c r="P31" s="745"/>
      <c r="Q31" s="746">
        <v>119</v>
      </c>
      <c r="R31" s="747"/>
      <c r="S31" s="747"/>
      <c r="T31" s="747"/>
      <c r="U31" s="747"/>
      <c r="V31" s="747">
        <v>119</v>
      </c>
      <c r="W31" s="747"/>
      <c r="X31" s="747"/>
      <c r="Y31" s="747"/>
      <c r="Z31" s="747"/>
      <c r="AA31" s="747">
        <v>0</v>
      </c>
      <c r="AB31" s="747"/>
      <c r="AC31" s="747"/>
      <c r="AD31" s="747"/>
      <c r="AE31" s="748"/>
      <c r="AF31" s="749" t="s">
        <v>110</v>
      </c>
      <c r="AG31" s="750"/>
      <c r="AH31" s="750"/>
      <c r="AI31" s="750"/>
      <c r="AJ31" s="751"/>
      <c r="AK31" s="818"/>
      <c r="AL31" s="819"/>
      <c r="AM31" s="819"/>
      <c r="AN31" s="819"/>
      <c r="AO31" s="819"/>
      <c r="AP31" s="819">
        <v>9</v>
      </c>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378</v>
      </c>
      <c r="C32" s="744"/>
      <c r="D32" s="744"/>
      <c r="E32" s="744"/>
      <c r="F32" s="744"/>
      <c r="G32" s="744"/>
      <c r="H32" s="744"/>
      <c r="I32" s="744"/>
      <c r="J32" s="744"/>
      <c r="K32" s="744"/>
      <c r="L32" s="744"/>
      <c r="M32" s="744"/>
      <c r="N32" s="744"/>
      <c r="O32" s="744"/>
      <c r="P32" s="745"/>
      <c r="Q32" s="746">
        <v>2824</v>
      </c>
      <c r="R32" s="747"/>
      <c r="S32" s="747"/>
      <c r="T32" s="747"/>
      <c r="U32" s="747"/>
      <c r="V32" s="747">
        <v>2449</v>
      </c>
      <c r="W32" s="747"/>
      <c r="X32" s="747"/>
      <c r="Y32" s="747"/>
      <c r="Z32" s="747"/>
      <c r="AA32" s="747">
        <v>375</v>
      </c>
      <c r="AB32" s="747"/>
      <c r="AC32" s="747"/>
      <c r="AD32" s="747"/>
      <c r="AE32" s="748"/>
      <c r="AF32" s="749">
        <v>4753</v>
      </c>
      <c r="AG32" s="750"/>
      <c r="AH32" s="750"/>
      <c r="AI32" s="750"/>
      <c r="AJ32" s="751"/>
      <c r="AK32" s="818">
        <v>5</v>
      </c>
      <c r="AL32" s="819"/>
      <c r="AM32" s="819"/>
      <c r="AN32" s="819"/>
      <c r="AO32" s="819"/>
      <c r="AP32" s="819">
        <v>51</v>
      </c>
      <c r="AQ32" s="819"/>
      <c r="AR32" s="819"/>
      <c r="AS32" s="819"/>
      <c r="AT32" s="819"/>
      <c r="AU32" s="819"/>
      <c r="AV32" s="819"/>
      <c r="AW32" s="819"/>
      <c r="AX32" s="819"/>
      <c r="AY32" s="819"/>
      <c r="AZ32" s="820"/>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380</v>
      </c>
      <c r="C33" s="744"/>
      <c r="D33" s="744"/>
      <c r="E33" s="744"/>
      <c r="F33" s="744"/>
      <c r="G33" s="744"/>
      <c r="H33" s="744"/>
      <c r="I33" s="744"/>
      <c r="J33" s="744"/>
      <c r="K33" s="744"/>
      <c r="L33" s="744"/>
      <c r="M33" s="744"/>
      <c r="N33" s="744"/>
      <c r="O33" s="744"/>
      <c r="P33" s="745"/>
      <c r="Q33" s="746">
        <v>92</v>
      </c>
      <c r="R33" s="747"/>
      <c r="S33" s="747"/>
      <c r="T33" s="747"/>
      <c r="U33" s="747"/>
      <c r="V33" s="747">
        <v>418</v>
      </c>
      <c r="W33" s="747"/>
      <c r="X33" s="747"/>
      <c r="Y33" s="747"/>
      <c r="Z33" s="747"/>
      <c r="AA33" s="747">
        <v>-326</v>
      </c>
      <c r="AB33" s="747"/>
      <c r="AC33" s="747"/>
      <c r="AD33" s="747"/>
      <c r="AE33" s="748"/>
      <c r="AF33" s="749">
        <v>500</v>
      </c>
      <c r="AG33" s="750"/>
      <c r="AH33" s="750"/>
      <c r="AI33" s="750"/>
      <c r="AJ33" s="751"/>
      <c r="AK33" s="818">
        <v>349</v>
      </c>
      <c r="AL33" s="819"/>
      <c r="AM33" s="819"/>
      <c r="AN33" s="819"/>
      <c r="AO33" s="819"/>
      <c r="AP33" s="819">
        <v>8498</v>
      </c>
      <c r="AQ33" s="819"/>
      <c r="AR33" s="819"/>
      <c r="AS33" s="819"/>
      <c r="AT33" s="819"/>
      <c r="AU33" s="819">
        <v>4249</v>
      </c>
      <c r="AV33" s="819"/>
      <c r="AW33" s="819"/>
      <c r="AX33" s="819"/>
      <c r="AY33" s="819"/>
      <c r="AZ33" s="820"/>
      <c r="BA33" s="820"/>
      <c r="BB33" s="820"/>
      <c r="BC33" s="820"/>
      <c r="BD33" s="820"/>
      <c r="BE33" s="816" t="s">
        <v>379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381</v>
      </c>
      <c r="C34" s="744"/>
      <c r="D34" s="744"/>
      <c r="E34" s="744"/>
      <c r="F34" s="744"/>
      <c r="G34" s="744"/>
      <c r="H34" s="744"/>
      <c r="I34" s="744"/>
      <c r="J34" s="744"/>
      <c r="K34" s="744"/>
      <c r="L34" s="744"/>
      <c r="M34" s="744"/>
      <c r="N34" s="744"/>
      <c r="O34" s="744"/>
      <c r="P34" s="745"/>
      <c r="Q34" s="746">
        <v>2563</v>
      </c>
      <c r="R34" s="747"/>
      <c r="S34" s="747"/>
      <c r="T34" s="747"/>
      <c r="U34" s="747"/>
      <c r="V34" s="747">
        <v>2563</v>
      </c>
      <c r="W34" s="747"/>
      <c r="X34" s="747"/>
      <c r="Y34" s="747"/>
      <c r="Z34" s="747"/>
      <c r="AA34" s="747">
        <v>1</v>
      </c>
      <c r="AB34" s="747"/>
      <c r="AC34" s="747"/>
      <c r="AD34" s="747"/>
      <c r="AE34" s="748"/>
      <c r="AF34" s="749">
        <v>0</v>
      </c>
      <c r="AG34" s="750"/>
      <c r="AH34" s="750"/>
      <c r="AI34" s="750"/>
      <c r="AJ34" s="751"/>
      <c r="AK34" s="818">
        <v>916</v>
      </c>
      <c r="AL34" s="819"/>
      <c r="AM34" s="819"/>
      <c r="AN34" s="819"/>
      <c r="AO34" s="819"/>
      <c r="AP34" s="819">
        <v>10207</v>
      </c>
      <c r="AQ34" s="819"/>
      <c r="AR34" s="819"/>
      <c r="AS34" s="819"/>
      <c r="AT34" s="819"/>
      <c r="AU34" s="819">
        <v>5981</v>
      </c>
      <c r="AV34" s="819"/>
      <c r="AW34" s="819"/>
      <c r="AX34" s="819"/>
      <c r="AY34" s="819"/>
      <c r="AZ34" s="820"/>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383</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362</v>
      </c>
      <c r="B63" s="778" t="s">
        <v>384</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5634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386</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387</v>
      </c>
      <c r="AV66" s="706"/>
      <c r="AW66" s="706"/>
      <c r="AX66" s="706"/>
      <c r="AY66" s="707"/>
      <c r="AZ66" s="705" t="s">
        <v>349</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5641</v>
      </c>
      <c r="R68" s="854"/>
      <c r="S68" s="854"/>
      <c r="T68" s="854"/>
      <c r="U68" s="854"/>
      <c r="V68" s="854">
        <v>5625</v>
      </c>
      <c r="W68" s="854"/>
      <c r="X68" s="854"/>
      <c r="Y68" s="854"/>
      <c r="Z68" s="854"/>
      <c r="AA68" s="854">
        <v>16</v>
      </c>
      <c r="AB68" s="854"/>
      <c r="AC68" s="854"/>
      <c r="AD68" s="854"/>
      <c r="AE68" s="854"/>
      <c r="AF68" s="854">
        <v>16</v>
      </c>
      <c r="AG68" s="854"/>
      <c r="AH68" s="854"/>
      <c r="AI68" s="854"/>
      <c r="AJ68" s="854"/>
      <c r="AK68" s="854">
        <v>24</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919</v>
      </c>
      <c r="R69" s="819"/>
      <c r="S69" s="819"/>
      <c r="T69" s="819"/>
      <c r="U69" s="819"/>
      <c r="V69" s="819">
        <v>818</v>
      </c>
      <c r="W69" s="819"/>
      <c r="X69" s="819"/>
      <c r="Y69" s="819"/>
      <c r="Z69" s="819"/>
      <c r="AA69" s="819">
        <v>101</v>
      </c>
      <c r="AB69" s="819"/>
      <c r="AC69" s="819"/>
      <c r="AD69" s="819"/>
      <c r="AE69" s="819"/>
      <c r="AF69" s="819">
        <v>101</v>
      </c>
      <c r="AG69" s="819"/>
      <c r="AH69" s="819"/>
      <c r="AI69" s="819"/>
      <c r="AJ69" s="819"/>
      <c r="AK69" s="819">
        <v>0</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362</v>
      </c>
      <c r="B88" s="778" t="s">
        <v>388</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389</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390</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391</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394</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395</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397</v>
      </c>
      <c r="AB109" s="883"/>
      <c r="AC109" s="883"/>
      <c r="AD109" s="883"/>
      <c r="AE109" s="884"/>
      <c r="AF109" s="882" t="s">
        <v>282</v>
      </c>
      <c r="AG109" s="883"/>
      <c r="AH109" s="883"/>
      <c r="AI109" s="883"/>
      <c r="AJ109" s="884"/>
      <c r="AK109" s="882" t="s">
        <v>281</v>
      </c>
      <c r="AL109" s="883"/>
      <c r="AM109" s="883"/>
      <c r="AN109" s="883"/>
      <c r="AO109" s="884"/>
      <c r="AP109" s="882" t="s">
        <v>398</v>
      </c>
      <c r="AQ109" s="883"/>
      <c r="AR109" s="883"/>
      <c r="AS109" s="883"/>
      <c r="AT109" s="885"/>
      <c r="AU109" s="904" t="s">
        <v>396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397</v>
      </c>
      <c r="BR109" s="883"/>
      <c r="BS109" s="883"/>
      <c r="BT109" s="883"/>
      <c r="BU109" s="884"/>
      <c r="BV109" s="882" t="s">
        <v>282</v>
      </c>
      <c r="BW109" s="883"/>
      <c r="BX109" s="883"/>
      <c r="BY109" s="883"/>
      <c r="BZ109" s="884"/>
      <c r="CA109" s="882" t="s">
        <v>281</v>
      </c>
      <c r="CB109" s="883"/>
      <c r="CC109" s="883"/>
      <c r="CD109" s="883"/>
      <c r="CE109" s="884"/>
      <c r="CF109" s="905" t="s">
        <v>398</v>
      </c>
      <c r="CG109" s="905"/>
      <c r="CH109" s="905"/>
      <c r="CI109" s="905"/>
      <c r="CJ109" s="905"/>
      <c r="CK109" s="882" t="s">
        <v>399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397</v>
      </c>
      <c r="DH109" s="883"/>
      <c r="DI109" s="883"/>
      <c r="DJ109" s="883"/>
      <c r="DK109" s="884"/>
      <c r="DL109" s="882" t="s">
        <v>282</v>
      </c>
      <c r="DM109" s="883"/>
      <c r="DN109" s="883"/>
      <c r="DO109" s="883"/>
      <c r="DP109" s="884"/>
      <c r="DQ109" s="882" t="s">
        <v>281</v>
      </c>
      <c r="DR109" s="883"/>
      <c r="DS109" s="883"/>
      <c r="DT109" s="883"/>
      <c r="DU109" s="884"/>
      <c r="DV109" s="882" t="s">
        <v>398</v>
      </c>
      <c r="DW109" s="883"/>
      <c r="DX109" s="883"/>
      <c r="DY109" s="883"/>
      <c r="DZ109" s="885"/>
    </row>
    <row r="110" spans="1:131" s="197" customFormat="1" ht="26.25" customHeight="1">
      <c r="A110" s="886" t="s">
        <v>400</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3576099</v>
      </c>
      <c r="AB110" s="890"/>
      <c r="AC110" s="890"/>
      <c r="AD110" s="890"/>
      <c r="AE110" s="891"/>
      <c r="AF110" s="892">
        <v>3201256</v>
      </c>
      <c r="AG110" s="890"/>
      <c r="AH110" s="890"/>
      <c r="AI110" s="890"/>
      <c r="AJ110" s="891"/>
      <c r="AK110" s="892">
        <v>2933864</v>
      </c>
      <c r="AL110" s="890"/>
      <c r="AM110" s="890"/>
      <c r="AN110" s="890"/>
      <c r="AO110" s="891"/>
      <c r="AP110" s="893">
        <v>14.8</v>
      </c>
      <c r="AQ110" s="894"/>
      <c r="AR110" s="894"/>
      <c r="AS110" s="894"/>
      <c r="AT110" s="895"/>
      <c r="AU110" s="896" t="s">
        <v>61</v>
      </c>
      <c r="AV110" s="897"/>
      <c r="AW110" s="897"/>
      <c r="AX110" s="897"/>
      <c r="AY110" s="898"/>
      <c r="AZ110" s="940" t="s">
        <v>401</v>
      </c>
      <c r="BA110" s="887"/>
      <c r="BB110" s="887"/>
      <c r="BC110" s="887"/>
      <c r="BD110" s="887"/>
      <c r="BE110" s="887"/>
      <c r="BF110" s="887"/>
      <c r="BG110" s="887"/>
      <c r="BH110" s="887"/>
      <c r="BI110" s="887"/>
      <c r="BJ110" s="887"/>
      <c r="BK110" s="887"/>
      <c r="BL110" s="887"/>
      <c r="BM110" s="887"/>
      <c r="BN110" s="887"/>
      <c r="BO110" s="887"/>
      <c r="BP110" s="888"/>
      <c r="BQ110" s="926">
        <v>20257125</v>
      </c>
      <c r="BR110" s="927"/>
      <c r="BS110" s="927"/>
      <c r="BT110" s="927"/>
      <c r="BU110" s="927"/>
      <c r="BV110" s="927">
        <v>19426434</v>
      </c>
      <c r="BW110" s="927"/>
      <c r="BX110" s="927"/>
      <c r="BY110" s="927"/>
      <c r="BZ110" s="927"/>
      <c r="CA110" s="927">
        <v>19211717</v>
      </c>
      <c r="CB110" s="927"/>
      <c r="CC110" s="927"/>
      <c r="CD110" s="927"/>
      <c r="CE110" s="927"/>
      <c r="CF110" s="941">
        <v>97.2</v>
      </c>
      <c r="CG110" s="942"/>
      <c r="CH110" s="942"/>
      <c r="CI110" s="942"/>
      <c r="CJ110" s="942"/>
      <c r="CK110" s="943" t="s">
        <v>402</v>
      </c>
      <c r="CL110" s="944"/>
      <c r="CM110" s="923" t="s">
        <v>403</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404</v>
      </c>
      <c r="DH110" s="927"/>
      <c r="DI110" s="927"/>
      <c r="DJ110" s="927"/>
      <c r="DK110" s="927"/>
      <c r="DL110" s="927" t="s">
        <v>404</v>
      </c>
      <c r="DM110" s="927"/>
      <c r="DN110" s="927"/>
      <c r="DO110" s="927"/>
      <c r="DP110" s="927"/>
      <c r="DQ110" s="927" t="s">
        <v>404</v>
      </c>
      <c r="DR110" s="927"/>
      <c r="DS110" s="927"/>
      <c r="DT110" s="927"/>
      <c r="DU110" s="927"/>
      <c r="DV110" s="928" t="s">
        <v>404</v>
      </c>
      <c r="DW110" s="928"/>
      <c r="DX110" s="928"/>
      <c r="DY110" s="928"/>
      <c r="DZ110" s="929"/>
    </row>
    <row r="111" spans="1:131" s="197" customFormat="1" ht="26.25" customHeight="1">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404</v>
      </c>
      <c r="AB111" s="934"/>
      <c r="AC111" s="934"/>
      <c r="AD111" s="934"/>
      <c r="AE111" s="935"/>
      <c r="AF111" s="936" t="s">
        <v>404</v>
      </c>
      <c r="AG111" s="934"/>
      <c r="AH111" s="934"/>
      <c r="AI111" s="934"/>
      <c r="AJ111" s="935"/>
      <c r="AK111" s="936" t="s">
        <v>404</v>
      </c>
      <c r="AL111" s="934"/>
      <c r="AM111" s="934"/>
      <c r="AN111" s="934"/>
      <c r="AO111" s="935"/>
      <c r="AP111" s="937" t="s">
        <v>404</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28606</v>
      </c>
      <c r="BR111" s="920"/>
      <c r="BS111" s="920"/>
      <c r="BT111" s="920"/>
      <c r="BU111" s="920"/>
      <c r="BV111" s="920">
        <v>55553</v>
      </c>
      <c r="BW111" s="920"/>
      <c r="BX111" s="920"/>
      <c r="BY111" s="920"/>
      <c r="BZ111" s="920"/>
      <c r="CA111" s="920">
        <v>4809</v>
      </c>
      <c r="CB111" s="920"/>
      <c r="CC111" s="920"/>
      <c r="CD111" s="920"/>
      <c r="CE111" s="920"/>
      <c r="CF111" s="914">
        <v>0</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408</v>
      </c>
      <c r="DH111" s="920"/>
      <c r="DI111" s="920"/>
      <c r="DJ111" s="920"/>
      <c r="DK111" s="920"/>
      <c r="DL111" s="920" t="s">
        <v>408</v>
      </c>
      <c r="DM111" s="920"/>
      <c r="DN111" s="920"/>
      <c r="DO111" s="920"/>
      <c r="DP111" s="920"/>
      <c r="DQ111" s="920" t="s">
        <v>408</v>
      </c>
      <c r="DR111" s="920"/>
      <c r="DS111" s="920"/>
      <c r="DT111" s="920"/>
      <c r="DU111" s="920"/>
      <c r="DV111" s="921" t="s">
        <v>408</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408</v>
      </c>
      <c r="AB112" s="959"/>
      <c r="AC112" s="959"/>
      <c r="AD112" s="959"/>
      <c r="AE112" s="960"/>
      <c r="AF112" s="961" t="s">
        <v>408</v>
      </c>
      <c r="AG112" s="959"/>
      <c r="AH112" s="959"/>
      <c r="AI112" s="959"/>
      <c r="AJ112" s="960"/>
      <c r="AK112" s="961" t="s">
        <v>408</v>
      </c>
      <c r="AL112" s="959"/>
      <c r="AM112" s="959"/>
      <c r="AN112" s="959"/>
      <c r="AO112" s="960"/>
      <c r="AP112" s="962" t="s">
        <v>408</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6697793</v>
      </c>
      <c r="BR112" s="920"/>
      <c r="BS112" s="920"/>
      <c r="BT112" s="920"/>
      <c r="BU112" s="920"/>
      <c r="BV112" s="920">
        <v>9896519</v>
      </c>
      <c r="BW112" s="920"/>
      <c r="BX112" s="920"/>
      <c r="BY112" s="920"/>
      <c r="BZ112" s="920"/>
      <c r="CA112" s="920">
        <v>10232268</v>
      </c>
      <c r="CB112" s="920"/>
      <c r="CC112" s="920"/>
      <c r="CD112" s="920"/>
      <c r="CE112" s="920"/>
      <c r="CF112" s="914">
        <v>51.8</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408</v>
      </c>
      <c r="DH112" s="920"/>
      <c r="DI112" s="920"/>
      <c r="DJ112" s="920"/>
      <c r="DK112" s="920"/>
      <c r="DL112" s="920" t="s">
        <v>408</v>
      </c>
      <c r="DM112" s="920"/>
      <c r="DN112" s="920"/>
      <c r="DO112" s="920"/>
      <c r="DP112" s="920"/>
      <c r="DQ112" s="920" t="s">
        <v>408</v>
      </c>
      <c r="DR112" s="920"/>
      <c r="DS112" s="920"/>
      <c r="DT112" s="920"/>
      <c r="DU112" s="920"/>
      <c r="DV112" s="921" t="s">
        <v>408</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442497</v>
      </c>
      <c r="AB113" s="934"/>
      <c r="AC113" s="934"/>
      <c r="AD113" s="934"/>
      <c r="AE113" s="935"/>
      <c r="AF113" s="936">
        <v>493260</v>
      </c>
      <c r="AG113" s="934"/>
      <c r="AH113" s="934"/>
      <c r="AI113" s="934"/>
      <c r="AJ113" s="935"/>
      <c r="AK113" s="936">
        <v>642532</v>
      </c>
      <c r="AL113" s="934"/>
      <c r="AM113" s="934"/>
      <c r="AN113" s="934"/>
      <c r="AO113" s="935"/>
      <c r="AP113" s="937">
        <v>3.3</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t="s">
        <v>408</v>
      </c>
      <c r="BR113" s="920"/>
      <c r="BS113" s="920"/>
      <c r="BT113" s="920"/>
      <c r="BU113" s="920"/>
      <c r="BV113" s="920" t="s">
        <v>408</v>
      </c>
      <c r="BW113" s="920"/>
      <c r="BX113" s="920"/>
      <c r="BY113" s="920"/>
      <c r="BZ113" s="920"/>
      <c r="CA113" s="920" t="s">
        <v>408</v>
      </c>
      <c r="CB113" s="920"/>
      <c r="CC113" s="920"/>
      <c r="CD113" s="920"/>
      <c r="CE113" s="920"/>
      <c r="CF113" s="914" t="s">
        <v>408</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408</v>
      </c>
      <c r="DH113" s="959"/>
      <c r="DI113" s="959"/>
      <c r="DJ113" s="959"/>
      <c r="DK113" s="960"/>
      <c r="DL113" s="961" t="s">
        <v>408</v>
      </c>
      <c r="DM113" s="959"/>
      <c r="DN113" s="959"/>
      <c r="DO113" s="959"/>
      <c r="DP113" s="960"/>
      <c r="DQ113" s="961" t="s">
        <v>408</v>
      </c>
      <c r="DR113" s="959"/>
      <c r="DS113" s="959"/>
      <c r="DT113" s="959"/>
      <c r="DU113" s="960"/>
      <c r="DV113" s="962" t="s">
        <v>408</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408</v>
      </c>
      <c r="AB114" s="959"/>
      <c r="AC114" s="959"/>
      <c r="AD114" s="959"/>
      <c r="AE114" s="960"/>
      <c r="AF114" s="961" t="s">
        <v>408</v>
      </c>
      <c r="AG114" s="959"/>
      <c r="AH114" s="959"/>
      <c r="AI114" s="959"/>
      <c r="AJ114" s="960"/>
      <c r="AK114" s="961" t="s">
        <v>408</v>
      </c>
      <c r="AL114" s="959"/>
      <c r="AM114" s="959"/>
      <c r="AN114" s="959"/>
      <c r="AO114" s="960"/>
      <c r="AP114" s="962" t="s">
        <v>408</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8627303</v>
      </c>
      <c r="BR114" s="920"/>
      <c r="BS114" s="920"/>
      <c r="BT114" s="920"/>
      <c r="BU114" s="920"/>
      <c r="BV114" s="920">
        <v>8066965</v>
      </c>
      <c r="BW114" s="920"/>
      <c r="BX114" s="920"/>
      <c r="BY114" s="920"/>
      <c r="BZ114" s="920"/>
      <c r="CA114" s="920">
        <v>7679160</v>
      </c>
      <c r="CB114" s="920"/>
      <c r="CC114" s="920"/>
      <c r="CD114" s="920"/>
      <c r="CE114" s="920"/>
      <c r="CF114" s="914">
        <v>38.9</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408</v>
      </c>
      <c r="DH114" s="959"/>
      <c r="DI114" s="959"/>
      <c r="DJ114" s="959"/>
      <c r="DK114" s="960"/>
      <c r="DL114" s="961" t="s">
        <v>408</v>
      </c>
      <c r="DM114" s="959"/>
      <c r="DN114" s="959"/>
      <c r="DO114" s="959"/>
      <c r="DP114" s="960"/>
      <c r="DQ114" s="961" t="s">
        <v>408</v>
      </c>
      <c r="DR114" s="959"/>
      <c r="DS114" s="959"/>
      <c r="DT114" s="959"/>
      <c r="DU114" s="960"/>
      <c r="DV114" s="962" t="s">
        <v>408</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408</v>
      </c>
      <c r="AB115" s="934"/>
      <c r="AC115" s="934"/>
      <c r="AD115" s="934"/>
      <c r="AE115" s="935"/>
      <c r="AF115" s="936" t="s">
        <v>408</v>
      </c>
      <c r="AG115" s="934"/>
      <c r="AH115" s="934"/>
      <c r="AI115" s="934"/>
      <c r="AJ115" s="935"/>
      <c r="AK115" s="936" t="s">
        <v>408</v>
      </c>
      <c r="AL115" s="934"/>
      <c r="AM115" s="934"/>
      <c r="AN115" s="934"/>
      <c r="AO115" s="935"/>
      <c r="AP115" s="937" t="s">
        <v>408</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2226</v>
      </c>
      <c r="BR115" s="920"/>
      <c r="BS115" s="920"/>
      <c r="BT115" s="920"/>
      <c r="BU115" s="920"/>
      <c r="BV115" s="920">
        <v>2714</v>
      </c>
      <c r="BW115" s="920"/>
      <c r="BX115" s="920"/>
      <c r="BY115" s="920"/>
      <c r="BZ115" s="920"/>
      <c r="CA115" s="920" t="s">
        <v>408</v>
      </c>
      <c r="CB115" s="920"/>
      <c r="CC115" s="920"/>
      <c r="CD115" s="920"/>
      <c r="CE115" s="920"/>
      <c r="CF115" s="914" t="s">
        <v>408</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28606</v>
      </c>
      <c r="DH115" s="959"/>
      <c r="DI115" s="959"/>
      <c r="DJ115" s="959"/>
      <c r="DK115" s="960"/>
      <c r="DL115" s="961">
        <v>55553</v>
      </c>
      <c r="DM115" s="959"/>
      <c r="DN115" s="959"/>
      <c r="DO115" s="959"/>
      <c r="DP115" s="960"/>
      <c r="DQ115" s="961">
        <v>4809</v>
      </c>
      <c r="DR115" s="959"/>
      <c r="DS115" s="959"/>
      <c r="DT115" s="959"/>
      <c r="DU115" s="960"/>
      <c r="DV115" s="962">
        <v>0</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408</v>
      </c>
      <c r="AB116" s="959"/>
      <c r="AC116" s="959"/>
      <c r="AD116" s="959"/>
      <c r="AE116" s="960"/>
      <c r="AF116" s="961" t="s">
        <v>408</v>
      </c>
      <c r="AG116" s="959"/>
      <c r="AH116" s="959"/>
      <c r="AI116" s="959"/>
      <c r="AJ116" s="960"/>
      <c r="AK116" s="961" t="s">
        <v>408</v>
      </c>
      <c r="AL116" s="959"/>
      <c r="AM116" s="959"/>
      <c r="AN116" s="959"/>
      <c r="AO116" s="960"/>
      <c r="AP116" s="962" t="s">
        <v>408</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408</v>
      </c>
      <c r="BR116" s="920"/>
      <c r="BS116" s="920"/>
      <c r="BT116" s="920"/>
      <c r="BU116" s="920"/>
      <c r="BV116" s="920" t="s">
        <v>408</v>
      </c>
      <c r="BW116" s="920"/>
      <c r="BX116" s="920"/>
      <c r="BY116" s="920"/>
      <c r="BZ116" s="920"/>
      <c r="CA116" s="920" t="s">
        <v>408</v>
      </c>
      <c r="CB116" s="920"/>
      <c r="CC116" s="920"/>
      <c r="CD116" s="920"/>
      <c r="CE116" s="920"/>
      <c r="CF116" s="914" t="s">
        <v>408</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408</v>
      </c>
      <c r="DH116" s="959"/>
      <c r="DI116" s="959"/>
      <c r="DJ116" s="959"/>
      <c r="DK116" s="960"/>
      <c r="DL116" s="961" t="s">
        <v>408</v>
      </c>
      <c r="DM116" s="959"/>
      <c r="DN116" s="959"/>
      <c r="DO116" s="959"/>
      <c r="DP116" s="960"/>
      <c r="DQ116" s="961" t="s">
        <v>408</v>
      </c>
      <c r="DR116" s="959"/>
      <c r="DS116" s="959"/>
      <c r="DT116" s="959"/>
      <c r="DU116" s="960"/>
      <c r="DV116" s="962" t="s">
        <v>408</v>
      </c>
      <c r="DW116" s="963"/>
      <c r="DX116" s="963"/>
      <c r="DY116" s="963"/>
      <c r="DZ116" s="964"/>
    </row>
    <row r="117" spans="1:130" s="197" customFormat="1" ht="26.25" customHeight="1">
      <c r="A117" s="904" t="s">
        <v>165</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4018596</v>
      </c>
      <c r="AB117" s="966"/>
      <c r="AC117" s="966"/>
      <c r="AD117" s="966"/>
      <c r="AE117" s="967"/>
      <c r="AF117" s="965">
        <v>3694516</v>
      </c>
      <c r="AG117" s="966"/>
      <c r="AH117" s="966"/>
      <c r="AI117" s="966"/>
      <c r="AJ117" s="967"/>
      <c r="AK117" s="965">
        <v>3576396</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399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397</v>
      </c>
      <c r="AB118" s="883"/>
      <c r="AC118" s="883"/>
      <c r="AD118" s="883"/>
      <c r="AE118" s="884"/>
      <c r="AF118" s="882" t="s">
        <v>282</v>
      </c>
      <c r="AG118" s="883"/>
      <c r="AH118" s="883"/>
      <c r="AI118" s="883"/>
      <c r="AJ118" s="884"/>
      <c r="AK118" s="882" t="s">
        <v>281</v>
      </c>
      <c r="AL118" s="883"/>
      <c r="AM118" s="883"/>
      <c r="AN118" s="883"/>
      <c r="AO118" s="884"/>
      <c r="AP118" s="990" t="s">
        <v>398</v>
      </c>
      <c r="AQ118" s="991"/>
      <c r="AR118" s="991"/>
      <c r="AS118" s="991"/>
      <c r="AT118" s="992"/>
      <c r="AU118" s="902"/>
      <c r="AV118" s="903"/>
      <c r="AW118" s="903"/>
      <c r="AX118" s="903"/>
      <c r="AY118" s="903"/>
      <c r="AZ118" s="228" t="s">
        <v>165</v>
      </c>
      <c r="BA118" s="228"/>
      <c r="BB118" s="228"/>
      <c r="BC118" s="228"/>
      <c r="BD118" s="228"/>
      <c r="BE118" s="228"/>
      <c r="BF118" s="228"/>
      <c r="BG118" s="228"/>
      <c r="BH118" s="228"/>
      <c r="BI118" s="228"/>
      <c r="BJ118" s="228"/>
      <c r="BK118" s="228"/>
      <c r="BL118" s="228"/>
      <c r="BM118" s="228"/>
      <c r="BN118" s="228"/>
      <c r="BO118" s="993" t="s">
        <v>428</v>
      </c>
      <c r="BP118" s="994"/>
      <c r="BQ118" s="985">
        <v>35613053</v>
      </c>
      <c r="BR118" s="986"/>
      <c r="BS118" s="986"/>
      <c r="BT118" s="986"/>
      <c r="BU118" s="986"/>
      <c r="BV118" s="986">
        <v>37448185</v>
      </c>
      <c r="BW118" s="986"/>
      <c r="BX118" s="986"/>
      <c r="BY118" s="986"/>
      <c r="BZ118" s="986"/>
      <c r="CA118" s="986">
        <v>37127954</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402</v>
      </c>
      <c r="B119" s="944"/>
      <c r="C119" s="923" t="s">
        <v>403</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10682986</v>
      </c>
      <c r="BR119" s="927"/>
      <c r="BS119" s="927"/>
      <c r="BT119" s="927"/>
      <c r="BU119" s="927"/>
      <c r="BV119" s="927">
        <v>12503785</v>
      </c>
      <c r="BW119" s="927"/>
      <c r="BX119" s="927"/>
      <c r="BY119" s="927"/>
      <c r="BZ119" s="927"/>
      <c r="CA119" s="927">
        <v>13733921</v>
      </c>
      <c r="CB119" s="927"/>
      <c r="CC119" s="927"/>
      <c r="CD119" s="927"/>
      <c r="CE119" s="927"/>
      <c r="CF119" s="941">
        <v>69.5</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6921430</v>
      </c>
      <c r="BR120" s="920"/>
      <c r="BS120" s="920"/>
      <c r="BT120" s="920"/>
      <c r="BU120" s="920"/>
      <c r="BV120" s="920">
        <v>6271282</v>
      </c>
      <c r="BW120" s="920"/>
      <c r="BX120" s="920"/>
      <c r="BY120" s="920"/>
      <c r="BZ120" s="920"/>
      <c r="CA120" s="920">
        <v>5902454</v>
      </c>
      <c r="CB120" s="920"/>
      <c r="CC120" s="920"/>
      <c r="CD120" s="920"/>
      <c r="CE120" s="920"/>
      <c r="CF120" s="914">
        <v>29.9</v>
      </c>
      <c r="CG120" s="915"/>
      <c r="CH120" s="915"/>
      <c r="CI120" s="915"/>
      <c r="CJ120" s="915"/>
      <c r="CK120" s="1013" t="s">
        <v>434</v>
      </c>
      <c r="CL120" s="1014"/>
      <c r="CM120" s="1014"/>
      <c r="CN120" s="1014"/>
      <c r="CO120" s="1015"/>
      <c r="CP120" s="1021" t="s">
        <v>381</v>
      </c>
      <c r="CQ120" s="1022"/>
      <c r="CR120" s="1022"/>
      <c r="CS120" s="1022"/>
      <c r="CT120" s="1022"/>
      <c r="CU120" s="1022"/>
      <c r="CV120" s="1022"/>
      <c r="CW120" s="1022"/>
      <c r="CX120" s="1022"/>
      <c r="CY120" s="1022"/>
      <c r="CZ120" s="1022"/>
      <c r="DA120" s="1022"/>
      <c r="DB120" s="1022"/>
      <c r="DC120" s="1022"/>
      <c r="DD120" s="1022"/>
      <c r="DE120" s="1022"/>
      <c r="DF120" s="1023"/>
      <c r="DG120" s="926">
        <v>6088279</v>
      </c>
      <c r="DH120" s="927"/>
      <c r="DI120" s="927"/>
      <c r="DJ120" s="927"/>
      <c r="DK120" s="927"/>
      <c r="DL120" s="927">
        <v>5994035</v>
      </c>
      <c r="DM120" s="927"/>
      <c r="DN120" s="927"/>
      <c r="DO120" s="927"/>
      <c r="DP120" s="927"/>
      <c r="DQ120" s="927">
        <v>5981108</v>
      </c>
      <c r="DR120" s="927"/>
      <c r="DS120" s="927"/>
      <c r="DT120" s="927"/>
      <c r="DU120" s="927"/>
      <c r="DV120" s="928">
        <v>30.3</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30514328</v>
      </c>
      <c r="BR121" s="986"/>
      <c r="BS121" s="986"/>
      <c r="BT121" s="986"/>
      <c r="BU121" s="986"/>
      <c r="BV121" s="986">
        <v>32648925</v>
      </c>
      <c r="BW121" s="986"/>
      <c r="BX121" s="986"/>
      <c r="BY121" s="986"/>
      <c r="BZ121" s="986"/>
      <c r="CA121" s="986">
        <v>32842030</v>
      </c>
      <c r="CB121" s="986"/>
      <c r="CC121" s="986"/>
      <c r="CD121" s="986"/>
      <c r="CE121" s="986"/>
      <c r="CF121" s="1024">
        <v>166.2</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556428</v>
      </c>
      <c r="DH121" s="920"/>
      <c r="DI121" s="920"/>
      <c r="DJ121" s="920"/>
      <c r="DK121" s="920"/>
      <c r="DL121" s="920">
        <v>3884030</v>
      </c>
      <c r="DM121" s="920"/>
      <c r="DN121" s="920"/>
      <c r="DO121" s="920"/>
      <c r="DP121" s="920"/>
      <c r="DQ121" s="920">
        <v>4249236</v>
      </c>
      <c r="DR121" s="920"/>
      <c r="DS121" s="920"/>
      <c r="DT121" s="920"/>
      <c r="DU121" s="920"/>
      <c r="DV121" s="921">
        <v>21.5</v>
      </c>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165</v>
      </c>
      <c r="BA122" s="228"/>
      <c r="BB122" s="228"/>
      <c r="BC122" s="228"/>
      <c r="BD122" s="228"/>
      <c r="BE122" s="228"/>
      <c r="BF122" s="228"/>
      <c r="BG122" s="228"/>
      <c r="BH122" s="228"/>
      <c r="BI122" s="228"/>
      <c r="BJ122" s="228"/>
      <c r="BK122" s="228"/>
      <c r="BL122" s="228"/>
      <c r="BM122" s="228"/>
      <c r="BN122" s="228"/>
      <c r="BO122" s="993" t="s">
        <v>437</v>
      </c>
      <c r="BP122" s="994"/>
      <c r="BQ122" s="1034">
        <v>48118744</v>
      </c>
      <c r="BR122" s="1035"/>
      <c r="BS122" s="1035"/>
      <c r="BT122" s="1035"/>
      <c r="BU122" s="1035"/>
      <c r="BV122" s="1035">
        <v>51423992</v>
      </c>
      <c r="BW122" s="1035"/>
      <c r="BX122" s="1035"/>
      <c r="BY122" s="1035"/>
      <c r="BZ122" s="1035"/>
      <c r="CA122" s="1035">
        <v>52478405</v>
      </c>
      <c r="CB122" s="1035"/>
      <c r="CC122" s="1035"/>
      <c r="CD122" s="1035"/>
      <c r="CE122" s="1035"/>
      <c r="CF122" s="987"/>
      <c r="CG122" s="988"/>
      <c r="CH122" s="988"/>
      <c r="CI122" s="988"/>
      <c r="CJ122" s="989"/>
      <c r="CK122" s="1016"/>
      <c r="CL122" s="1017"/>
      <c r="CM122" s="1017"/>
      <c r="CN122" s="1017"/>
      <c r="CO122" s="1018"/>
      <c r="CP122" s="1007" t="s">
        <v>438</v>
      </c>
      <c r="CQ122" s="1008"/>
      <c r="CR122" s="1008"/>
      <c r="CS122" s="1008"/>
      <c r="CT122" s="1008"/>
      <c r="CU122" s="1008"/>
      <c r="CV122" s="1008"/>
      <c r="CW122" s="1008"/>
      <c r="CX122" s="1008"/>
      <c r="CY122" s="1008"/>
      <c r="CZ122" s="1008"/>
      <c r="DA122" s="1008"/>
      <c r="DB122" s="1008"/>
      <c r="DC122" s="1008"/>
      <c r="DD122" s="1008"/>
      <c r="DE122" s="1008"/>
      <c r="DF122" s="1009"/>
      <c r="DG122" s="919">
        <v>53086</v>
      </c>
      <c r="DH122" s="920"/>
      <c r="DI122" s="920"/>
      <c r="DJ122" s="920"/>
      <c r="DK122" s="920"/>
      <c r="DL122" s="920">
        <v>18454</v>
      </c>
      <c r="DM122" s="920"/>
      <c r="DN122" s="920"/>
      <c r="DO122" s="920"/>
      <c r="DP122" s="920"/>
      <c r="DQ122" s="920">
        <v>1924</v>
      </c>
      <c r="DR122" s="920"/>
      <c r="DS122" s="920"/>
      <c r="DT122" s="920"/>
      <c r="DU122" s="920"/>
      <c r="DV122" s="921">
        <v>0</v>
      </c>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439</v>
      </c>
      <c r="AB123" s="959"/>
      <c r="AC123" s="959"/>
      <c r="AD123" s="959"/>
      <c r="AE123" s="960"/>
      <c r="AF123" s="961" t="s">
        <v>439</v>
      </c>
      <c r="AG123" s="959"/>
      <c r="AH123" s="959"/>
      <c r="AI123" s="959"/>
      <c r="AJ123" s="960"/>
      <c r="AK123" s="961" t="s">
        <v>439</v>
      </c>
      <c r="AL123" s="959"/>
      <c r="AM123" s="959"/>
      <c r="AN123" s="959"/>
      <c r="AO123" s="960"/>
      <c r="AP123" s="962" t="s">
        <v>439</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439</v>
      </c>
      <c r="BR123" s="1027"/>
      <c r="BS123" s="1027"/>
      <c r="BT123" s="1027"/>
      <c r="BU123" s="1027"/>
      <c r="BV123" s="1027" t="s">
        <v>439</v>
      </c>
      <c r="BW123" s="1027"/>
      <c r="BX123" s="1027"/>
      <c r="BY123" s="1027"/>
      <c r="BZ123" s="1027"/>
      <c r="CA123" s="1027" t="s">
        <v>439</v>
      </c>
      <c r="CB123" s="1027"/>
      <c r="CC123" s="1027"/>
      <c r="CD123" s="1027"/>
      <c r="CE123" s="1027"/>
      <c r="CF123" s="1028"/>
      <c r="CG123" s="1029"/>
      <c r="CH123" s="1029"/>
      <c r="CI123" s="1029"/>
      <c r="CJ123" s="1030"/>
      <c r="CK123" s="1016"/>
      <c r="CL123" s="1017"/>
      <c r="CM123" s="1017"/>
      <c r="CN123" s="1017"/>
      <c r="CO123" s="1018"/>
      <c r="CP123" s="1007" t="s">
        <v>441</v>
      </c>
      <c r="CQ123" s="1008"/>
      <c r="CR123" s="1008"/>
      <c r="CS123" s="1008"/>
      <c r="CT123" s="1008"/>
      <c r="CU123" s="1008"/>
      <c r="CV123" s="1008"/>
      <c r="CW123" s="1008"/>
      <c r="CX123" s="1008"/>
      <c r="CY123" s="1008"/>
      <c r="CZ123" s="1008"/>
      <c r="DA123" s="1008"/>
      <c r="DB123" s="1008"/>
      <c r="DC123" s="1008"/>
      <c r="DD123" s="1008"/>
      <c r="DE123" s="1008"/>
      <c r="DF123" s="1009"/>
      <c r="DG123" s="958" t="s">
        <v>439</v>
      </c>
      <c r="DH123" s="959"/>
      <c r="DI123" s="959"/>
      <c r="DJ123" s="959"/>
      <c r="DK123" s="960"/>
      <c r="DL123" s="961" t="s">
        <v>439</v>
      </c>
      <c r="DM123" s="959"/>
      <c r="DN123" s="959"/>
      <c r="DO123" s="959"/>
      <c r="DP123" s="960"/>
      <c r="DQ123" s="961" t="s">
        <v>439</v>
      </c>
      <c r="DR123" s="959"/>
      <c r="DS123" s="959"/>
      <c r="DT123" s="959"/>
      <c r="DU123" s="960"/>
      <c r="DV123" s="962" t="s">
        <v>439</v>
      </c>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439</v>
      </c>
      <c r="AB124" s="959"/>
      <c r="AC124" s="959"/>
      <c r="AD124" s="959"/>
      <c r="AE124" s="960"/>
      <c r="AF124" s="961" t="s">
        <v>439</v>
      </c>
      <c r="AG124" s="959"/>
      <c r="AH124" s="959"/>
      <c r="AI124" s="959"/>
      <c r="AJ124" s="960"/>
      <c r="AK124" s="961" t="s">
        <v>439</v>
      </c>
      <c r="AL124" s="959"/>
      <c r="AM124" s="959"/>
      <c r="AN124" s="959"/>
      <c r="AO124" s="960"/>
      <c r="AP124" s="962" t="s">
        <v>439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439</v>
      </c>
      <c r="DH124" s="998"/>
      <c r="DI124" s="998"/>
      <c r="DJ124" s="998"/>
      <c r="DK124" s="999"/>
      <c r="DL124" s="1000" t="s">
        <v>439</v>
      </c>
      <c r="DM124" s="998"/>
      <c r="DN124" s="998"/>
      <c r="DO124" s="998"/>
      <c r="DP124" s="999"/>
      <c r="DQ124" s="1000" t="s">
        <v>439</v>
      </c>
      <c r="DR124" s="998"/>
      <c r="DS124" s="998"/>
      <c r="DT124" s="998"/>
      <c r="DU124" s="999"/>
      <c r="DV124" s="1001" t="s">
        <v>439</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439</v>
      </c>
      <c r="AB125" s="959"/>
      <c r="AC125" s="959"/>
      <c r="AD125" s="959"/>
      <c r="AE125" s="960"/>
      <c r="AF125" s="961" t="s">
        <v>439</v>
      </c>
      <c r="AG125" s="959"/>
      <c r="AH125" s="959"/>
      <c r="AI125" s="959"/>
      <c r="AJ125" s="960"/>
      <c r="AK125" s="961" t="s">
        <v>439</v>
      </c>
      <c r="AL125" s="959"/>
      <c r="AM125" s="959"/>
      <c r="AN125" s="959"/>
      <c r="AO125" s="960"/>
      <c r="AP125" s="962" t="s">
        <v>439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439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439</v>
      </c>
      <c r="AB126" s="959"/>
      <c r="AC126" s="959"/>
      <c r="AD126" s="959"/>
      <c r="AE126" s="960"/>
      <c r="AF126" s="961" t="s">
        <v>439</v>
      </c>
      <c r="AG126" s="959"/>
      <c r="AH126" s="959"/>
      <c r="AI126" s="959"/>
      <c r="AJ126" s="960"/>
      <c r="AK126" s="961" t="s">
        <v>439</v>
      </c>
      <c r="AL126" s="959"/>
      <c r="AM126" s="959"/>
      <c r="AN126" s="959"/>
      <c r="AO126" s="960"/>
      <c r="AP126" s="962" t="s">
        <v>439</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439</v>
      </c>
      <c r="DH126" s="920"/>
      <c r="DI126" s="920"/>
      <c r="DJ126" s="920"/>
      <c r="DK126" s="920"/>
      <c r="DL126" s="920" t="s">
        <v>439</v>
      </c>
      <c r="DM126" s="920"/>
      <c r="DN126" s="920"/>
      <c r="DO126" s="920"/>
      <c r="DP126" s="920"/>
      <c r="DQ126" s="920" t="s">
        <v>439</v>
      </c>
      <c r="DR126" s="920"/>
      <c r="DS126" s="920"/>
      <c r="DT126" s="920"/>
      <c r="DU126" s="920"/>
      <c r="DV126" s="921" t="s">
        <v>439</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439</v>
      </c>
      <c r="AB127" s="959"/>
      <c r="AC127" s="959"/>
      <c r="AD127" s="959"/>
      <c r="AE127" s="960"/>
      <c r="AF127" s="961" t="s">
        <v>439</v>
      </c>
      <c r="AG127" s="959"/>
      <c r="AH127" s="959"/>
      <c r="AI127" s="959"/>
      <c r="AJ127" s="960"/>
      <c r="AK127" s="961" t="s">
        <v>439</v>
      </c>
      <c r="AL127" s="959"/>
      <c r="AM127" s="959"/>
      <c r="AN127" s="959"/>
      <c r="AO127" s="960"/>
      <c r="AP127" s="962" t="s">
        <v>439</v>
      </c>
      <c r="AQ127" s="963"/>
      <c r="AR127" s="963"/>
      <c r="AS127" s="963"/>
      <c r="AT127" s="964"/>
      <c r="AU127" s="233"/>
      <c r="AV127" s="233"/>
      <c r="AW127" s="233"/>
      <c r="AX127" s="886" t="s">
        <v>451</v>
      </c>
      <c r="AY127" s="887"/>
      <c r="AZ127" s="887"/>
      <c r="BA127" s="887"/>
      <c r="BB127" s="887"/>
      <c r="BC127" s="887"/>
      <c r="BD127" s="887"/>
      <c r="BE127" s="888"/>
      <c r="BF127" s="1041" t="s">
        <v>439</v>
      </c>
      <c r="BG127" s="1042"/>
      <c r="BH127" s="1042"/>
      <c r="BI127" s="1042"/>
      <c r="BJ127" s="1042"/>
      <c r="BK127" s="1042"/>
      <c r="BL127" s="1051"/>
      <c r="BM127" s="1041">
        <v>12.28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v>2226</v>
      </c>
      <c r="DH127" s="1048"/>
      <c r="DI127" s="1048"/>
      <c r="DJ127" s="1048"/>
      <c r="DK127" s="1048"/>
      <c r="DL127" s="1048">
        <v>2714</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844293</v>
      </c>
      <c r="AB128" s="1090"/>
      <c r="AC128" s="1090"/>
      <c r="AD128" s="1090"/>
      <c r="AE128" s="1091"/>
      <c r="AF128" s="1092">
        <v>885366</v>
      </c>
      <c r="AG128" s="1090"/>
      <c r="AH128" s="1090"/>
      <c r="AI128" s="1090"/>
      <c r="AJ128" s="1091"/>
      <c r="AK128" s="1092">
        <v>843254</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456</v>
      </c>
      <c r="BG128" s="1067"/>
      <c r="BH128" s="1067"/>
      <c r="BI128" s="1067"/>
      <c r="BJ128" s="1067"/>
      <c r="BK128" s="1067"/>
      <c r="BL128" s="1068"/>
      <c r="BM128" s="1066">
        <v>17.28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22387602</v>
      </c>
      <c r="AB129" s="959"/>
      <c r="AC129" s="959"/>
      <c r="AD129" s="959"/>
      <c r="AE129" s="960"/>
      <c r="AF129" s="961">
        <v>22270329</v>
      </c>
      <c r="AG129" s="959"/>
      <c r="AH129" s="959"/>
      <c r="AI129" s="959"/>
      <c r="AJ129" s="960"/>
      <c r="AK129" s="961">
        <v>22376840</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2753213</v>
      </c>
      <c r="AB130" s="959"/>
      <c r="AC130" s="959"/>
      <c r="AD130" s="959"/>
      <c r="AE130" s="960"/>
      <c r="AF130" s="961">
        <v>2887398</v>
      </c>
      <c r="AG130" s="959"/>
      <c r="AH130" s="959"/>
      <c r="AI130" s="959"/>
      <c r="AJ130" s="960"/>
      <c r="AK130" s="961">
        <v>2617305</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404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19634389</v>
      </c>
      <c r="AB131" s="998"/>
      <c r="AC131" s="998"/>
      <c r="AD131" s="998"/>
      <c r="AE131" s="999"/>
      <c r="AF131" s="1000">
        <v>19382931</v>
      </c>
      <c r="AG131" s="998"/>
      <c r="AH131" s="998"/>
      <c r="AI131" s="998"/>
      <c r="AJ131" s="999"/>
      <c r="AK131" s="1000">
        <v>19759535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2.1446554820000001</v>
      </c>
      <c r="AB132" s="1104"/>
      <c r="AC132" s="1104"/>
      <c r="AD132" s="1104"/>
      <c r="AE132" s="1105"/>
      <c r="AF132" s="1106">
        <v>-0.40369539599999998</v>
      </c>
      <c r="AG132" s="1104"/>
      <c r="AH132" s="1104"/>
      <c r="AI132" s="1104"/>
      <c r="AJ132" s="1105"/>
      <c r="AK132" s="1106">
        <v>0.58623343100000003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3.7</v>
      </c>
      <c r="AB133" s="1111"/>
      <c r="AC133" s="1111"/>
      <c r="AD133" s="1111"/>
      <c r="AE133" s="1112"/>
      <c r="AF133" s="1110">
        <v>1.8</v>
      </c>
      <c r="AG133" s="1111"/>
      <c r="AH133" s="1111"/>
      <c r="AI133" s="1111"/>
      <c r="AJ133" s="1112"/>
      <c r="AK133" s="1110">
        <v>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topLeftCell="S49" zoomScaleNormal="85" zoomScaleSheetLayoutView="55" workbookViewId="0">
      <selection activeCell="AD96" sqref="AD96"/>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topLeftCell="A5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7111318</v>
      </c>
      <c r="L9" s="264">
        <v>58798</v>
      </c>
      <c r="M9" s="265">
        <v>57752</v>
      </c>
      <c r="N9" s="266">
        <v>1.8</v>
      </c>
    </row>
    <row r="10" spans="1:16">
      <c r="A10" s="248"/>
      <c r="B10" s="244"/>
      <c r="C10" s="244"/>
      <c r="D10" s="244"/>
      <c r="E10" s="244"/>
      <c r="F10" s="244"/>
      <c r="G10" s="1119" t="s">
        <v>474</v>
      </c>
      <c r="H10" s="1120"/>
      <c r="I10" s="1120"/>
      <c r="J10" s="1121"/>
      <c r="K10" s="267">
        <v>558867</v>
      </c>
      <c r="L10" s="268">
        <v>4621</v>
      </c>
      <c r="M10" s="269">
        <v>3854</v>
      </c>
      <c r="N10" s="270">
        <v>19.899999999999999</v>
      </c>
    </row>
    <row r="11" spans="1:16" ht="13.5" customHeight="1">
      <c r="A11" s="248"/>
      <c r="B11" s="244"/>
      <c r="C11" s="244"/>
      <c r="D11" s="244"/>
      <c r="E11" s="244"/>
      <c r="F11" s="244"/>
      <c r="G11" s="1119" t="s">
        <v>475</v>
      </c>
      <c r="H11" s="1120"/>
      <c r="I11" s="1120"/>
      <c r="J11" s="1121"/>
      <c r="K11" s="267">
        <v>1532</v>
      </c>
      <c r="L11" s="268">
        <v>13</v>
      </c>
      <c r="M11" s="269">
        <v>3128</v>
      </c>
      <c r="N11" s="270">
        <v>-99.6</v>
      </c>
    </row>
    <row r="12" spans="1:16" ht="13.5" customHeight="1">
      <c r="A12" s="248"/>
      <c r="B12" s="244"/>
      <c r="C12" s="244"/>
      <c r="D12" s="244"/>
      <c r="E12" s="244"/>
      <c r="F12" s="244"/>
      <c r="G12" s="1119" t="s">
        <v>476</v>
      </c>
      <c r="H12" s="1120"/>
      <c r="I12" s="1120"/>
      <c r="J12" s="1121"/>
      <c r="K12" s="267" t="s">
        <v>477</v>
      </c>
      <c r="L12" s="268" t="s">
        <v>477</v>
      </c>
      <c r="M12" s="269">
        <v>608</v>
      </c>
      <c r="N12" s="270" t="s">
        <v>477</v>
      </c>
    </row>
    <row r="13" spans="1:16" ht="13.5" customHeight="1">
      <c r="A13" s="248"/>
      <c r="B13" s="244"/>
      <c r="C13" s="244"/>
      <c r="D13" s="244"/>
      <c r="E13" s="244"/>
      <c r="F13" s="244"/>
      <c r="G13" s="1119" t="s">
        <v>478</v>
      </c>
      <c r="H13" s="1120"/>
      <c r="I13" s="1120"/>
      <c r="J13" s="1121"/>
      <c r="K13" s="267" t="s">
        <v>477</v>
      </c>
      <c r="L13" s="268" t="s">
        <v>477</v>
      </c>
      <c r="M13" s="269">
        <v>0</v>
      </c>
      <c r="N13" s="270" t="s">
        <v>477</v>
      </c>
    </row>
    <row r="14" spans="1:16" ht="13.5" customHeight="1">
      <c r="A14" s="248"/>
      <c r="B14" s="244"/>
      <c r="C14" s="244"/>
      <c r="D14" s="244"/>
      <c r="E14" s="244"/>
      <c r="F14" s="244"/>
      <c r="G14" s="1119" t="s">
        <v>479</v>
      </c>
      <c r="H14" s="1120"/>
      <c r="I14" s="1120"/>
      <c r="J14" s="1121"/>
      <c r="K14" s="267">
        <v>252110</v>
      </c>
      <c r="L14" s="268">
        <v>2085</v>
      </c>
      <c r="M14" s="269">
        <v>2455</v>
      </c>
      <c r="N14" s="270">
        <v>-15.1</v>
      </c>
    </row>
    <row r="15" spans="1:16" ht="13.5" customHeight="1">
      <c r="A15" s="248"/>
      <c r="B15" s="244"/>
      <c r="C15" s="244"/>
      <c r="D15" s="244"/>
      <c r="E15" s="244"/>
      <c r="F15" s="244"/>
      <c r="G15" s="1119" t="s">
        <v>480</v>
      </c>
      <c r="H15" s="1120"/>
      <c r="I15" s="1120"/>
      <c r="J15" s="1121"/>
      <c r="K15" s="267">
        <v>130240</v>
      </c>
      <c r="L15" s="268">
        <v>1077</v>
      </c>
      <c r="M15" s="269">
        <v>1040</v>
      </c>
      <c r="N15" s="270">
        <v>3.6</v>
      </c>
    </row>
    <row r="16" spans="1:16">
      <c r="A16" s="248"/>
      <c r="B16" s="244"/>
      <c r="C16" s="244"/>
      <c r="D16" s="244"/>
      <c r="E16" s="244"/>
      <c r="F16" s="244"/>
      <c r="G16" s="1122" t="s">
        <v>481</v>
      </c>
      <c r="H16" s="1123"/>
      <c r="I16" s="1123"/>
      <c r="J16" s="1124"/>
      <c r="K16" s="268">
        <v>-730651</v>
      </c>
      <c r="L16" s="268">
        <v>-6041</v>
      </c>
      <c r="M16" s="269">
        <v>-5417</v>
      </c>
      <c r="N16" s="270">
        <v>11.5</v>
      </c>
    </row>
    <row r="17" spans="1:16">
      <c r="A17" s="248"/>
      <c r="B17" s="244"/>
      <c r="C17" s="244"/>
      <c r="D17" s="244"/>
      <c r="E17" s="244"/>
      <c r="F17" s="244"/>
      <c r="G17" s="1122" t="s">
        <v>165</v>
      </c>
      <c r="H17" s="1123"/>
      <c r="I17" s="1123"/>
      <c r="J17" s="1124"/>
      <c r="K17" s="268">
        <v>7323416</v>
      </c>
      <c r="L17" s="268">
        <v>60552</v>
      </c>
      <c r="M17" s="269">
        <v>63420</v>
      </c>
      <c r="N17" s="270">
        <v>-4.5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6</v>
      </c>
      <c r="L21" s="281">
        <v>6.06</v>
      </c>
      <c r="M21" s="282">
        <v>-0.06</v>
      </c>
      <c r="N21" s="249"/>
      <c r="O21" s="283"/>
      <c r="P21" s="279"/>
    </row>
    <row r="22" spans="1:16" s="284" customFormat="1">
      <c r="A22" s="279"/>
      <c r="B22" s="249"/>
      <c r="C22" s="249"/>
      <c r="D22" s="249"/>
      <c r="E22" s="249"/>
      <c r="F22" s="249"/>
      <c r="G22" s="1114" t="s">
        <v>487</v>
      </c>
      <c r="H22" s="1115"/>
      <c r="I22" s="1115"/>
      <c r="J22" s="1116"/>
      <c r="K22" s="285">
        <v>101</v>
      </c>
      <c r="L22" s="286">
        <v>99.7</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491</v>
      </c>
      <c r="H32" s="1131"/>
      <c r="I32" s="1131"/>
      <c r="J32" s="1132"/>
      <c r="K32" s="294">
        <v>2933864</v>
      </c>
      <c r="L32" s="294">
        <v>24258</v>
      </c>
      <c r="M32" s="295">
        <v>31722</v>
      </c>
      <c r="N32" s="296">
        <v>-23.5</v>
      </c>
    </row>
    <row r="33" spans="1:16" ht="13.5" customHeight="1">
      <c r="A33" s="248"/>
      <c r="B33" s="244"/>
      <c r="C33" s="244"/>
      <c r="D33" s="244"/>
      <c r="E33" s="244"/>
      <c r="F33" s="244"/>
      <c r="G33" s="1130" t="s">
        <v>492</v>
      </c>
      <c r="H33" s="1131"/>
      <c r="I33" s="1131"/>
      <c r="J33" s="1132"/>
      <c r="K33" s="294" t="s">
        <v>477</v>
      </c>
      <c r="L33" s="294" t="s">
        <v>477</v>
      </c>
      <c r="M33" s="295">
        <v>0</v>
      </c>
      <c r="N33" s="296" t="s">
        <v>477</v>
      </c>
    </row>
    <row r="34" spans="1:16" ht="27" customHeight="1">
      <c r="A34" s="248"/>
      <c r="B34" s="244"/>
      <c r="C34" s="244"/>
      <c r="D34" s="244"/>
      <c r="E34" s="244"/>
      <c r="F34" s="244"/>
      <c r="G34" s="1130" t="s">
        <v>493</v>
      </c>
      <c r="H34" s="1131"/>
      <c r="I34" s="1131"/>
      <c r="J34" s="1132"/>
      <c r="K34" s="294" t="s">
        <v>477</v>
      </c>
      <c r="L34" s="294" t="s">
        <v>477</v>
      </c>
      <c r="M34" s="295">
        <v>57</v>
      </c>
      <c r="N34" s="296" t="s">
        <v>477</v>
      </c>
    </row>
    <row r="35" spans="1:16" ht="27" customHeight="1">
      <c r="A35" s="248"/>
      <c r="B35" s="244"/>
      <c r="C35" s="244"/>
      <c r="D35" s="244"/>
      <c r="E35" s="244"/>
      <c r="F35" s="244"/>
      <c r="G35" s="1130" t="s">
        <v>494</v>
      </c>
      <c r="H35" s="1131"/>
      <c r="I35" s="1131"/>
      <c r="J35" s="1132"/>
      <c r="K35" s="294">
        <v>642532</v>
      </c>
      <c r="L35" s="294">
        <v>5313</v>
      </c>
      <c r="M35" s="295">
        <v>7092</v>
      </c>
      <c r="N35" s="296">
        <v>-25.1</v>
      </c>
    </row>
    <row r="36" spans="1:16" ht="27" customHeight="1">
      <c r="A36" s="248"/>
      <c r="B36" s="244"/>
      <c r="C36" s="244"/>
      <c r="D36" s="244"/>
      <c r="E36" s="244"/>
      <c r="F36" s="244"/>
      <c r="G36" s="1130" t="s">
        <v>495</v>
      </c>
      <c r="H36" s="1131"/>
      <c r="I36" s="1131"/>
      <c r="J36" s="1132"/>
      <c r="K36" s="294" t="s">
        <v>477</v>
      </c>
      <c r="L36" s="294" t="s">
        <v>477</v>
      </c>
      <c r="M36" s="295">
        <v>1180</v>
      </c>
      <c r="N36" s="296" t="s">
        <v>477</v>
      </c>
    </row>
    <row r="37" spans="1:16" ht="13.5" customHeight="1">
      <c r="A37" s="248"/>
      <c r="B37" s="244"/>
      <c r="C37" s="244"/>
      <c r="D37" s="244"/>
      <c r="E37" s="244"/>
      <c r="F37" s="244"/>
      <c r="G37" s="1130" t="s">
        <v>496</v>
      </c>
      <c r="H37" s="1131"/>
      <c r="I37" s="1131"/>
      <c r="J37" s="1132"/>
      <c r="K37" s="294" t="s">
        <v>477</v>
      </c>
      <c r="L37" s="294" t="s">
        <v>477</v>
      </c>
      <c r="M37" s="295">
        <v>1206</v>
      </c>
      <c r="N37" s="296" t="s">
        <v>477</v>
      </c>
    </row>
    <row r="38" spans="1:16" ht="27" customHeight="1">
      <c r="A38" s="248"/>
      <c r="B38" s="244"/>
      <c r="C38" s="244"/>
      <c r="D38" s="244"/>
      <c r="E38" s="244"/>
      <c r="F38" s="244"/>
      <c r="G38" s="1133" t="s">
        <v>497</v>
      </c>
      <c r="H38" s="1134"/>
      <c r="I38" s="1134"/>
      <c r="J38" s="1135"/>
      <c r="K38" s="297" t="s">
        <v>477</v>
      </c>
      <c r="L38" s="297" t="s">
        <v>477</v>
      </c>
      <c r="M38" s="298">
        <v>3</v>
      </c>
      <c r="N38" s="299" t="s">
        <v>477</v>
      </c>
      <c r="O38" s="293"/>
    </row>
    <row r="39" spans="1:16">
      <c r="A39" s="248"/>
      <c r="B39" s="244"/>
      <c r="C39" s="244"/>
      <c r="D39" s="244"/>
      <c r="E39" s="244"/>
      <c r="F39" s="244"/>
      <c r="G39" s="1133" t="s">
        <v>498</v>
      </c>
      <c r="H39" s="1134"/>
      <c r="I39" s="1134"/>
      <c r="J39" s="1135"/>
      <c r="K39" s="300">
        <v>-843254</v>
      </c>
      <c r="L39" s="300">
        <v>-6972</v>
      </c>
      <c r="M39" s="301">
        <v>-6973</v>
      </c>
      <c r="N39" s="302">
        <v>0</v>
      </c>
      <c r="O39" s="293"/>
    </row>
    <row r="40" spans="1:16" ht="27" customHeight="1">
      <c r="A40" s="248"/>
      <c r="B40" s="244"/>
      <c r="C40" s="244"/>
      <c r="D40" s="244"/>
      <c r="E40" s="244"/>
      <c r="F40" s="244"/>
      <c r="G40" s="1130" t="s">
        <v>499</v>
      </c>
      <c r="H40" s="1131"/>
      <c r="I40" s="1131"/>
      <c r="J40" s="1132"/>
      <c r="K40" s="300">
        <v>-2617305</v>
      </c>
      <c r="L40" s="300">
        <v>-21641</v>
      </c>
      <c r="M40" s="301">
        <v>-25524</v>
      </c>
      <c r="N40" s="302">
        <v>-15.2</v>
      </c>
      <c r="O40" s="293"/>
    </row>
    <row r="41" spans="1:16">
      <c r="A41" s="248"/>
      <c r="B41" s="244"/>
      <c r="C41" s="244"/>
      <c r="D41" s="244"/>
      <c r="E41" s="244"/>
      <c r="F41" s="244"/>
      <c r="G41" s="1136" t="s">
        <v>276</v>
      </c>
      <c r="H41" s="1137"/>
      <c r="I41" s="1137"/>
      <c r="J41" s="1138"/>
      <c r="K41" s="294">
        <v>115837</v>
      </c>
      <c r="L41" s="300">
        <v>958</v>
      </c>
      <c r="M41" s="301">
        <v>8763</v>
      </c>
      <c r="N41" s="302">
        <v>-89.1</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468</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2506833</v>
      </c>
      <c r="J51" s="320">
        <v>20906</v>
      </c>
      <c r="K51" s="321">
        <v>-3.4</v>
      </c>
      <c r="L51" s="322">
        <v>33903</v>
      </c>
      <c r="M51" s="323">
        <v>-5.7</v>
      </c>
      <c r="N51" s="324">
        <v>2.2999999999999998</v>
      </c>
    </row>
    <row r="52" spans="1:14">
      <c r="A52" s="248"/>
      <c r="B52" s="244"/>
      <c r="C52" s="244"/>
      <c r="D52" s="244"/>
      <c r="E52" s="244"/>
      <c r="F52" s="244"/>
      <c r="G52" s="325"/>
      <c r="H52" s="326" t="s">
        <v>510</v>
      </c>
      <c r="I52" s="327">
        <v>1760445</v>
      </c>
      <c r="J52" s="328">
        <v>14681</v>
      </c>
      <c r="K52" s="329">
        <v>-8.6</v>
      </c>
      <c r="L52" s="330">
        <v>18526</v>
      </c>
      <c r="M52" s="331">
        <v>-8</v>
      </c>
      <c r="N52" s="332">
        <v>-0.6</v>
      </c>
    </row>
    <row r="53" spans="1:14">
      <c r="A53" s="248"/>
      <c r="B53" s="244"/>
      <c r="C53" s="244"/>
      <c r="D53" s="244"/>
      <c r="E53" s="244"/>
      <c r="F53" s="244"/>
      <c r="G53" s="310" t="s">
        <v>511</v>
      </c>
      <c r="H53" s="311"/>
      <c r="I53" s="319">
        <v>3419149</v>
      </c>
      <c r="J53" s="320">
        <v>28250</v>
      </c>
      <c r="K53" s="321">
        <v>35.1</v>
      </c>
      <c r="L53" s="322">
        <v>40849</v>
      </c>
      <c r="M53" s="323">
        <v>20.5</v>
      </c>
      <c r="N53" s="324">
        <v>14.6</v>
      </c>
    </row>
    <row r="54" spans="1:14">
      <c r="A54" s="248"/>
      <c r="B54" s="244"/>
      <c r="C54" s="244"/>
      <c r="D54" s="244"/>
      <c r="E54" s="244"/>
      <c r="F54" s="244"/>
      <c r="G54" s="325"/>
      <c r="H54" s="326" t="s">
        <v>510</v>
      </c>
      <c r="I54" s="327">
        <v>1692722</v>
      </c>
      <c r="J54" s="328">
        <v>13986</v>
      </c>
      <c r="K54" s="329">
        <v>-4.7</v>
      </c>
      <c r="L54" s="330">
        <v>22537</v>
      </c>
      <c r="M54" s="331">
        <v>21.7</v>
      </c>
      <c r="N54" s="332">
        <v>-26.4</v>
      </c>
    </row>
    <row r="55" spans="1:14">
      <c r="A55" s="248"/>
      <c r="B55" s="244"/>
      <c r="C55" s="244"/>
      <c r="D55" s="244"/>
      <c r="E55" s="244"/>
      <c r="F55" s="244"/>
      <c r="G55" s="310" t="s">
        <v>512</v>
      </c>
      <c r="H55" s="311"/>
      <c r="I55" s="319">
        <v>4690727</v>
      </c>
      <c r="J55" s="320">
        <v>38679</v>
      </c>
      <c r="K55" s="321">
        <v>36.9</v>
      </c>
      <c r="L55" s="322">
        <v>40632</v>
      </c>
      <c r="M55" s="323">
        <v>-0.5</v>
      </c>
      <c r="N55" s="324">
        <v>37.4</v>
      </c>
    </row>
    <row r="56" spans="1:14">
      <c r="A56" s="248"/>
      <c r="B56" s="244"/>
      <c r="C56" s="244"/>
      <c r="D56" s="244"/>
      <c r="E56" s="244"/>
      <c r="F56" s="244"/>
      <c r="G56" s="325"/>
      <c r="H56" s="326" t="s">
        <v>510</v>
      </c>
      <c r="I56" s="327">
        <v>2124230</v>
      </c>
      <c r="J56" s="328">
        <v>17516</v>
      </c>
      <c r="K56" s="329">
        <v>25.2</v>
      </c>
      <c r="L56" s="330">
        <v>21402</v>
      </c>
      <c r="M56" s="331">
        <v>-5</v>
      </c>
      <c r="N56" s="332">
        <v>30.2</v>
      </c>
    </row>
    <row r="57" spans="1:14">
      <c r="A57" s="248"/>
      <c r="B57" s="244"/>
      <c r="C57" s="244"/>
      <c r="D57" s="244"/>
      <c r="E57" s="244"/>
      <c r="F57" s="244"/>
      <c r="G57" s="310" t="s">
        <v>513</v>
      </c>
      <c r="H57" s="311"/>
      <c r="I57" s="319">
        <v>3022237</v>
      </c>
      <c r="J57" s="320">
        <v>24974</v>
      </c>
      <c r="K57" s="321">
        <v>-35.4</v>
      </c>
      <c r="L57" s="322">
        <v>45375</v>
      </c>
      <c r="M57" s="323">
        <v>11.7</v>
      </c>
      <c r="N57" s="324">
        <v>-47.1</v>
      </c>
    </row>
    <row r="58" spans="1:14">
      <c r="A58" s="248"/>
      <c r="B58" s="244"/>
      <c r="C58" s="244"/>
      <c r="D58" s="244"/>
      <c r="E58" s="244"/>
      <c r="F58" s="244"/>
      <c r="G58" s="325"/>
      <c r="H58" s="326" t="s">
        <v>510</v>
      </c>
      <c r="I58" s="327">
        <v>1843102</v>
      </c>
      <c r="J58" s="328">
        <v>15231</v>
      </c>
      <c r="K58" s="329">
        <v>-13</v>
      </c>
      <c r="L58" s="330">
        <v>26025</v>
      </c>
      <c r="M58" s="331">
        <v>21.6</v>
      </c>
      <c r="N58" s="332">
        <v>-34.6</v>
      </c>
    </row>
    <row r="59" spans="1:14">
      <c r="A59" s="248"/>
      <c r="B59" s="244"/>
      <c r="C59" s="244"/>
      <c r="D59" s="244"/>
      <c r="E59" s="244"/>
      <c r="F59" s="244"/>
      <c r="G59" s="310" t="s">
        <v>514</v>
      </c>
      <c r="H59" s="311"/>
      <c r="I59" s="319">
        <v>4961763</v>
      </c>
      <c r="J59" s="320">
        <v>41025</v>
      </c>
      <c r="K59" s="321">
        <v>64.3</v>
      </c>
      <c r="L59" s="322">
        <v>44267</v>
      </c>
      <c r="M59" s="323">
        <v>-2.4</v>
      </c>
      <c r="N59" s="324">
        <v>66.7</v>
      </c>
    </row>
    <row r="60" spans="1:14">
      <c r="A60" s="248"/>
      <c r="B60" s="244"/>
      <c r="C60" s="244"/>
      <c r="D60" s="244"/>
      <c r="E60" s="244"/>
      <c r="F60" s="244"/>
      <c r="G60" s="325"/>
      <c r="H60" s="326" t="s">
        <v>510</v>
      </c>
      <c r="I60" s="333">
        <v>3165783</v>
      </c>
      <c r="J60" s="328">
        <v>26176</v>
      </c>
      <c r="K60" s="329">
        <v>71.900000000000006</v>
      </c>
      <c r="L60" s="330">
        <v>26161</v>
      </c>
      <c r="M60" s="331">
        <v>0.5</v>
      </c>
      <c r="N60" s="332">
        <v>71.400000000000006</v>
      </c>
    </row>
    <row r="61" spans="1:14">
      <c r="A61" s="248"/>
      <c r="B61" s="244"/>
      <c r="C61" s="244"/>
      <c r="D61" s="244"/>
      <c r="E61" s="244"/>
      <c r="F61" s="244"/>
      <c r="G61" s="310" t="s">
        <v>515</v>
      </c>
      <c r="H61" s="334"/>
      <c r="I61" s="335">
        <v>3720142</v>
      </c>
      <c r="J61" s="336">
        <v>30767</v>
      </c>
      <c r="K61" s="337">
        <v>19.5</v>
      </c>
      <c r="L61" s="338">
        <v>41005</v>
      </c>
      <c r="M61" s="339">
        <v>4.7</v>
      </c>
      <c r="N61" s="324">
        <v>14.8</v>
      </c>
    </row>
    <row r="62" spans="1:14">
      <c r="A62" s="248"/>
      <c r="B62" s="244"/>
      <c r="C62" s="244"/>
      <c r="D62" s="244"/>
      <c r="E62" s="244"/>
      <c r="F62" s="244"/>
      <c r="G62" s="325"/>
      <c r="H62" s="326" t="s">
        <v>510</v>
      </c>
      <c r="I62" s="327">
        <v>2117256</v>
      </c>
      <c r="J62" s="328">
        <v>17518</v>
      </c>
      <c r="K62" s="329">
        <v>14.2</v>
      </c>
      <c r="L62" s="330">
        <v>22930</v>
      </c>
      <c r="M62" s="331">
        <v>6.2</v>
      </c>
      <c r="N62" s="332">
        <v>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topLeftCell="A97" zoomScaleNormal="100" zoomScaleSheetLayoutView="55" workbookViewId="0">
      <selection activeCell="A109" sqref="A10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topLeftCell="Q95"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41" zoomScale="84" zoomScaleNormal="8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10.65</v>
      </c>
      <c r="G47" s="12">
        <v>10.55</v>
      </c>
      <c r="H47" s="12">
        <v>10.7</v>
      </c>
      <c r="I47" s="12">
        <v>10.78</v>
      </c>
      <c r="J47" s="13">
        <v>10.74</v>
      </c>
    </row>
    <row r="48" spans="2:10" ht="57.75" customHeight="1">
      <c r="B48" s="14"/>
      <c r="C48" s="1141" t="s">
        <v>4</v>
      </c>
      <c r="D48" s="1141"/>
      <c r="E48" s="1142"/>
      <c r="F48" s="15">
        <v>5.89</v>
      </c>
      <c r="G48" s="16">
        <v>6.81</v>
      </c>
      <c r="H48" s="16">
        <v>8.34</v>
      </c>
      <c r="I48" s="16">
        <v>8.6</v>
      </c>
      <c r="J48" s="17">
        <v>4.0999999999999996</v>
      </c>
    </row>
    <row r="49" spans="2:10" ht="57.75" customHeight="1" thickBot="1">
      <c r="B49" s="18"/>
      <c r="C49" s="1143" t="s">
        <v>5</v>
      </c>
      <c r="D49" s="1143"/>
      <c r="E49" s="1144"/>
      <c r="F49" s="19">
        <v>3.11</v>
      </c>
      <c r="G49" s="20">
        <v>6.36</v>
      </c>
      <c r="H49" s="20">
        <v>6.47</v>
      </c>
      <c r="I49" s="20">
        <v>2.33</v>
      </c>
      <c r="J49" s="21" t="s">
        <v>522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2017-02-24T07:10:16Z</cp:lastPrinted>
  <dcterms:created xsi:type="dcterms:W3CDTF">2017-02-15T20:54:41Z</dcterms:created>
  <dcterms:modified xsi:type="dcterms:W3CDTF">2020-09-09T01:15:43Z</dcterms:modified>
  <cp:category/>
</cp:coreProperties>
</file>