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ns005\財政課\共通\決算\財政比較分析表（通称　クモの巣）\R4決算\①R6.3.14〆分\"/>
    </mc:Choice>
  </mc:AlternateContent>
  <xr:revisionPtr revIDLastSave="0" documentId="8_{23923F1D-69C3-4529-8646-DDFB16FA6784}" xr6:coauthVersionLast="47" xr6:coauthVersionMax="47" xr10:uidLastSave="{00000000-0000-0000-0000-000000000000}"/>
  <bookViews>
    <workbookView xWindow="20370" yWindow="-2595" windowWidth="29040" windowHeight="15990" firstSheet="1"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9" i="12" l="1"/>
  <c r="AA68" i="12"/>
  <c r="AA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C36" i="10"/>
  <c r="BE35" i="10"/>
  <c r="C35" i="10"/>
  <c r="BW34" i="10"/>
  <c r="BE34" i="10"/>
  <c r="C34" i="10"/>
  <c r="BW35" i="10" l="1"/>
  <c r="CO34" i="10" s="1"/>
  <c r="CO35" i="10" s="1"/>
  <c r="CO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<sst xmlns="http://schemas.openxmlformats.org/spreadsheetml/2006/main" count="1075" uniqueCount="594">
  <si>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</si>
  <si>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</si>
  <si>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</si>
  <si>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</si>
  <si>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</si>
  <si>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</si>
  <si>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</si>
  <si>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</si>
  <si>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</si>
  <si>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</si>
  <si>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</si>
  <si>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</si>
  <si>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</si>
  <si>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</si>
  <si>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</si>
  <si>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</si>
  <si>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</si>
  <si>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</si>
  <si>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</si>
  <si>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</si>
  <si>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</si>
  <si>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</si>
  <si>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</si>
  <si>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</si>
  <si>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</si>
  <si>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</si>
  <si>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</si>
  <si>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</si>
  <si>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</si>
  <si>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</si>
  <si>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</si>
  <si>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</si>
  <si>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</si>
  <si>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</si>
  <si>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</si>
  <si>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</si>
  <si>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</si>
  <si>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</si>
  <si>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</si>
  <si>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</si>
  <si>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</si>
  <si>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</si>
  <si>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</si>
  <si>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</si>
  <si>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</si>
  <si>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</si>
  <si>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</si>
  <si>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</si>
  <si>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</si>
  <si>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</si>
  <si>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</si>
  <si>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</si>
  <si>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</si>
  <si>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</si>
  <si>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</si>
  <si>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</si>
  <si>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</si>
  <si>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</si>
  <si>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</si>
  <si>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</si>
  <si>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</si>
  <si>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</si>
  <si>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</si>
  <si>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</si>
  <si>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</si>
  <si>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</si>
  <si>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</si>
  <si>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</si>
  <si>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</si>
  <si>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</si>
  <si>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</si>
  <si>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</si>
  <si>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</si>
  <si>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</si>
  <si>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</si>
  <si>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</si>
  <si>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</si>
  <si>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</si>
  <si>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</si>
  <si>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</si>
  <si>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</si>
  <si>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</si>
  <si>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</si>
  <si>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</si>
  <si>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</si>
  <si>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</si>
  <si>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</si>
  <si>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</si>
  <si>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</si>
  <si>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</si>
  <si>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</si>
  <si>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</si>
  <si>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</si>
  <si>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</si>
  <si>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</si>
  <si>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</si>
  <si>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</si>
  <si>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</si>
  <si>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</si>
  <si>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</si>
  <si>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</si>
  <si>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</si>
  <si>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</si>
  <si>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</si>
  <si>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</si>
  <si>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</si>
  <si>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</si>
  <si>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</si>
  <si>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</si>
  <si>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</si>
  <si>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</si>
  <si>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</si>
  <si>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</si>
  <si>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</si>
  <si>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</si>
  <si>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</si>
  <si>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</si>
  <si>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</si>
  <si>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</si>
  <si>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</si>
  <si>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</si>
  <si>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</si>
  <si>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</si>
  <si>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</si>
  <si>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</si>
  <si>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</si>
  <si>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</si>
  <si>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</si>
  <si>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</si>
  <si>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</si>
  <si>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</si>
  <si>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</si>
  <si>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</si>
  <si>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</si>
  <si>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</si>
  <si>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</si>
  <si>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</si>
  <si>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</si>
  <si>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</si>
  <si>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</si>
  <si>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</si>
  <si>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</si>
  <si>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</si>
  <si>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</si>
  <si>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</si>
  <si>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</si>
  <si>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</si>
  <si>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</si>
  <si>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</si>
  <si>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</si>
  <si>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</si>
  <si>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</si>
  <si>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</si>
  <si>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</si>
  <si>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</si>
  <si>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</si>
  <si>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</si>
  <si>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</si>
  <si>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</si>
  <si>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</si>
  <si>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</si>
  <si>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</si>
  <si>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</si>
  <si>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</si>
  <si>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</si>
  <si>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</si>
  <si>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</si>
  <si>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</si>
  <si>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</si>
  <si>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</si>
  <si>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</si>
  <si>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</si>
  <si>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</si>
  <si>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</si>
  <si>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</si>
  <si>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</si>
  <si>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</si>
  <si>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</si>
  <si>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</si>
  <si>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</si>
  <si>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</si>
  <si>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</si>
  <si>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</si>
  <si>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</si>
  <si>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</si>
  <si>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</si>
  <si>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</si>
  <si>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</si>
  <si>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</si>
  <si>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</si>
  <si>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</si>
  <si>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</si>
  <si>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</si>
  <si>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</si>
  <si>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</si>
  <si>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</si>
  <si>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</si>
  <si>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</si>
  <si>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</si>
  <si>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</si>
  <si>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</si>
  <si>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</si>
  <si>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</si>
  <si>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</si>
  <si>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</si>
  <si>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</si>
  <si>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</si>
  <si>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</si>
  <si>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</si>
  <si>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</si>
  <si>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</si>
  <si>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</si>
  <si>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</si>
  <si>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</si>
  <si>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</si>
  <si>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</si>
  <si>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</si>
  <si>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奈良県生駒市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</si>
  <si>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</si>
  <si>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</si>
  <si>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</si>
  <si>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</si>
  <si>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</si>
  <si>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</si>
  <si>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</si>
  <si>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</si>
  <si>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</si>
  <si>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</si>
  <si>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</si>
  <si>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</si>
  <si>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</si>
  <si>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</si>
  <si>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</si>
  <si>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</si>
  <si>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</si>
  <si>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</si>
  <si>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</si>
  <si>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</si>
  <si>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</si>
  <si>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</si>
  <si>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</si>
  <si>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</si>
  <si>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</si>
  <si>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</si>
  <si>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</si>
  <si>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</si>
  <si>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</si>
  <si>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</si>
  <si>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</si>
  <si>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</si>
  <si>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</si>
  <si>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</si>
  <si>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</si>
  <si>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</si>
  <si>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</si>
  <si>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</si>
  <si>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</si>
  <si>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</si>
  <si>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</si>
  <si>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</si>
  <si>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</si>
  <si>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</si>
  <si>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</si>
  <si>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</si>
  <si>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</si>
  <si>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</si>
  <si>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</si>
  <si>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</si>
  <si>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</si>
  <si>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</si>
  <si>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</si>
  <si>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</si>
  <si>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</si>
  <si>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</si>
  <si>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</si>
  <si>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</si>
  <si>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</si>
  <si>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</si>
  <si>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</si>
  <si>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</si>
  <si>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</si>
  <si>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</si>
  <si>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</si>
  <si>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</si>
  <si>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</si>
  <si>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</si>
  <si>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</si>
  <si>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</si>
  <si>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</si>
  <si>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</si>
  <si>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</si>
  <si>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</si>
  <si>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</si>
  <si>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</si>
  <si>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</si>
  <si>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</si>
  <si>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</si>
  <si>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</si>
  <si>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</si>
  <si>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</si>
  <si>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</si>
  <si>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</si>
  <si>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</si>
  <si>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</si>
  <si>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</si>
  <si>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</si>
  <si>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</si>
  <si>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</si>
  <si>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</si>
  <si>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</si>
  <si>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</si>
  <si>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</si>
  <si>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</si>
  <si>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</si>
  <si>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</si>
  <si>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</si>
  <si>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</si>
  <si>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</si>
  <si>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</si>
  <si>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</si>
  <si>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</si>
  <si>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</si>
  <si>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</si>
  <si>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</si>
  <si>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</si>
  <si>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</si>
  <si>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</si>
  <si>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</si>
  <si>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</si>
  <si>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</si>
  <si>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</si>
  <si>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</si>
  <si>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</si>
  <si>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</si>
  <si>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</si>
  <si>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</si>
  <si>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</si>
  <si>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</si>
  <si>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</si>
  <si>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</si>
  <si>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</si>
  <si>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</si>
  <si>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</si>
  <si>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</si>
  <si>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</si>
  <si>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</si>
  <si>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</si>
  <si>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</si>
  <si>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</si>
  <si>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</si>
  <si>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</si>
  <si>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</si>
  <si>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</si>
  <si>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</si>
  <si>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</si>
  <si>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</si>
  <si>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</si>
  <si>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</si>
  <si>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</si>
  <si>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</si>
  <si>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</si>
  <si>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</si>
  <si>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</si>
  <si>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</si>
  <si>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</si>
  <si>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</si>
  <si>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</si>
  <si>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</si>
  <si>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</si>
  <si>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</si>
  <si>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奈良県生駒市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</si>
  <si>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</si>
  <si>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</si>
  <si>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</si>
  <si>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</si>
  <si>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</si>
  <si>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</si>
  <si>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</si>
  <si>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</si>
  <si>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</si>
  <si>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</si>
  <si>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</si>
  <si>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</si>
  <si>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</si>
  <si>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</si>
  <si>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</si>
  <si>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</si>
  <si>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</si>
  <si>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</si>
  <si>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</si>
  <si>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</si>
  <si>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</si>
  <si>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</si>
  <si>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</si>
  <si>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</si>
  <si>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</si>
  <si>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</si>
  <si>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</si>
  <si>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</si>
  <si>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</si>
  <si>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</si>
  <si>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</si>
  <si>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</si>
  <si>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</si>
  <si>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</si>
  <si>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</si>
  <si>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</si>
  <si>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</si>
  <si>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</si>
  <si>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</si>
  <si>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</si>
  <si>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</si>
  <si>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</si>
  <si>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</si>
  <si>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</si>
  <si>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</si>
  <si>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</si>
  <si>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</si>
  <si>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</si>
  <si>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</si>
  <si>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</si>
  <si>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</si>
  <si>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</si>
  <si>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</si>
  <si>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</si>
  <si>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</si>
  <si>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</si>
  <si>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</si>
  <si>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</si>
  <si>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</si>
  <si>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</si>
  <si>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</si>
  <si>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</si>
  <si>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</si>
  <si>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</si>
  <si>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</si>
  <si>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</si>
  <si>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</si>
  <si>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</si>
  <si>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</si>
  <si>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</si>
  <si>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</si>
  <si>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</si>
  <si>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</si>
  <si>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</si>
  <si>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</si>
  <si>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</si>
  <si>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</si>
  <si>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</si>
  <si>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</si>
  <si>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</si>
  <si>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</si>
  <si>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</si>
  <si>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</si>
  <si>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</si>
  <si>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</si>
  <si>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</si>
  <si>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</si>
  <si>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</si>
  <si>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</si>
  <si>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</si>
  <si>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</si>
  <si>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</si>
  <si>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</si>
  <si>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</si>
  <si>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</si>
  <si>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</si>
  <si>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</si>
  <si>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</si>
  <si>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</si>
  <si>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</si>
  <si>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</si>
  <si>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</si>
  <si>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</si>
  <si>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</si>
  <si>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</si>
  <si>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</si>
  <si>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</si>
  <si>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</si>
  <si>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</si>
  <si>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</si>
  <si>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</si>
  <si>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</si>
  <si>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</si>
  <si>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</si>
  <si>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</si>
  <si>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</si>
  <si>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</si>
  <si>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</si>
  <si>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</si>
  <si>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</si>
  <si>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</si>
  <si>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</si>
  <si>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</si>
  <si>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</si>
  <si>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</si>
  <si>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</si>
  <si>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</si>
  <si>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</si>
  <si>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</si>
  <si>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</si>
  <si>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</si>
  <si>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</si>
  <si>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</si>
  <si>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</si>
  <si>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</si>
  <si>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</si>
  <si>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</si>
  <si>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</si>
  <si>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</si>
  <si>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</si>
  <si>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</si>
  <si>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</si>
  <si>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</si>
  <si>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</si>
  <si>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</si>
  <si>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</si>
  <si>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</si>
  <si>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</si>
  <si>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</si>
  <si>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</si>
  <si>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</si>
  <si>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</si>
  <si>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</si>
  <si>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</si>
  <si>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</si>
  <si>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</si>
  <si>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</si>
  <si>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</si>
  <si>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</si>
  <si>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</si>
  <si>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</si>
  <si>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</si>
  <si>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</si>
  <si>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</si>
  <si>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</si>
  <si>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</si>
  <si>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</si>
  <si>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</si>
  <si>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</si>
  <si>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</si>
  <si>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</si>
  <si>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</si>
  <si>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</si>
  <si>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</si>
  <si>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</si>
  <si>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</si>
  <si>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</si>
  <si>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</si>
  <si>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</si>
  <si>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</si>
  <si>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</si>
  <si>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</si>
  <si>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</si>
  <si>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</si>
  <si>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</si>
  <si>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</si>
  <si>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</si>
  <si>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</si>
  <si>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</si>
  <si>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</si>
  <si>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</si>
  <si>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</si>
  <si>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</si>
  <si>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</si>
  <si>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</si>
  <si>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</si>
  <si>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</si>
  <si>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</si>
  <si>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</si>
  <si>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</si>
  <si>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4.92</t>
  </si>
  <si>
    <t>水道事業会計</t>
  </si>
  <si>
    <t>一般会計</t>
  </si>
  <si>
    <t>介護保険特別会計</t>
  </si>
  <si>
    <t>病院事業会計</t>
  </si>
  <si>
    <t>下水道事業会計</t>
  </si>
  <si>
    <t>後期高齢者医療特別会計</t>
  </si>
  <si>
    <t>公共施設整備基金特別会計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</si>
  <si>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</si>
  <si>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</si>
  <si>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</si>
  <si>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</si>
  <si>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</si>
  <si>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</si>
  <si>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</si>
  <si>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</si>
  <si>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</si>
  <si>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</si>
  <si>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生駒土地開発公社</t>
    <rPh sb="0" eb="2">
      <t>イコマ</t>
    </rPh>
    <rPh sb="2" eb="4">
      <t>トチ</t>
    </rPh>
    <rPh sb="4" eb="6">
      <t>カイハツ</t>
    </rPh>
    <rPh sb="6" eb="8">
      <t>コウシャ</t>
    </rPh>
    <phoneticPr fontId="2"/>
  </si>
  <si>
    <t>一般財団法人生駒市メディカルセンター</t>
    <rPh sb="0" eb="6">
      <t>イッパンザイダンホウジン</t>
    </rPh>
    <rPh sb="6" eb="9">
      <t>イコマシ</t>
    </rPh>
    <phoneticPr fontId="2"/>
  </si>
  <si>
    <t>いこま市民パワー</t>
    <rPh sb="3" eb="5">
      <t>シミン</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</si>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</sst>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85" xfId="12"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AF3D-4968-A4AD-B04F997FEB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19011</c:v>
                </c:pt>
                <c:pt idx="1">
                  <c:v>35888</c:v>
                </c:pt>
                <c:pt idx="2">
                  <c:v>19081</c:v>
                </c:pt>
                <c:pt idx="3">
                  <c:v>17065</c:v>
                </c:pt>
                <c:pt idx="4">
                  <c:v>21227</c:v>
                </c:pt>
              </c:numCache>
            </c:numRef>
          </c:val>
          <c:smooth val="0"/>
          <c:extLst>
            <c:ext xmlns:c16="http://schemas.microsoft.com/office/drawing/2014/chart" uri="{C3380CC4-5D6E-409C-BE32-E72D297353CC}">
              <c16:uniqueId val="{00000001-AF3D-4968-A4AD-B04F997FEB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4.99</c:v>
                </c:pt>
                <c:pt idx="1">
                  <c:v>6.5</c:v>
                </c:pt>
                <c:pt idx="2">
                  <c:v>7.65</c:v>
                </c:pt>
                <c:pt idx="3">
                  <c:v>12.74</c:v>
                </c:pt>
                <c:pt idx="4">
                  <c:v>8.06</c:v>
                </c:pt>
              </c:numCache>
            </c:numRef>
          </c:val>
          <c:extLst>
            <c:ext xmlns:c16="http://schemas.microsoft.com/office/drawing/2014/chart" uri="{C3380CC4-5D6E-409C-BE32-E72D297353CC}">
              <c16:uniqueId val="{00000000-F8D7-4CBC-9A0F-F29323346D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10.62</c:v>
                </c:pt>
                <c:pt idx="1">
                  <c:v>10.59</c:v>
                </c:pt>
                <c:pt idx="2">
                  <c:v>11.21</c:v>
                </c:pt>
                <c:pt idx="3">
                  <c:v>10.64</c:v>
                </c:pt>
                <c:pt idx="4">
                  <c:v>10.85</c:v>
                </c:pt>
              </c:numCache>
            </c:numRef>
          </c:val>
          <c:extLst>
            <c:ext xmlns:c16="http://schemas.microsoft.com/office/drawing/2014/chart" uri="{C3380CC4-5D6E-409C-BE32-E72D297353CC}">
              <c16:uniqueId val="{00000001-F8D7-4CBC-9A0F-F29323346D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1.53</c:v>
                </c:pt>
                <c:pt idx="2">
                  <c:v>2.4500000000000002</c:v>
                </c:pt>
                <c:pt idx="3">
                  <c:v>5.49</c:v>
                </c:pt>
                <c:pt idx="4">
                  <c:v>-4.92</c:v>
                </c:pt>
              </c:numCache>
            </c:numRef>
          </c:val>
          <c:smooth val="0"/>
          <c:extLst>
            <c:ext xmlns:c16="http://schemas.microsoft.com/office/drawing/2014/chart" uri="{C3380CC4-5D6E-409C-BE32-E72D297353CC}">
              <c16:uniqueId val="{00000002-F8D7-4CBC-9A0F-F29323346D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c:v>
                </c:pt>
                <c:pt idx="4">
                  <c:v>0</c:v>
                </c:pt>
                <c:pt idx="5">
                  <c:v>0</c:v>
                </c:pt>
                <c:pt idx="6">
                  <c:v>0</c:v>
                </c:pt>
                <c:pt idx="7">
                  <c:v>0</c:v>
                </c:pt>
                <c:pt idx="8">
                  <c:v>0</c:v>
                </c:pt>
                <c:pt idx="9">
                  <c:v>0</c:v>
                </c:pt>
              </c:numCache>
            </c:numRef>
          </c:val>
          <c:extLst>
            <c:ext xmlns:c16="http://schemas.microsoft.com/office/drawing/2014/chart" uri="{C3380CC4-5D6E-409C-BE32-E72D297353CC}">
              <c16:uniqueId val="{00000000-4436-485F-91C7-A9BC24B475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36-485F-91C7-A9BC24B4754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36-485F-91C7-A9BC24B4754C}"/>
            </c:ext>
          </c:extLst>
        </c:ser>
        <c:ser>
          <c:idx val="3"/>
          <c:order val="3"/>
          <c:tx>
            <c:strRef>
              <c:f>データシート!$A$30</c:f>
              <c:strCache>
                <c:ptCount val="1"/>
                <c:pt idx="0">
                  <c:v>公共施設整備基金特別会計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436-485F-91C7-A9BC24B475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436-485F-91C7-A9BC24B4754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0.22</c:v>
                </c:pt>
                <c:pt idx="6">
                  <c:v>#N/A</c:v>
                </c:pt>
                <c:pt idx="7">
                  <c:v>0.06</c:v>
                </c:pt>
                <c:pt idx="8">
                  <c:v>#N/A</c:v>
                </c:pt>
                <c:pt idx="9">
                  <c:v>7.0000000000000007E-2</c:v>
                </c:pt>
              </c:numCache>
            </c:numRef>
          </c:val>
          <c:extLst>
            <c:ext xmlns:c16="http://schemas.microsoft.com/office/drawing/2014/chart" uri="{C3380CC4-5D6E-409C-BE32-E72D297353CC}">
              <c16:uniqueId val="{00000005-4436-485F-91C7-A9BC24B4754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0.51</c:v>
                </c:pt>
                <c:pt idx="2">
                  <c:v>#N/A</c:v>
                </c:pt>
                <c:pt idx="3">
                  <c:v>0.47</c:v>
                </c:pt>
                <c:pt idx="4">
                  <c:v>#N/A</c:v>
                </c:pt>
                <c:pt idx="5">
                  <c:v>0.39</c:v>
                </c:pt>
                <c:pt idx="6">
                  <c:v>#N/A</c:v>
                </c:pt>
                <c:pt idx="7">
                  <c:v>0.2</c:v>
                </c:pt>
                <c:pt idx="8">
                  <c:v>#N/A</c:v>
                </c:pt>
                <c:pt idx="9">
                  <c:v>0.12</c:v>
                </c:pt>
              </c:numCache>
            </c:numRef>
          </c:val>
          <c:extLst>
            <c:ext xmlns:c16="http://schemas.microsoft.com/office/drawing/2014/chart" uri="{C3380CC4-5D6E-409C-BE32-E72D297353CC}">
              <c16:uniqueId val="{00000006-4436-485F-91C7-A9BC24B4754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7.0000000000000007E-2</c:v>
                </c:pt>
                <c:pt idx="4">
                  <c:v>#N/A</c:v>
                </c:pt>
                <c:pt idx="5">
                  <c:v>0.65</c:v>
                </c:pt>
                <c:pt idx="6">
                  <c:v>#N/A</c:v>
                </c:pt>
                <c:pt idx="7">
                  <c:v>0.91</c:v>
                </c:pt>
                <c:pt idx="8">
                  <c:v>#N/A</c:v>
                </c:pt>
                <c:pt idx="9">
                  <c:v>0.52</c:v>
                </c:pt>
              </c:numCache>
            </c:numRef>
          </c:val>
          <c:extLst>
            <c:ext xmlns:c16="http://schemas.microsoft.com/office/drawing/2014/chart" uri="{C3380CC4-5D6E-409C-BE32-E72D297353CC}">
              <c16:uniqueId val="{00000007-4436-485F-91C7-A9BC24B475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4.99</c:v>
                </c:pt>
                <c:pt idx="2">
                  <c:v>#N/A</c:v>
                </c:pt>
                <c:pt idx="3">
                  <c:v>6.49</c:v>
                </c:pt>
                <c:pt idx="4">
                  <c:v>#N/A</c:v>
                </c:pt>
                <c:pt idx="5">
                  <c:v>7.64</c:v>
                </c:pt>
                <c:pt idx="6">
                  <c:v>#N/A</c:v>
                </c:pt>
                <c:pt idx="7">
                  <c:v>12.73</c:v>
                </c:pt>
                <c:pt idx="8">
                  <c:v>#N/A</c:v>
                </c:pt>
                <c:pt idx="9">
                  <c:v>8.0500000000000007</c:v>
                </c:pt>
              </c:numCache>
            </c:numRef>
          </c:val>
          <c:extLst>
            <c:ext xmlns:c16="http://schemas.microsoft.com/office/drawing/2014/chart" uri="{C3380CC4-5D6E-409C-BE32-E72D297353CC}">
              <c16:uniqueId val="{00000008-4436-485F-91C7-A9BC24B475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21.73</c:v>
                </c:pt>
                <c:pt idx="2">
                  <c:v>#N/A</c:v>
                </c:pt>
                <c:pt idx="3">
                  <c:v>21.83</c:v>
                </c:pt>
                <c:pt idx="4">
                  <c:v>#N/A</c:v>
                </c:pt>
                <c:pt idx="5">
                  <c:v>20.77</c:v>
                </c:pt>
                <c:pt idx="6">
                  <c:v>#N/A</c:v>
                </c:pt>
                <c:pt idx="7">
                  <c:v>18.239999999999998</c:v>
                </c:pt>
                <c:pt idx="8">
                  <c:v>#N/A</c:v>
                </c:pt>
                <c:pt idx="9">
                  <c:v>15.43</c:v>
                </c:pt>
              </c:numCache>
            </c:numRef>
          </c:val>
          <c:extLst>
            <c:ext xmlns:c16="http://schemas.microsoft.com/office/drawing/2014/chart" uri="{C3380CC4-5D6E-409C-BE32-E72D297353CC}">
              <c16:uniqueId val="{00000009-4436-485F-91C7-A9BC24B475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3442</c:v>
                </c:pt>
                <c:pt idx="5">
                  <c:v>3740</c:v>
                </c:pt>
                <c:pt idx="8">
                  <c:v>3592</c:v>
                </c:pt>
                <c:pt idx="11">
                  <c:v>3673</c:v>
                </c:pt>
                <c:pt idx="14">
                  <c:v>3655</c:v>
                </c:pt>
              </c:numCache>
            </c:numRef>
          </c:val>
          <c:extLst>
            <c:ext xmlns:c16="http://schemas.microsoft.com/office/drawing/2014/chart" uri="{C3380CC4-5D6E-409C-BE32-E72D297353CC}">
              <c16:uniqueId val="{00000000-20D1-4092-96D5-4A9E8D5433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D1-4092-96D5-4A9E8D5433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898</c:v>
                </c:pt>
                <c:pt idx="6">
                  <c:v>124</c:v>
                </c:pt>
                <c:pt idx="9">
                  <c:v>124</c:v>
                </c:pt>
                <c:pt idx="12">
                  <c:v>124</c:v>
                </c:pt>
              </c:numCache>
            </c:numRef>
          </c:val>
          <c:extLst>
            <c:ext xmlns:c16="http://schemas.microsoft.com/office/drawing/2014/chart" uri="{C3380CC4-5D6E-409C-BE32-E72D297353CC}">
              <c16:uniqueId val="{00000002-20D1-4092-96D5-4A9E8D5433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D1-4092-96D5-4A9E8D5433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1203</c:v>
                </c:pt>
                <c:pt idx="3">
                  <c:v>1058</c:v>
                </c:pt>
                <c:pt idx="6">
                  <c:v>1090</c:v>
                </c:pt>
                <c:pt idx="9">
                  <c:v>1043</c:v>
                </c:pt>
                <c:pt idx="12">
                  <c:v>1046</c:v>
                </c:pt>
              </c:numCache>
            </c:numRef>
          </c:val>
          <c:extLst>
            <c:ext xmlns:c16="http://schemas.microsoft.com/office/drawing/2014/chart" uri="{C3380CC4-5D6E-409C-BE32-E72D297353CC}">
              <c16:uniqueId val="{00000004-20D1-4092-96D5-4A9E8D5433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D1-4092-96D5-4A9E8D5433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D1-4092-96D5-4A9E8D5433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3060</c:v>
                </c:pt>
                <c:pt idx="3">
                  <c:v>3178</c:v>
                </c:pt>
                <c:pt idx="6">
                  <c:v>2993</c:v>
                </c:pt>
                <c:pt idx="9">
                  <c:v>2944</c:v>
                </c:pt>
                <c:pt idx="12">
                  <c:v>2967</c:v>
                </c:pt>
              </c:numCache>
            </c:numRef>
          </c:val>
          <c:extLst>
            <c:ext xmlns:c16="http://schemas.microsoft.com/office/drawing/2014/chart" uri="{C3380CC4-5D6E-409C-BE32-E72D297353CC}">
              <c16:uniqueId val="{00000007-20D1-4092-96D5-4A9E8D5433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821</c:v>
                </c:pt>
                <c:pt idx="2">
                  <c:v>#N/A</c:v>
                </c:pt>
                <c:pt idx="3">
                  <c:v>#N/A</c:v>
                </c:pt>
                <c:pt idx="4">
                  <c:v>1394</c:v>
                </c:pt>
                <c:pt idx="5">
                  <c:v>#N/A</c:v>
                </c:pt>
                <c:pt idx="6">
                  <c:v>#N/A</c:v>
                </c:pt>
                <c:pt idx="7">
                  <c:v>615</c:v>
                </c:pt>
                <c:pt idx="8">
                  <c:v>#N/A</c:v>
                </c:pt>
                <c:pt idx="9">
                  <c:v>#N/A</c:v>
                </c:pt>
                <c:pt idx="10">
                  <c:v>438</c:v>
                </c:pt>
                <c:pt idx="11">
                  <c:v>#N/A</c:v>
                </c:pt>
                <c:pt idx="12">
                  <c:v>#N/A</c:v>
                </c:pt>
                <c:pt idx="13">
                  <c:v>482</c:v>
                </c:pt>
                <c:pt idx="14">
                  <c:v>#N/A</c:v>
                </c:pt>
              </c:numCache>
            </c:numRef>
          </c:val>
          <c:smooth val="0"/>
          <c:extLst>
            <c:ext xmlns:c16="http://schemas.microsoft.com/office/drawing/2014/chart" uri="{C3380CC4-5D6E-409C-BE32-E72D297353CC}">
              <c16:uniqueId val="{00000008-20D1-4092-96D5-4A9E8D5433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33514</c:v>
                </c:pt>
                <c:pt idx="5">
                  <c:v>33345</c:v>
                </c:pt>
                <c:pt idx="8">
                  <c:v>32708</c:v>
                </c:pt>
                <c:pt idx="11">
                  <c:v>32168</c:v>
                </c:pt>
                <c:pt idx="14">
                  <c:v>30724</c:v>
                </c:pt>
              </c:numCache>
            </c:numRef>
          </c:val>
          <c:extLst>
            <c:ext xmlns:c16="http://schemas.microsoft.com/office/drawing/2014/chart" uri="{C3380CC4-5D6E-409C-BE32-E72D297353CC}">
              <c16:uniqueId val="{00000000-2B8C-493A-A4AA-B006635F1B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7137</c:v>
                </c:pt>
                <c:pt idx="5">
                  <c:v>7450</c:v>
                </c:pt>
                <c:pt idx="8">
                  <c:v>7950</c:v>
                </c:pt>
                <c:pt idx="11">
                  <c:v>8349</c:v>
                </c:pt>
                <c:pt idx="14">
                  <c:v>8292</c:v>
                </c:pt>
              </c:numCache>
            </c:numRef>
          </c:val>
          <c:extLst>
            <c:ext xmlns:c16="http://schemas.microsoft.com/office/drawing/2014/chart" uri="{C3380CC4-5D6E-409C-BE32-E72D297353CC}">
              <c16:uniqueId val="{00000001-2B8C-493A-A4AA-B006635F1B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12487</c:v>
                </c:pt>
                <c:pt idx="5">
                  <c:v>12135</c:v>
                </c:pt>
                <c:pt idx="8">
                  <c:v>12875</c:v>
                </c:pt>
                <c:pt idx="11">
                  <c:v>14062</c:v>
                </c:pt>
                <c:pt idx="14">
                  <c:v>15718</c:v>
                </c:pt>
              </c:numCache>
            </c:numRef>
          </c:val>
          <c:extLst>
            <c:ext xmlns:c16="http://schemas.microsoft.com/office/drawing/2014/chart" uri="{C3380CC4-5D6E-409C-BE32-E72D297353CC}">
              <c16:uniqueId val="{00000002-2B8C-493A-A4AA-B006635F1B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8C-493A-A4AA-B006635F1B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8C-493A-A4AA-B006635F1B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21</c:v>
                </c:pt>
                <c:pt idx="6">
                  <c:v>0</c:v>
                </c:pt>
                <c:pt idx="9">
                  <c:v>16</c:v>
                </c:pt>
                <c:pt idx="12">
                  <c:v>11</c:v>
                </c:pt>
              </c:numCache>
            </c:numRef>
          </c:val>
          <c:extLst>
            <c:ext xmlns:c16="http://schemas.microsoft.com/office/drawing/2014/chart" uri="{C3380CC4-5D6E-409C-BE32-E72D297353CC}">
              <c16:uniqueId val="{00000005-2B8C-493A-A4AA-B006635F1B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6721</c:v>
                </c:pt>
                <c:pt idx="3">
                  <c:v>6494</c:v>
                </c:pt>
                <c:pt idx="6">
                  <c:v>6505</c:v>
                </c:pt>
                <c:pt idx="9">
                  <c:v>6306</c:v>
                </c:pt>
                <c:pt idx="12">
                  <c:v>6328</c:v>
                </c:pt>
              </c:numCache>
            </c:numRef>
          </c:val>
          <c:extLst>
            <c:ext xmlns:c16="http://schemas.microsoft.com/office/drawing/2014/chart" uri="{C3380CC4-5D6E-409C-BE32-E72D297353CC}">
              <c16:uniqueId val="{00000006-2B8C-493A-A4AA-B006635F1B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8C-493A-A4AA-B006635F1B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9632</c:v>
                </c:pt>
                <c:pt idx="3">
                  <c:v>9525</c:v>
                </c:pt>
                <c:pt idx="6">
                  <c:v>7937</c:v>
                </c:pt>
                <c:pt idx="9">
                  <c:v>6883</c:v>
                </c:pt>
                <c:pt idx="12">
                  <c:v>5868</c:v>
                </c:pt>
              </c:numCache>
            </c:numRef>
          </c:val>
          <c:extLst>
            <c:ext xmlns:c16="http://schemas.microsoft.com/office/drawing/2014/chart" uri="{C3380CC4-5D6E-409C-BE32-E72D297353CC}">
              <c16:uniqueId val="{00000008-2B8C-493A-A4AA-B006635F1B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2790</c:v>
                </c:pt>
                <c:pt idx="3">
                  <c:v>1730</c:v>
                </c:pt>
                <c:pt idx="6">
                  <c:v>1615</c:v>
                </c:pt>
                <c:pt idx="9">
                  <c:v>1500</c:v>
                </c:pt>
                <c:pt idx="12">
                  <c:v>1384</c:v>
                </c:pt>
              </c:numCache>
            </c:numRef>
          </c:val>
          <c:extLst>
            <c:ext xmlns:c16="http://schemas.microsoft.com/office/drawing/2014/chart" uri="{C3380CC4-5D6E-409C-BE32-E72D297353CC}">
              <c16:uniqueId val="{00000009-2B8C-493A-A4AA-B006635F1B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18507</c:v>
                </c:pt>
                <c:pt idx="3">
                  <c:v>18005</c:v>
                </c:pt>
                <c:pt idx="6">
                  <c:v>17322</c:v>
                </c:pt>
                <c:pt idx="9">
                  <c:v>16532</c:v>
                </c:pt>
                <c:pt idx="12">
                  <c:v>14404</c:v>
                </c:pt>
              </c:numCache>
            </c:numRef>
          </c:val>
          <c:extLst>
            <c:ext xmlns:c16="http://schemas.microsoft.com/office/drawing/2014/chart" uri="{C3380CC4-5D6E-409C-BE32-E72D297353CC}">
              <c16:uniqueId val="{0000000A-2B8C-493A-A4AA-B006635F1B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8C-493A-A4AA-B006635F1B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2656</c:v>
                </c:pt>
                <c:pt idx="1">
                  <c:v>2657</c:v>
                </c:pt>
                <c:pt idx="2">
                  <c:v>2657</c:v>
                </c:pt>
              </c:numCache>
            </c:numRef>
          </c:val>
          <c:extLst>
            <c:ext xmlns:c16="http://schemas.microsoft.com/office/drawing/2014/chart" uri="{C3380CC4-5D6E-409C-BE32-E72D297353CC}">
              <c16:uniqueId val="{00000000-7CBB-495D-9D93-289CC54C7A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2043</c:v>
                </c:pt>
                <c:pt idx="1">
                  <c:v>2114</c:v>
                </c:pt>
                <c:pt idx="2">
                  <c:v>2242</c:v>
                </c:pt>
              </c:numCache>
            </c:numRef>
          </c:val>
          <c:extLst>
            <c:ext xmlns:c16="http://schemas.microsoft.com/office/drawing/2014/chart" uri="{C3380CC4-5D6E-409C-BE32-E72D297353CC}">
              <c16:uniqueId val="{00000001-7CBB-495D-9D93-289CC54C7A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5178</c:v>
                </c:pt>
                <c:pt idx="1">
                  <c:v>6079</c:v>
                </c:pt>
                <c:pt idx="2">
                  <c:v>7732</c:v>
                </c:pt>
              </c:numCache>
            </c:numRef>
          </c:val>
          <c:extLst>
            <c:ext xmlns:c16="http://schemas.microsoft.com/office/drawing/2014/chart" uri="{C3380CC4-5D6E-409C-BE32-E72D297353CC}">
              <c16:uniqueId val="{00000002-7CBB-495D-9D93-289CC54C7A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令和４年度は前年度と比較して、一般会計等の元利償還金、準元利償還金等が微増、特定財源が微減となったため、比率の分子は増となった。</a:t>
          </a:r>
        </a:p>
        <a:p>
          <a:r>
            <a:rPr kumimoji="1" lang="ja-JP" altLang="en-US" sz="1400">
              <a:latin typeface="ＭＳ ゴシック" pitchFamily="49" charset="-128"/>
              <a:ea typeface="ＭＳ ゴシック" pitchFamily="49" charset="-128"/>
            </a:rPr>
            <a:t>そのため、単年度の比率は前年度から微増となったものの、３か年平均においては生駒北学校給食センター整備運営事業等の影響により比較的高い数値となっていた令和元年度が算定対象から外れたことにより前年度</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％に</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ポイント改善した。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前年度と比較して、一般会計等の地方債現在高や、公営企業債の元金償還に充てる一般会計等からの繰入見込額が減少するとともに、充当可能基金残高の増加などにより充当可能財源等も増加し、黒字の比率は</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ポイント上昇した。なお、将来負担比率がないことは平成１９年度から変わりない。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ついては、減債基金の積立額が繰入額を上回ったことによる増、職員退職給与基金を取り崩していないことの増、公共施設等総合管理基金へ令和３年度決算剰余金の一部を積み立てたことによる増、こども未来基金を創設し、決算剰余金の一部を積み立てたことなどの要因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社会保障関係費の増加等に伴い、年々財政状況も厳しくなっており、目的に合った効果的な基金の活用を進めていく。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・職員退職給与基金：職員の退職金に充当するため。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・北地域整備促進基金：北部地域の整備に必要な資金を確保し、当該北部地域の計画的なまちづくりを促進するため。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・公共施設等総合管理基金：公共施設等の更新・改築・修繕及び除却に必要な資金に充てるため。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・こども未来基金：子育てしやすい環境づくりの推進や教育環境の整備に充てるため。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・職員退職給与基金：取り崩しを行わず、予定していた積み立てを行ったことで増加した。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・北部地域整備促進基金：市北部地域のまちづくり事業に充てるため取り崩しを行った。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・公共施設等総合管理基金：今後の公共施設の更新等に対応できるよう決算剰余金の一部の積み立てを行ったことで増加した。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・こども未来基金：基金を新たに創設したため。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老朽化が進行していることから、今後、大規模改修等に多額の費用が必要となることが予想されるため、補助金や地方債も活用し、基金からの過度な繰り入れとならないよう調整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不測の事態に備えて、財政調整基金の残高は標準財政規模の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臨時財政対策債等の償還などを予定し、取り崩し額が近年の平均よりも増加する見込みであるため、繰入に過度に依存しない計画的な財政運営をより一層意識して行う必要がある。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117,946
116,569
53.15
44,513,782
42,293,947
1,974,405
24,500,418
13,851,315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基準財政収入額は個人市民税や地方消費税交付金等の増により全体として増額となったものの、臨時経済対策費等、基準財政需要額において大幅な増額となり、単年度の指数は</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ポイント減少し、３か年平均においても</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と前年度と比べて減少となった。</a:t>
          </a:r>
        </a:p>
        <a:p>
          <a:r>
            <a:rPr kumimoji="1" lang="ja-JP" altLang="en-US" sz="1300">
              <a:latin typeface="ＭＳ Ｐゴシック" panose="020B0600070205080204" pitchFamily="50" charset="-128"/>
              <a:ea typeface="ＭＳ Ｐゴシック" panose="020B0600070205080204" pitchFamily="50" charset="-128"/>
            </a:rPr>
            <a:t>今後も市税収入のみならず、収入の確保に努め、財政基盤の強化に努める。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令和４年度は前年度と比較して、歳出（経常経費充当一般財源）は、定年退職者の減により退職手当が減少したものの、原油高や物価高騰の影響もあり物件費が増加することにより全体として約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億円の増となった。一方、歳入（経常一般財源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臨時財政対策債）は、地方消費税交付金や地方交付税等が増となったものの、臨時財政対策債の大幅な減により全体として約</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億円の減少となった。その結果、経常収支比率は前年度より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コロナ禍以前においては経常収支比率は年々上昇傾向にあったため、今後も経常経費の縮減を念頭においた手堅い財政運営が必要である。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167894</xdr:rowOff>
    </xdr:from>
    <xdr:to>
      <xdr:col>23</xdr:col>
      <xdr:colOff>133350</xdr:colOff>
      <xdr:row>61</xdr:row>
      <xdr:rowOff>100076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83444"/>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61</xdr:row>
      <xdr:rowOff>80772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8344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62</xdr:row>
      <xdr:rowOff>131318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92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131318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226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117094</xdr:rowOff>
    </xdr:from>
    <xdr:to>
      <xdr:col>19</xdr:col>
      <xdr:colOff>184150</xdr:colOff>
      <xdr:row>60</xdr:row>
      <xdr:rowOff>47244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57421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南北に細長い地勢的要因による各種施設数の多さに起因する人件費や、施設の維持管理費用をはじめとする物件費の割合が高いことに加え、物価高騰等の影響もあり、増加が続いている状況である。</a:t>
          </a:r>
        </a:p>
        <a:p>
          <a:r>
            <a:rPr kumimoji="1" lang="ja-JP" altLang="en-US" sz="1300">
              <a:latin typeface="ＭＳ Ｐゴシック" panose="020B0600070205080204" pitchFamily="50" charset="-128"/>
              <a:ea typeface="ＭＳ Ｐゴシック" panose="020B0600070205080204" pitchFamily="50" charset="-128"/>
            </a:rPr>
            <a:t>引き続き、定員適正化計画に則った適正な職員配置による人件費の抑制や、事務事業の見直し等による物件費の抑制を図る必要がある。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89970</xdr:rowOff>
    </xdr:from>
    <xdr:to>
      <xdr:col>23</xdr:col>
      <xdr:colOff>133350</xdr:colOff>
      <xdr:row>83</xdr:row>
      <xdr:rowOff>124595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0320"/>
          <a:ext cx="8382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78053</xdr:rowOff>
    </xdr:from>
    <xdr:to>
      <xdr:col>19</xdr:col>
      <xdr:colOff>133350</xdr:colOff>
      <xdr:row>83</xdr:row>
      <xdr:rowOff>89970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8403"/>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130152</xdr:rowOff>
    </xdr:from>
    <xdr:to>
      <xdr:col>15</xdr:col>
      <xdr:colOff>82550</xdr:colOff>
      <xdr:row>83</xdr:row>
      <xdr:rowOff>78053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9052"/>
          <a:ext cx="889000" cy="1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78166</xdr:rowOff>
    </xdr:from>
    <xdr:to>
      <xdr:col>11</xdr:col>
      <xdr:colOff>31750</xdr:colOff>
      <xdr:row>82</xdr:row>
      <xdr:rowOff>130152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7066"/>
          <a:ext cx="889000" cy="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73795</xdr:rowOff>
    </xdr:from>
    <xdr:to>
      <xdr:col>23</xdr:col>
      <xdr:colOff>184150</xdr:colOff>
      <xdr:row>84</xdr:row>
      <xdr:rowOff>3945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90322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4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39170</xdr:rowOff>
    </xdr:from>
    <xdr:to>
      <xdr:col>19</xdr:col>
      <xdr:colOff>184150</xdr:colOff>
      <xdr:row>83</xdr:row>
      <xdr:rowOff>140770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125547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27253</xdr:rowOff>
    </xdr:from>
    <xdr:to>
      <xdr:col>15</xdr:col>
      <xdr:colOff>133350</xdr:colOff>
      <xdr:row>83</xdr:row>
      <xdr:rowOff>128853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79352</xdr:rowOff>
    </xdr:from>
    <xdr:to>
      <xdr:col>11</xdr:col>
      <xdr:colOff>82550</xdr:colOff>
      <xdr:row>83</xdr:row>
      <xdr:rowOff>9502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165729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27366</xdr:rowOff>
    </xdr:from>
    <xdr:to>
      <xdr:col>7</xdr:col>
      <xdr:colOff>31750</xdr:colOff>
      <xdr:row>82</xdr:row>
      <xdr:rowOff>128966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113743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となったが、これは人事評価制度等を活用した積極的な若手の登用や、継続して職員の新規採用を行っていること等により給料月額が国と比べて高くなっている層があるためで、引き続き、給与体系等の見直しを進めつつ、適正な人事配置と行政効率の高い組織づくり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から、消防職員の配置が他の自治体に比べ多い状況であることや、子育て世代に対する環境整備にも重点を置いていることから市内に公立幼稚園を多数設置しているなどの特徴があるが、類団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今後の市政運営も踏まえて、将来にわたり市民の要請に応えていく行政サービスを提供するために必要となる適正な職員配置に努めるため、計画的な職員の採用を進めていく必要がある。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11747</xdr:rowOff>
    </xdr:from>
    <xdr:to>
      <xdr:col>81</xdr:col>
      <xdr:colOff>44450</xdr:colOff>
      <xdr:row>63</xdr:row>
      <xdr:rowOff>35878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309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7726</xdr:rowOff>
    </xdr:from>
    <xdr:to>
      <xdr:col>77</xdr:col>
      <xdr:colOff>44450</xdr:colOff>
      <xdr:row>63</xdr:row>
      <xdr:rowOff>11747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090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7726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070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11747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070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156528</xdr:rowOff>
    </xdr:from>
    <xdr:to>
      <xdr:col>81</xdr:col>
      <xdr:colOff>95250</xdr:colOff>
      <xdr:row>63</xdr:row>
      <xdr:rowOff>86678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128605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132397</xdr:rowOff>
    </xdr:from>
    <xdr:to>
      <xdr:col>77</xdr:col>
      <xdr:colOff>95250</xdr:colOff>
      <xdr:row>63</xdr:row>
      <xdr:rowOff>62547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72724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128376</xdr:rowOff>
    </xdr:from>
    <xdr:to>
      <xdr:col>73</xdr:col>
      <xdr:colOff>44450</xdr:colOff>
      <xdr:row>63</xdr:row>
      <xdr:rowOff>58526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43303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132397</xdr:rowOff>
    </xdr:from>
    <xdr:to>
      <xdr:col>64</xdr:col>
      <xdr:colOff>152400</xdr:colOff>
      <xdr:row>63</xdr:row>
      <xdr:rowOff>62547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47324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標準財政規模が減少したものの、一般会計等の元利償還金、準元利償還金等が微増に留まり、単年度の比率が前年度から微増となったものの、３か年平均においては生駒北学校給食センター整備運営事業等の影響により比較的高い数値となっていた令和元年度が算定対象から外れたことにより前年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次年度以降も引き続き、過度に市債に依存することのない健全な財政運営を行っていきたい。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40</xdr:row>
      <xdr:rowOff>58057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32209"/>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138491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1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40</xdr:row>
      <xdr:rowOff>138491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96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40</xdr:row>
      <xdr:rowOff>138491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551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2618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2618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将来負担額において一般会計等の地方債現在高や公営企業債の償還に充てる繰出見込額等が減少するとともに、充当可能基金残高の増加等により充当可能財源等も増加し、黒字の比率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ポイント上昇した。将来負担比率がないことは平成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年度から変わりないが、今後においても将来負担の大きな要因となる地方債残高の縮減等に取り組み続けることで、財政の健全化に努めたい。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117,946
116,569
53.15
44,513,782
42,293,947
1,974,405
24,500,418
13,851,315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市形に起因し、各種公共施設を多く設置していることから人件費に係るものは類似団体平均と比較して高い水準にある。令和４年度は前年度と比較して、定年退職者数の減による退職手当の減少等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今後においても人員の適正配置等により、人件費の抑制に努める必要がある。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110998</xdr:rowOff>
    </xdr:from>
    <xdr:to>
      <xdr:col>24</xdr:col>
      <xdr:colOff>25400</xdr:colOff>
      <xdr:row>39</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975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129286</xdr:rowOff>
    </xdr:from>
    <xdr:to>
      <xdr:col>19</xdr:col>
      <xdr:colOff>187325</xdr:colOff>
      <xdr:row>40</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158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49276</xdr:rowOff>
    </xdr:from>
    <xdr:to>
      <xdr:col>15</xdr:col>
      <xdr:colOff>98425</xdr:colOff>
      <xdr:row>40</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67564</xdr:rowOff>
    </xdr:from>
    <xdr:to>
      <xdr:col>11</xdr:col>
      <xdr:colOff>9525</xdr:colOff>
      <xdr:row>40</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25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60198</xdr:rowOff>
    </xdr:from>
    <xdr:to>
      <xdr:col>24</xdr:col>
      <xdr:colOff>76200</xdr:colOff>
      <xdr:row>39</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78486</xdr:rowOff>
    </xdr:from>
    <xdr:to>
      <xdr:col>20</xdr:col>
      <xdr:colOff>38100</xdr:colOff>
      <xdr:row>40</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16764</xdr:rowOff>
    </xdr:from>
    <xdr:to>
      <xdr:col>11</xdr:col>
      <xdr:colOff>60325</xdr:colOff>
      <xdr:row>40</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103141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62484</xdr:rowOff>
    </xdr:from>
    <xdr:to>
      <xdr:col>6</xdr:col>
      <xdr:colOff>171450</xdr:colOff>
      <xdr:row>40</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148861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同様、南北に細長い市形であり、各種公共施設を多く有していることから、施設の維持管理費用等により、例年、類似団体平均を上回っている。さらに令和４年度においては原油高、物価高の影響により、給食材料経費や、施設管理費が増加したことなどが原因で前年度よりも数値が上昇した。</a:t>
          </a:r>
        </a:p>
        <a:p>
          <a:r>
            <a:rPr kumimoji="1" lang="ja-JP" altLang="en-US" sz="1300">
              <a:latin typeface="ＭＳ Ｐゴシック" panose="020B0600070205080204" pitchFamily="50" charset="-128"/>
              <a:ea typeface="ＭＳ Ｐゴシック" panose="020B0600070205080204" pitchFamily="50" charset="-128"/>
            </a:rPr>
            <a:t>経常的な経費は今後も上昇していくと考えられるため、施設配置や事務事業の見直しによって縮減を図る必要がある。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20</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219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64407</xdr:rowOff>
    </xdr:from>
    <xdr:to>
      <xdr:col>78</xdr:col>
      <xdr:colOff>69850</xdr:colOff>
      <xdr:row>20</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21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121557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20</xdr:row>
      <xdr:rowOff>121557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13607</xdr:rowOff>
    </xdr:from>
    <xdr:to>
      <xdr:col>78</xdr:col>
      <xdr:colOff>120650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99984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70757</xdr:rowOff>
    </xdr:from>
    <xdr:to>
      <xdr:col>69</xdr:col>
      <xdr:colOff>142875</xdr:colOff>
      <xdr:row>21</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困窮者支援体制の強化などにより、本市における生活保護受給者数が減少していることから類似団体を下回っていると考えられる。令和４年度においては、障害福祉サービス費等の増により前年度より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ポイント増加しており、今後も社会福祉費全体として増加傾向は続いていくものと予想されるため、財政を過度に圧迫することがないよう福祉政策の見直し等を検討していく必要がある。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62230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8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8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130810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123190</xdr:rowOff>
    </xdr:from>
    <xdr:to>
      <xdr:col>11</xdr:col>
      <xdr:colOff>9525</xdr:colOff>
      <xdr:row>55</xdr:row>
      <xdr:rowOff>130810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xdr:rowOff>
    </xdr:from>
    <xdr:to>
      <xdr:col>24</xdr:col>
      <xdr:colOff>76200</xdr:colOff>
      <xdr:row>55</xdr:row>
      <xdr:rowOff>113030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72390</xdr:rowOff>
    </xdr:from>
    <xdr:to>
      <xdr:col>6</xdr:col>
      <xdr:colOff>171450</xdr:colOff>
      <xdr:row>56</xdr:row>
      <xdr:rowOff>2540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物価高等の影響による施設やインフラの維持補修費の増があったほか、後期高齢者医療特別会計や介護保険特別会計などへの繰出金の増によって数値が上昇した。高齢化に伴う社会保障経費の増加は、今後さらに進行していくため、健康寿命の延伸に向けた取組みが重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030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67128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57</xdr:row>
      <xdr:rowOff>135165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683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た下水道事業会計補助や高齢者交通費等助成の影響で増加したものの、本市は一部事務組合や各種団体に対する支出が少ないことから、例年、類似団体平均を下回っているものと考えられる。</a:t>
          </a:r>
        </a:p>
        <a:p>
          <a:r>
            <a:rPr kumimoji="1" lang="ja-JP" altLang="en-US" sz="1300">
              <a:latin typeface="ＭＳ Ｐゴシック" panose="020B0600070205080204" pitchFamily="50" charset="-128"/>
              <a:ea typeface="ＭＳ Ｐゴシック" panose="020B0600070205080204" pitchFamily="50" charset="-128"/>
            </a:rPr>
            <a:t>また、補助金の見直しも行っており、今後も引き続き廃止や適正化に向けた取り組みの継続が必要である。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282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170434</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282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917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106426</xdr:rowOff>
    </xdr:from>
    <xdr:to>
      <xdr:col>69</xdr:col>
      <xdr:colOff>92075</xdr:colOff>
      <xdr:row>33</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64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147066</xdr:rowOff>
    </xdr:from>
    <xdr:to>
      <xdr:col>82</xdr:col>
      <xdr:colOff>158750</xdr:colOff>
      <xdr:row>34</xdr:row>
      <xdr:rowOff>77216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163593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119634</xdr:rowOff>
    </xdr:from>
    <xdr:to>
      <xdr:col>78</xdr:col>
      <xdr:colOff>120650</xdr:colOff>
      <xdr:row>34</xdr:row>
      <xdr:rowOff>49784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59961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55626</xdr:rowOff>
    </xdr:from>
    <xdr:to>
      <xdr:col>65</xdr:col>
      <xdr:colOff>53975</xdr:colOff>
      <xdr:row>33</xdr:row>
      <xdr:rowOff>157226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167403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年度までは類似団体平均を上回っていたが、繰上償還等の実施により、平成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年度は類似団体平均値となり、平成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年度以降においては、類似団体平均を下回っている。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今後も新規発行債の精査を行い、元利償還金の増加抑制に努める必要がある。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81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819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新型コロナウイルス感染症に係る臨時交付金等の影響によって経常経費充当一般財源が減少し、経常収支比率が低下した。令和４年度についてはこれらの影響が低減したことに加え、臨時財政対策債の大幅な減により経常一般財源が減少したことから、退職手当の減があった人件費以外の各性質で割合が増加した。今後においても行財政改革や事務事業の見直し等を進めて、経常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76</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53340"/>
          <a:ext cx="838200" cy="38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76</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753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733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128174</xdr:rowOff>
    </xdr:from>
    <xdr:to>
      <xdr:col>29</xdr:col>
      <xdr:colOff>127000</xdr:colOff>
      <xdr:row>16</xdr:row>
      <xdr:rowOff>151079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18999"/>
          <a:ext cx="647700" cy="2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151079</xdr:rowOff>
    </xdr:from>
    <xdr:to>
      <xdr:col>26</xdr:col>
      <xdr:colOff>50800</xdr:colOff>
      <xdr:row>16</xdr:row>
      <xdr:rowOff>168521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41904"/>
          <a:ext cx="698500" cy="1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168521</xdr:rowOff>
    </xdr:from>
    <xdr:to>
      <xdr:col>22</xdr:col>
      <xdr:colOff>114300</xdr:colOff>
      <xdr:row>17</xdr:row>
      <xdr:rowOff>43752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59346"/>
          <a:ext cx="698500" cy="46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43752</xdr:rowOff>
    </xdr:from>
    <xdr:to>
      <xdr:col>18</xdr:col>
      <xdr:colOff>177800</xdr:colOff>
      <xdr:row>17</xdr:row>
      <xdr:rowOff>51433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6027"/>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77374</xdr:rowOff>
    </xdr:from>
    <xdr:to>
      <xdr:col>29</xdr:col>
      <xdr:colOff>177800</xdr:colOff>
      <xdr:row>17</xdr:row>
      <xdr:rowOff>7524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6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49451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100279</xdr:rowOff>
    </xdr:from>
    <xdr:to>
      <xdr:col>26</xdr:col>
      <xdr:colOff>101600</xdr:colOff>
      <xdr:row>17</xdr:row>
      <xdr:rowOff>30429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9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15206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77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117721</xdr:rowOff>
    </xdr:from>
    <xdr:to>
      <xdr:col>22</xdr:col>
      <xdr:colOff>165100</xdr:colOff>
      <xdr:row>17</xdr:row>
      <xdr:rowOff>47871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32648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164402</xdr:rowOff>
    </xdr:from>
    <xdr:to>
      <xdr:col>19</xdr:col>
      <xdr:colOff>38100</xdr:colOff>
      <xdr:row>17</xdr:row>
      <xdr:rowOff>94552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79329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633</xdr:rowOff>
    </xdr:from>
    <xdr:to>
      <xdr:col>15</xdr:col>
      <xdr:colOff>101600</xdr:colOff>
      <xdr:row>17</xdr:row>
      <xdr:rowOff>102233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6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4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66383</xdr:rowOff>
    </xdr:from>
    <xdr:to>
      <xdr:col>29</xdr:col>
      <xdr:colOff>127000</xdr:colOff>
      <xdr:row>36</xdr:row>
      <xdr:rowOff>81661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9633"/>
          <a:ext cx="6477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25311</xdr:rowOff>
    </xdr:from>
    <xdr:to>
      <xdr:col>26</xdr:col>
      <xdr:colOff>50800</xdr:colOff>
      <xdr:row>36</xdr:row>
      <xdr:rowOff>81661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78561"/>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120523</xdr:rowOff>
    </xdr:from>
    <xdr:to>
      <xdr:col>22</xdr:col>
      <xdr:colOff>114300</xdr:colOff>
      <xdr:row>36</xdr:row>
      <xdr:rowOff>25311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30873"/>
          <a:ext cx="698500" cy="24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120523</xdr:rowOff>
    </xdr:from>
    <xdr:to>
      <xdr:col>18</xdr:col>
      <xdr:colOff>177800</xdr:colOff>
      <xdr:row>35</xdr:row>
      <xdr:rowOff>304965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30873"/>
          <a:ext cx="698500" cy="18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15583</xdr:rowOff>
    </xdr:from>
    <xdr:to>
      <xdr:col>29</xdr:col>
      <xdr:colOff>177800</xdr:colOff>
      <xdr:row>36</xdr:row>
      <xdr:rowOff>117183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330560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4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30861</xdr:rowOff>
    </xdr:from>
    <xdr:to>
      <xdr:col>26</xdr:col>
      <xdr:colOff>101600</xdr:colOff>
      <xdr:row>36</xdr:row>
      <xdr:rowOff>132461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117238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7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317411</xdr:rowOff>
    </xdr:from>
    <xdr:to>
      <xdr:col>22</xdr:col>
      <xdr:colOff>165100</xdr:colOff>
      <xdr:row>36</xdr:row>
      <xdr:rowOff>76111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60888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69723</xdr:rowOff>
    </xdr:from>
    <xdr:to>
      <xdr:col>19</xdr:col>
      <xdr:colOff>38100</xdr:colOff>
      <xdr:row>35</xdr:row>
      <xdr:rowOff>171323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8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254165</xdr:rowOff>
    </xdr:from>
    <xdr:to>
      <xdr:col>15</xdr:col>
      <xdr:colOff>101600</xdr:colOff>
      <xdr:row>36</xdr:row>
      <xdr:rowOff>12865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6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340542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5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117,946
116,569
53.15
44,513,782
42,293,947
1,974,405
24,500,418
13,851,315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53426</xdr:rowOff>
    </xdr:from>
    <xdr:to>
      <xdr:col>24</xdr:col>
      <xdr:colOff>63500</xdr:colOff>
      <xdr:row>35</xdr:row>
      <xdr:rowOff>71600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54176"/>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53426</xdr:rowOff>
    </xdr:from>
    <xdr:to>
      <xdr:col>19</xdr:col>
      <xdr:colOff>177800</xdr:colOff>
      <xdr:row>35</xdr:row>
      <xdr:rowOff>109113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54176"/>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109113</xdr:rowOff>
    </xdr:from>
    <xdr:to>
      <xdr:col>15</xdr:col>
      <xdr:colOff>50800</xdr:colOff>
      <xdr:row>36</xdr:row>
      <xdr:rowOff>48534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09863"/>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48534</xdr:rowOff>
    </xdr:from>
    <xdr:to>
      <xdr:col>10</xdr:col>
      <xdr:colOff>114300</xdr:colOff>
      <xdr:row>36</xdr:row>
      <xdr:rowOff>71554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20734"/>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20800</xdr:rowOff>
    </xdr:from>
    <xdr:to>
      <xdr:col>24</xdr:col>
      <xdr:colOff>114300</xdr:colOff>
      <xdr:row>35</xdr:row>
      <xdr:rowOff>122400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43677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2626</xdr:rowOff>
    </xdr:from>
    <xdr:to>
      <xdr:col>20</xdr:col>
      <xdr:colOff>38100</xdr:colOff>
      <xdr:row>35</xdr:row>
      <xdr:rowOff>104226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120753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7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58313</xdr:rowOff>
    </xdr:from>
    <xdr:to>
      <xdr:col>15</xdr:col>
      <xdr:colOff>101600</xdr:colOff>
      <xdr:row>35</xdr:row>
      <xdr:rowOff>159913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169184</xdr:rowOff>
    </xdr:from>
    <xdr:to>
      <xdr:col>10</xdr:col>
      <xdr:colOff>165100</xdr:colOff>
      <xdr:row>36</xdr:row>
      <xdr:rowOff>99334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115861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20754</xdr:rowOff>
    </xdr:from>
    <xdr:to>
      <xdr:col>6</xdr:col>
      <xdr:colOff>38100</xdr:colOff>
      <xdr:row>36</xdr:row>
      <xdr:rowOff>122354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138881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163278</xdr:rowOff>
    </xdr:from>
    <xdr:to>
      <xdr:col>24</xdr:col>
      <xdr:colOff>63500</xdr:colOff>
      <xdr:row>57</xdr:row>
      <xdr:rowOff>14509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4478"/>
          <a:ext cx="8382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11896</xdr:rowOff>
    </xdr:from>
    <xdr:to>
      <xdr:col>19</xdr:col>
      <xdr:colOff>177800</xdr:colOff>
      <xdr:row>57</xdr:row>
      <xdr:rowOff>14509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8454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11896</xdr:rowOff>
    </xdr:from>
    <xdr:to>
      <xdr:col>15</xdr:col>
      <xdr:colOff>50800</xdr:colOff>
      <xdr:row>57</xdr:row>
      <xdr:rowOff>42969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4546"/>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42969</xdr:rowOff>
    </xdr:from>
    <xdr:to>
      <xdr:col>10</xdr:col>
      <xdr:colOff>114300</xdr:colOff>
      <xdr:row>57</xdr:row>
      <xdr:rowOff>97964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5619"/>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112478</xdr:rowOff>
    </xdr:from>
    <xdr:to>
      <xdr:col>24</xdr:col>
      <xdr:colOff>114300</xdr:colOff>
      <xdr:row>57</xdr:row>
      <xdr:rowOff>42628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90905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135159</xdr:rowOff>
    </xdr:from>
    <xdr:to>
      <xdr:col>20</xdr:col>
      <xdr:colOff>38100</xdr:colOff>
      <xdr:row>57</xdr:row>
      <xdr:rowOff>65309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81836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132546</xdr:rowOff>
    </xdr:from>
    <xdr:to>
      <xdr:col>15</xdr:col>
      <xdr:colOff>101600</xdr:colOff>
      <xdr:row>57</xdr:row>
      <xdr:rowOff>62696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79223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163619</xdr:rowOff>
    </xdr:from>
    <xdr:to>
      <xdr:col>10</xdr:col>
      <xdr:colOff>165100</xdr:colOff>
      <xdr:row>57</xdr:row>
      <xdr:rowOff>93769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110296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47164</xdr:rowOff>
    </xdr:from>
    <xdr:to>
      <xdr:col>6</xdr:col>
      <xdr:colOff>38100</xdr:colOff>
      <xdr:row>57</xdr:row>
      <xdr:rowOff>148764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165291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96814</xdr:rowOff>
    </xdr:from>
    <xdr:to>
      <xdr:col>24</xdr:col>
      <xdr:colOff>63500</xdr:colOff>
      <xdr:row>78</xdr:row>
      <xdr:rowOff>105273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9914"/>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105273</xdr:rowOff>
    </xdr:from>
    <xdr:to>
      <xdr:col>19</xdr:col>
      <xdr:colOff>177800</xdr:colOff>
      <xdr:row>78</xdr:row>
      <xdr:rowOff>113229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837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113229</xdr:rowOff>
    </xdr:from>
    <xdr:to>
      <xdr:col>15</xdr:col>
      <xdr:colOff>50800</xdr:colOff>
      <xdr:row>78</xdr:row>
      <xdr:rowOff>124475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6329"/>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115469</xdr:rowOff>
    </xdr:from>
    <xdr:to>
      <xdr:col>10</xdr:col>
      <xdr:colOff>114300</xdr:colOff>
      <xdr:row>78</xdr:row>
      <xdr:rowOff>124475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8569"/>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46014</xdr:rowOff>
    </xdr:from>
    <xdr:to>
      <xdr:col>24</xdr:col>
      <xdr:colOff>114300</xdr:colOff>
      <xdr:row>78</xdr:row>
      <xdr:rowOff>147614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132391</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54473</xdr:rowOff>
    </xdr:from>
    <xdr:to>
      <xdr:col>20</xdr:col>
      <xdr:colOff>38100</xdr:colOff>
      <xdr:row>78</xdr:row>
      <xdr:rowOff>156073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147200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2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62429</xdr:rowOff>
    </xdr:from>
    <xdr:to>
      <xdr:col>15</xdr:col>
      <xdr:colOff>101600</xdr:colOff>
      <xdr:row>78</xdr:row>
      <xdr:rowOff>164029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155156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2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73675</xdr:rowOff>
    </xdr:from>
    <xdr:to>
      <xdr:col>10</xdr:col>
      <xdr:colOff>165100</xdr:colOff>
      <xdr:row>79</xdr:row>
      <xdr:rowOff>3825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166402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3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64669</xdr:rowOff>
    </xdr:from>
    <xdr:to>
      <xdr:col>6</xdr:col>
      <xdr:colOff>38100</xdr:colOff>
      <xdr:row>78</xdr:row>
      <xdr:rowOff>166269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157396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30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40456</xdr:rowOff>
    </xdr:from>
    <xdr:to>
      <xdr:col>24</xdr:col>
      <xdr:colOff>63500</xdr:colOff>
      <xdr:row>97</xdr:row>
      <xdr:rowOff>169585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71106"/>
          <a:ext cx="838200" cy="1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40456</xdr:rowOff>
    </xdr:from>
    <xdr:to>
      <xdr:col>19</xdr:col>
      <xdr:colOff>177800</xdr:colOff>
      <xdr:row>98</xdr:row>
      <xdr:rowOff>44960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71106"/>
          <a:ext cx="889000" cy="1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44960</xdr:rowOff>
    </xdr:from>
    <xdr:to>
      <xdr:col>15</xdr:col>
      <xdr:colOff>50800</xdr:colOff>
      <xdr:row>98</xdr:row>
      <xdr:rowOff>65131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47060"/>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65131</xdr:rowOff>
    </xdr:from>
    <xdr:to>
      <xdr:col>10</xdr:col>
      <xdr:colOff>114300</xdr:colOff>
      <xdr:row>98</xdr:row>
      <xdr:rowOff>81910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67231"/>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118785</xdr:rowOff>
    </xdr:from>
    <xdr:to>
      <xdr:col>24</xdr:col>
      <xdr:colOff>114300</xdr:colOff>
      <xdr:row>98</xdr:row>
      <xdr:rowOff>48935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33712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161106</xdr:rowOff>
    </xdr:from>
    <xdr:to>
      <xdr:col>20</xdr:col>
      <xdr:colOff>38100</xdr:colOff>
      <xdr:row>97</xdr:row>
      <xdr:rowOff>91256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82383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165610</xdr:rowOff>
    </xdr:from>
    <xdr:to>
      <xdr:col>15</xdr:col>
      <xdr:colOff>101600</xdr:colOff>
      <xdr:row>98</xdr:row>
      <xdr:rowOff>95760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86887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14331</xdr:rowOff>
    </xdr:from>
    <xdr:to>
      <xdr:col>10</xdr:col>
      <xdr:colOff>165100</xdr:colOff>
      <xdr:row>98</xdr:row>
      <xdr:rowOff>115931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107058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31110</xdr:rowOff>
    </xdr:from>
    <xdr:to>
      <xdr:col>6</xdr:col>
      <xdr:colOff>38100</xdr:colOff>
      <xdr:row>98</xdr:row>
      <xdr:rowOff>132710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71381</xdr:rowOff>
    </xdr:from>
    <xdr:to>
      <xdr:col>55</xdr:col>
      <xdr:colOff>0</xdr:colOff>
      <xdr:row>36</xdr:row>
      <xdr:rowOff>120530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43581"/>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166403</xdr:rowOff>
    </xdr:from>
    <xdr:to>
      <xdr:col>50</xdr:col>
      <xdr:colOff>114300</xdr:colOff>
      <xdr:row>36</xdr:row>
      <xdr:rowOff>71381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09903"/>
          <a:ext cx="889000" cy="9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166403</xdr:rowOff>
    </xdr:from>
    <xdr:to>
      <xdr:col>45</xdr:col>
      <xdr:colOff>177800</xdr:colOff>
      <xdr:row>38</xdr:row>
      <xdr:rowOff>76541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09903"/>
          <a:ext cx="889000" cy="12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76541</xdr:rowOff>
    </xdr:from>
    <xdr:to>
      <xdr:col>41</xdr:col>
      <xdr:colOff>50800</xdr:colOff>
      <xdr:row>38</xdr:row>
      <xdr:rowOff>84879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91641"/>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69730</xdr:rowOff>
    </xdr:from>
    <xdr:to>
      <xdr:col>55</xdr:col>
      <xdr:colOff>50800</xdr:colOff>
      <xdr:row>36</xdr:row>
      <xdr:rowOff>171330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48157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20581</xdr:rowOff>
    </xdr:from>
    <xdr:to>
      <xdr:col>50</xdr:col>
      <xdr:colOff>165100</xdr:colOff>
      <xdr:row>36</xdr:row>
      <xdr:rowOff>122181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138708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115603</xdr:rowOff>
    </xdr:from>
    <xdr:to>
      <xdr:col>46</xdr:col>
      <xdr:colOff>38100</xdr:colOff>
      <xdr:row>31</xdr:row>
      <xdr:rowOff>45753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36880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5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25741</xdr:rowOff>
    </xdr:from>
    <xdr:to>
      <xdr:col>41</xdr:col>
      <xdr:colOff>101600</xdr:colOff>
      <xdr:row>38</xdr:row>
      <xdr:rowOff>127341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118468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34079</xdr:rowOff>
    </xdr:from>
    <xdr:to>
      <xdr:col>36</xdr:col>
      <xdr:colOff>165100</xdr:colOff>
      <xdr:row>38</xdr:row>
      <xdr:rowOff>135679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126806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117767</xdr:rowOff>
    </xdr:from>
    <xdr:to>
      <xdr:col>55</xdr:col>
      <xdr:colOff>0</xdr:colOff>
      <xdr:row>57</xdr:row>
      <xdr:rowOff>170624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0417"/>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145021</xdr:rowOff>
    </xdr:from>
    <xdr:to>
      <xdr:col>50</xdr:col>
      <xdr:colOff>114300</xdr:colOff>
      <xdr:row>57</xdr:row>
      <xdr:rowOff>170624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176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103022</xdr:rowOff>
    </xdr:from>
    <xdr:to>
      <xdr:col>45</xdr:col>
      <xdr:colOff>177800</xdr:colOff>
      <xdr:row>57</xdr:row>
      <xdr:rowOff>145021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04222"/>
          <a:ext cx="889000" cy="2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103022</xdr:rowOff>
    </xdr:from>
    <xdr:to>
      <xdr:col>41</xdr:col>
      <xdr:colOff>50800</xdr:colOff>
      <xdr:row>57</xdr:row>
      <xdr:rowOff>145910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04222"/>
          <a:ext cx="889000" cy="2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66967</xdr:rowOff>
    </xdr:from>
    <xdr:to>
      <xdr:col>55</xdr:col>
      <xdr:colOff>50800</xdr:colOff>
      <xdr:row>57</xdr:row>
      <xdr:rowOff>168567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153344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119824</xdr:rowOff>
    </xdr:from>
    <xdr:to>
      <xdr:col>50</xdr:col>
      <xdr:colOff>165100</xdr:colOff>
      <xdr:row>58</xdr:row>
      <xdr:rowOff>49974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41101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94221</xdr:rowOff>
    </xdr:from>
    <xdr:to>
      <xdr:col>46</xdr:col>
      <xdr:colOff>38100</xdr:colOff>
      <xdr:row>58</xdr:row>
      <xdr:rowOff>24371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15498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52222</xdr:rowOff>
    </xdr:from>
    <xdr:to>
      <xdr:col>41</xdr:col>
      <xdr:colOff>101600</xdr:colOff>
      <xdr:row>56</xdr:row>
      <xdr:rowOff>153822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144949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95110</xdr:rowOff>
    </xdr:from>
    <xdr:to>
      <xdr:col>36</xdr:col>
      <xdr:colOff>165100</xdr:colOff>
      <xdr:row>58</xdr:row>
      <xdr:rowOff>25260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38956</xdr:rowOff>
    </xdr:from>
    <xdr:to>
      <xdr:col>55</xdr:col>
      <xdr:colOff>0</xdr:colOff>
      <xdr:row>78</xdr:row>
      <xdr:rowOff>93089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12056"/>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16301</xdr:rowOff>
    </xdr:from>
    <xdr:to>
      <xdr:col>50</xdr:col>
      <xdr:colOff>114300</xdr:colOff>
      <xdr:row>78</xdr:row>
      <xdr:rowOff>93089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89401"/>
          <a:ext cx="889000" cy="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87145</xdr:rowOff>
    </xdr:from>
    <xdr:to>
      <xdr:col>45</xdr:col>
      <xdr:colOff>177800</xdr:colOff>
      <xdr:row>78</xdr:row>
      <xdr:rowOff>16301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945895"/>
          <a:ext cx="889000" cy="44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87145</xdr:rowOff>
    </xdr:from>
    <xdr:to>
      <xdr:col>41</xdr:col>
      <xdr:colOff>50800</xdr:colOff>
      <xdr:row>78</xdr:row>
      <xdr:rowOff>77521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45895"/>
          <a:ext cx="889000" cy="50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159606</xdr:rowOff>
    </xdr:from>
    <xdr:to>
      <xdr:col>55</xdr:col>
      <xdr:colOff>50800</xdr:colOff>
      <xdr:row>78</xdr:row>
      <xdr:rowOff>89756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74533</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7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42289</xdr:rowOff>
    </xdr:from>
    <xdr:to>
      <xdr:col>50</xdr:col>
      <xdr:colOff>165100</xdr:colOff>
      <xdr:row>78</xdr:row>
      <xdr:rowOff>143889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135016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136951</xdr:rowOff>
    </xdr:from>
    <xdr:to>
      <xdr:col>46</xdr:col>
      <xdr:colOff>38100</xdr:colOff>
      <xdr:row>78</xdr:row>
      <xdr:rowOff>67101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58228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3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36345</xdr:rowOff>
    </xdr:from>
    <xdr:to>
      <xdr:col>41</xdr:col>
      <xdr:colOff>101600</xdr:colOff>
      <xdr:row>75</xdr:row>
      <xdr:rowOff>137945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8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154472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6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26721</xdr:rowOff>
    </xdr:from>
    <xdr:to>
      <xdr:col>36</xdr:col>
      <xdr:colOff>165100</xdr:colOff>
      <xdr:row>78</xdr:row>
      <xdr:rowOff>128321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119448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146214</xdr:rowOff>
    </xdr:from>
    <xdr:to>
      <xdr:col>55</xdr:col>
      <xdr:colOff>0</xdr:colOff>
      <xdr:row>97</xdr:row>
      <xdr:rowOff>24211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05414"/>
          <a:ext cx="8382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22360</xdr:rowOff>
    </xdr:from>
    <xdr:to>
      <xdr:col>50</xdr:col>
      <xdr:colOff>114300</xdr:colOff>
      <xdr:row>97</xdr:row>
      <xdr:rowOff>24211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5301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22360</xdr:rowOff>
    </xdr:from>
    <xdr:to>
      <xdr:col>45</xdr:col>
      <xdr:colOff>177800</xdr:colOff>
      <xdr:row>97</xdr:row>
      <xdr:rowOff>113867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53010"/>
          <a:ext cx="889000" cy="9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37836</xdr:rowOff>
    </xdr:from>
    <xdr:to>
      <xdr:col>41</xdr:col>
      <xdr:colOff>50800</xdr:colOff>
      <xdr:row>97</xdr:row>
      <xdr:rowOff>113867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68486"/>
          <a:ext cx="889000" cy="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95414</xdr:rowOff>
    </xdr:from>
    <xdr:to>
      <xdr:col>55</xdr:col>
      <xdr:colOff>50800</xdr:colOff>
      <xdr:row>97</xdr:row>
      <xdr:rowOff>25564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73841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144861</xdr:rowOff>
    </xdr:from>
    <xdr:to>
      <xdr:col>50</xdr:col>
      <xdr:colOff>165100</xdr:colOff>
      <xdr:row>97</xdr:row>
      <xdr:rowOff>75011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66138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143010</xdr:rowOff>
    </xdr:from>
    <xdr:to>
      <xdr:col>46</xdr:col>
      <xdr:colOff>38100</xdr:colOff>
      <xdr:row>97</xdr:row>
      <xdr:rowOff>73160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64287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63067</xdr:rowOff>
    </xdr:from>
    <xdr:to>
      <xdr:col>41</xdr:col>
      <xdr:colOff>101600</xdr:colOff>
      <xdr:row>97</xdr:row>
      <xdr:rowOff>164667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155794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7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158486</xdr:rowOff>
    </xdr:from>
    <xdr:to>
      <xdr:col>36</xdr:col>
      <xdr:colOff>165100</xdr:colOff>
      <xdr:row>97</xdr:row>
      <xdr:rowOff>88636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79763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33147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81089"/>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165989</xdr:rowOff>
    </xdr:from>
    <xdr:to>
      <xdr:col>81</xdr:col>
      <xdr:colOff>50800</xdr:colOff>
      <xdr:row>39</xdr:row>
      <xdr:rowOff>35052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81089"/>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29845</xdr:rowOff>
    </xdr:from>
    <xdr:to>
      <xdr:col>76</xdr:col>
      <xdr:colOff>114300</xdr:colOff>
      <xdr:row>39</xdr:row>
      <xdr:rowOff>35052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639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6350</xdr:rowOff>
    </xdr:from>
    <xdr:to>
      <xdr:col>71</xdr:col>
      <xdr:colOff>177800</xdr:colOff>
      <xdr:row>39</xdr:row>
      <xdr:rowOff>29845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9290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153797</xdr:rowOff>
    </xdr:from>
    <xdr:to>
      <xdr:col>85</xdr:col>
      <xdr:colOff>177800</xdr:colOff>
      <xdr:row>39</xdr:row>
      <xdr:rowOff>83947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68724</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83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115189</xdr:rowOff>
    </xdr:from>
    <xdr:to>
      <xdr:col>81</xdr:col>
      <xdr:colOff>101600</xdr:colOff>
      <xdr:row>39</xdr:row>
      <xdr:rowOff>45339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36466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155702</xdr:rowOff>
    </xdr:from>
    <xdr:to>
      <xdr:col>76</xdr:col>
      <xdr:colOff>165100</xdr:colOff>
      <xdr:row>39</xdr:row>
      <xdr:rowOff>85852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76979</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150495</xdr:rowOff>
    </xdr:from>
    <xdr:to>
      <xdr:col>72</xdr:col>
      <xdr:colOff>38100</xdr:colOff>
      <xdr:row>39</xdr:row>
      <xdr:rowOff>80645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71772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127000</xdr:rowOff>
    </xdr:from>
    <xdr:to>
      <xdr:col>67</xdr:col>
      <xdr:colOff>101600</xdr:colOff>
      <xdr:row>39</xdr:row>
      <xdr:rowOff>57150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48277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91294</xdr:rowOff>
    </xdr:from>
    <xdr:to>
      <xdr:col>85</xdr:col>
      <xdr:colOff>127000</xdr:colOff>
      <xdr:row>76</xdr:row>
      <xdr:rowOff>97065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2149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90932</xdr:rowOff>
    </xdr:from>
    <xdr:to>
      <xdr:col>81</xdr:col>
      <xdr:colOff>50800</xdr:colOff>
      <xdr:row>76</xdr:row>
      <xdr:rowOff>97065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21132"/>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63652</xdr:rowOff>
    </xdr:from>
    <xdr:to>
      <xdr:col>76</xdr:col>
      <xdr:colOff>114300</xdr:colOff>
      <xdr:row>76</xdr:row>
      <xdr:rowOff>90932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9385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63652</xdr:rowOff>
    </xdr:from>
    <xdr:to>
      <xdr:col>71</xdr:col>
      <xdr:colOff>177800</xdr:colOff>
      <xdr:row>76</xdr:row>
      <xdr:rowOff>85007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93852"/>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40494</xdr:rowOff>
    </xdr:from>
    <xdr:to>
      <xdr:col>85</xdr:col>
      <xdr:colOff>177800</xdr:colOff>
      <xdr:row>76</xdr:row>
      <xdr:rowOff>142094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18921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46265</xdr:rowOff>
    </xdr:from>
    <xdr:to>
      <xdr:col>81</xdr:col>
      <xdr:colOff>101600</xdr:colOff>
      <xdr:row>76</xdr:row>
      <xdr:rowOff>147865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40132</xdr:rowOff>
    </xdr:from>
    <xdr:to>
      <xdr:col>76</xdr:col>
      <xdr:colOff>165100</xdr:colOff>
      <xdr:row>76</xdr:row>
      <xdr:rowOff>141732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132859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12852</xdr:rowOff>
    </xdr:from>
    <xdr:to>
      <xdr:col>72</xdr:col>
      <xdr:colOff>38100</xdr:colOff>
      <xdr:row>76</xdr:row>
      <xdr:rowOff>114452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105579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34207</xdr:rowOff>
    </xdr:from>
    <xdr:to>
      <xdr:col>67</xdr:col>
      <xdr:colOff>101600</xdr:colOff>
      <xdr:row>76</xdr:row>
      <xdr:rowOff>135807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126934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54324</xdr:rowOff>
    </xdr:from>
    <xdr:to>
      <xdr:col>85</xdr:col>
      <xdr:colOff>127000</xdr:colOff>
      <xdr:row>98</xdr:row>
      <xdr:rowOff>136880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56424"/>
          <a:ext cx="838200" cy="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136880</xdr:rowOff>
    </xdr:from>
    <xdr:to>
      <xdr:col>81</xdr:col>
      <xdr:colOff>50800</xdr:colOff>
      <xdr:row>98</xdr:row>
      <xdr:rowOff>154156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38980"/>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154156</xdr:rowOff>
    </xdr:from>
    <xdr:to>
      <xdr:col>76</xdr:col>
      <xdr:colOff>114300</xdr:colOff>
      <xdr:row>99</xdr:row>
      <xdr:rowOff>17171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56256"/>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17171</xdr:rowOff>
    </xdr:from>
    <xdr:to>
      <xdr:col>71</xdr:col>
      <xdr:colOff>177800</xdr:colOff>
      <xdr:row>99</xdr:row>
      <xdr:rowOff>31344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9072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3524</xdr:rowOff>
    </xdr:from>
    <xdr:to>
      <xdr:col>85</xdr:col>
      <xdr:colOff>177800</xdr:colOff>
      <xdr:row>98</xdr:row>
      <xdr:rowOff>105124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153401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86080</xdr:rowOff>
    </xdr:from>
    <xdr:to>
      <xdr:col>81</xdr:col>
      <xdr:colOff>101600</xdr:colOff>
      <xdr:row>99</xdr:row>
      <xdr:rowOff>16230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7357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103356</xdr:rowOff>
    </xdr:from>
    <xdr:to>
      <xdr:col>76</xdr:col>
      <xdr:colOff>165100</xdr:colOff>
      <xdr:row>99</xdr:row>
      <xdr:rowOff>33506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24633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137821</xdr:rowOff>
    </xdr:from>
    <xdr:to>
      <xdr:col>72</xdr:col>
      <xdr:colOff>38100</xdr:colOff>
      <xdr:row>99</xdr:row>
      <xdr:rowOff>67971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59098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151994</xdr:rowOff>
    </xdr:from>
    <xdr:to>
      <xdr:col>67</xdr:col>
      <xdr:colOff>101600</xdr:colOff>
      <xdr:row>99</xdr:row>
      <xdr:rowOff>82144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73271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4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153512</xdr:rowOff>
    </xdr:from>
    <xdr:to>
      <xdr:col>116</xdr:col>
      <xdr:colOff>63500</xdr:colOff>
      <xdr:row>58</xdr:row>
      <xdr:rowOff>160922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97612"/>
          <a:ext cx="8382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160922</xdr:rowOff>
    </xdr:from>
    <xdr:to>
      <xdr:col>111</xdr:col>
      <xdr:colOff>177800</xdr:colOff>
      <xdr:row>58</xdr:row>
      <xdr:rowOff>161093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0502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44164</xdr:rowOff>
    </xdr:from>
    <xdr:to>
      <xdr:col>107</xdr:col>
      <xdr:colOff>50800</xdr:colOff>
      <xdr:row>58</xdr:row>
      <xdr:rowOff>161093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16814"/>
          <a:ext cx="889000" cy="2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44164</xdr:rowOff>
    </xdr:from>
    <xdr:to>
      <xdr:col>102</xdr:col>
      <xdr:colOff>114300</xdr:colOff>
      <xdr:row>59</xdr:row>
      <xdr:rowOff>43993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816814"/>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102712</xdr:rowOff>
    </xdr:from>
    <xdr:to>
      <xdr:col>116</xdr:col>
      <xdr:colOff>114300</xdr:colOff>
      <xdr:row>59</xdr:row>
      <xdr:rowOff>32862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110122</xdr:rowOff>
    </xdr:from>
    <xdr:to>
      <xdr:col>112</xdr:col>
      <xdr:colOff>38100</xdr:colOff>
      <xdr:row>59</xdr:row>
      <xdr:rowOff>40272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31399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4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110293</xdr:rowOff>
    </xdr:from>
    <xdr:to>
      <xdr:col>107</xdr:col>
      <xdr:colOff>101600</xdr:colOff>
      <xdr:row>59</xdr:row>
      <xdr:rowOff>40443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31570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164814</xdr:rowOff>
    </xdr:from>
    <xdr:to>
      <xdr:col>102</xdr:col>
      <xdr:colOff>165100</xdr:colOff>
      <xdr:row>57</xdr:row>
      <xdr:rowOff>94964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111491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5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164643</xdr:rowOff>
    </xdr:from>
    <xdr:to>
      <xdr:col>98</xdr:col>
      <xdr:colOff>38100</xdr:colOff>
      <xdr:row>59</xdr:row>
      <xdr:rowOff>94793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85920</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109296</xdr:rowOff>
    </xdr:from>
    <xdr:to>
      <xdr:col>116</xdr:col>
      <xdr:colOff>63500</xdr:colOff>
      <xdr:row>77</xdr:row>
      <xdr:rowOff>4865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39496"/>
          <a:ext cx="838200" cy="6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4865</xdr:rowOff>
    </xdr:from>
    <xdr:to>
      <xdr:col>111</xdr:col>
      <xdr:colOff>177800</xdr:colOff>
      <xdr:row>77</xdr:row>
      <xdr:rowOff>31496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06515"/>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104915</xdr:rowOff>
    </xdr:from>
    <xdr:to>
      <xdr:col>107</xdr:col>
      <xdr:colOff>50800</xdr:colOff>
      <xdr:row>77</xdr:row>
      <xdr:rowOff>31496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63665"/>
          <a:ext cx="8890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87732</xdr:rowOff>
    </xdr:from>
    <xdr:to>
      <xdr:col>102</xdr:col>
      <xdr:colOff>114300</xdr:colOff>
      <xdr:row>75</xdr:row>
      <xdr:rowOff>104915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46482"/>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58496</xdr:rowOff>
    </xdr:from>
    <xdr:to>
      <xdr:col>116</xdr:col>
      <xdr:colOff>114300</xdr:colOff>
      <xdr:row>76</xdr:row>
      <xdr:rowOff>160096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36923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125515</xdr:rowOff>
    </xdr:from>
    <xdr:to>
      <xdr:col>112</xdr:col>
      <xdr:colOff>38100</xdr:colOff>
      <xdr:row>77</xdr:row>
      <xdr:rowOff>55665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152146</xdr:rowOff>
    </xdr:from>
    <xdr:to>
      <xdr:col>107</xdr:col>
      <xdr:colOff>101600</xdr:colOff>
      <xdr:row>77</xdr:row>
      <xdr:rowOff>82296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73423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54115</xdr:rowOff>
    </xdr:from>
    <xdr:to>
      <xdr:col>102</xdr:col>
      <xdr:colOff>165100</xdr:colOff>
      <xdr:row>75</xdr:row>
      <xdr:rowOff>155715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146842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36932</xdr:rowOff>
    </xdr:from>
    <xdr:to>
      <xdr:col>98</xdr:col>
      <xdr:colOff>38100</xdr:colOff>
      <xdr:row>75</xdr:row>
      <xdr:rowOff>138532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129658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扶助費が大幅に減少しているが、これは住民税非課税世帯等に対する臨時特別給付金や子育て世帯臨時特別給付金といった新型コロナウイルス感染症対策に係る給付金等の減によるものである。</a:t>
          </a:r>
        </a:p>
        <a:p>
          <a:r>
            <a:rPr kumimoji="1" lang="ja-JP" altLang="en-US" sz="1300">
              <a:latin typeface="ＭＳ Ｐゴシック" panose="020B0600070205080204" pitchFamily="50" charset="-128"/>
              <a:ea typeface="ＭＳ Ｐゴシック" panose="020B0600070205080204" pitchFamily="50" charset="-128"/>
            </a:rPr>
            <a:t>また、補助費等においても同様に、新型コロナウイルス感染症医療体制整備事業や営業時間短縮協力支援事業、ワクチン接種事業などに係る費用の減によって大幅に減少した。</a:t>
          </a:r>
        </a:p>
        <a:p>
          <a:r>
            <a:rPr kumimoji="1" lang="ja-JP" altLang="en-US" sz="1300">
              <a:latin typeface="ＭＳ Ｐゴシック" panose="020B0600070205080204" pitchFamily="50" charset="-128"/>
              <a:ea typeface="ＭＳ Ｐゴシック" panose="020B0600070205080204" pitchFamily="50" charset="-128"/>
            </a:rPr>
            <a:t>普通建設事業費においては清掃センター基幹的設備改良事業や学校給食センター整備事業費などの大規模事業を実施したことにより前年度より数値が上昇した。計画的に大規模事業を実施することにより、維持補修費についても比較的節減できているものと考えられるが、</a:t>
          </a:r>
        </a:p>
        <a:p>
          <a:r>
            <a:rPr kumimoji="1" lang="ja-JP" altLang="en-US" sz="1300">
              <a:latin typeface="ＭＳ Ｐゴシック" panose="020B0600070205080204" pitchFamily="50" charset="-128"/>
              <a:ea typeface="ＭＳ Ｐゴシック" panose="020B0600070205080204" pitchFamily="50" charset="-128"/>
            </a:rPr>
            <a:t>市制施行後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年を超え、老朽化が急速に進行している公共施設も多くあることから、複合化などを踏まえた今後のあり方を検討していく必要がある。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117,946
116,569
53.15
44,513,782
42,293,947
1,974,405
24,500,418
13,851,315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93980</xdr:rowOff>
    </xdr:from>
    <xdr:to>
      <xdr:col>24</xdr:col>
      <xdr:colOff>63500</xdr:colOff>
      <xdr:row>33</xdr:row>
      <xdr:rowOff>126093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80380"/>
          <a:ext cx="8382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93980</xdr:rowOff>
    </xdr:from>
    <xdr:to>
      <xdr:col>19</xdr:col>
      <xdr:colOff>177800</xdr:colOff>
      <xdr:row>33</xdr:row>
      <xdr:rowOff>76019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80380"/>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76019</xdr:rowOff>
    </xdr:from>
    <xdr:to>
      <xdr:col>15</xdr:col>
      <xdr:colOff>50800</xdr:colOff>
      <xdr:row>33</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338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73842</xdr:rowOff>
    </xdr:from>
    <xdr:to>
      <xdr:col>10</xdr:col>
      <xdr:colOff>114300</xdr:colOff>
      <xdr:row>33</xdr:row>
      <xdr:rowOff>82550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316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75293</xdr:rowOff>
    </xdr:from>
    <xdr:to>
      <xdr:col>24</xdr:col>
      <xdr:colOff>114300</xdr:colOff>
      <xdr:row>34</xdr:row>
      <xdr:rowOff>5443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98170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43180</xdr:rowOff>
    </xdr:from>
    <xdr:to>
      <xdr:col>20</xdr:col>
      <xdr:colOff>38100</xdr:colOff>
      <xdr:row>32</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161307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25219</xdr:rowOff>
    </xdr:from>
    <xdr:to>
      <xdr:col>15</xdr:col>
      <xdr:colOff>101600</xdr:colOff>
      <xdr:row>33</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143346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23042</xdr:rowOff>
    </xdr:from>
    <xdr:to>
      <xdr:col>6</xdr:col>
      <xdr:colOff>38100</xdr:colOff>
      <xdr:row>33</xdr:row>
      <xdr:rowOff>124642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141169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115629</xdr:rowOff>
    </xdr:from>
    <xdr:to>
      <xdr:col>24</xdr:col>
      <xdr:colOff>63500</xdr:colOff>
      <xdr:row>57</xdr:row>
      <xdr:rowOff>123890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8279"/>
          <a:ext cx="8382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13632</xdr:rowOff>
    </xdr:from>
    <xdr:to>
      <xdr:col>19</xdr:col>
      <xdr:colOff>177800</xdr:colOff>
      <xdr:row>57</xdr:row>
      <xdr:rowOff>123890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3382"/>
          <a:ext cx="889000" cy="45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13632</xdr:rowOff>
    </xdr:from>
    <xdr:to>
      <xdr:col>15</xdr:col>
      <xdr:colOff>50800</xdr:colOff>
      <xdr:row>57</xdr:row>
      <xdr:rowOff>142229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3382"/>
          <a:ext cx="889000" cy="4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142229</xdr:rowOff>
    </xdr:from>
    <xdr:to>
      <xdr:col>10</xdr:col>
      <xdr:colOff>114300</xdr:colOff>
      <xdr:row>57</xdr:row>
      <xdr:rowOff>161088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4879"/>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64829</xdr:rowOff>
    </xdr:from>
    <xdr:to>
      <xdr:col>24</xdr:col>
      <xdr:colOff>114300</xdr:colOff>
      <xdr:row>57</xdr:row>
      <xdr:rowOff>166429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151206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73090</xdr:rowOff>
    </xdr:from>
    <xdr:to>
      <xdr:col>20</xdr:col>
      <xdr:colOff>38100</xdr:colOff>
      <xdr:row>58</xdr:row>
      <xdr:rowOff>3240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134282</xdr:rowOff>
    </xdr:from>
    <xdr:to>
      <xdr:col>15</xdr:col>
      <xdr:colOff>101600</xdr:colOff>
      <xdr:row>55</xdr:row>
      <xdr:rowOff>64432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55559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91429</xdr:rowOff>
    </xdr:from>
    <xdr:to>
      <xdr:col>10</xdr:col>
      <xdr:colOff>165100</xdr:colOff>
      <xdr:row>58</xdr:row>
      <xdr:rowOff>21579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110288</xdr:rowOff>
    </xdr:from>
    <xdr:to>
      <xdr:col>6</xdr:col>
      <xdr:colOff>38100</xdr:colOff>
      <xdr:row>58</xdr:row>
      <xdr:rowOff>40438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31565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159756</xdr:rowOff>
    </xdr:from>
    <xdr:to>
      <xdr:col>24</xdr:col>
      <xdr:colOff>63500</xdr:colOff>
      <xdr:row>77</xdr:row>
      <xdr:rowOff>52535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9956"/>
          <a:ext cx="838200" cy="6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159756</xdr:rowOff>
    </xdr:from>
    <xdr:to>
      <xdr:col>19</xdr:col>
      <xdr:colOff>177800</xdr:colOff>
      <xdr:row>78</xdr:row>
      <xdr:rowOff>11776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9956"/>
          <a:ext cx="889000" cy="1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11776</xdr:rowOff>
    </xdr:from>
    <xdr:to>
      <xdr:col>15</xdr:col>
      <xdr:colOff>50800</xdr:colOff>
      <xdr:row>78</xdr:row>
      <xdr:rowOff>50515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4876"/>
          <a:ext cx="889000" cy="3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50515</xdr:rowOff>
    </xdr:from>
    <xdr:to>
      <xdr:col>10</xdr:col>
      <xdr:colOff>114300</xdr:colOff>
      <xdr:row>78</xdr:row>
      <xdr:rowOff>75098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3615"/>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1735</xdr:rowOff>
    </xdr:from>
    <xdr:to>
      <xdr:col>24</xdr:col>
      <xdr:colOff>114300</xdr:colOff>
      <xdr:row>77</xdr:row>
      <xdr:rowOff>103335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88112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108956</xdr:rowOff>
    </xdr:from>
    <xdr:to>
      <xdr:col>20</xdr:col>
      <xdr:colOff>38100</xdr:colOff>
      <xdr:row>77</xdr:row>
      <xdr:rowOff>39106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30233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132426</xdr:rowOff>
    </xdr:from>
    <xdr:to>
      <xdr:col>15</xdr:col>
      <xdr:colOff>101600</xdr:colOff>
      <xdr:row>78</xdr:row>
      <xdr:rowOff>62576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53703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171165</xdr:rowOff>
    </xdr:from>
    <xdr:to>
      <xdr:col>10</xdr:col>
      <xdr:colOff>165100</xdr:colOff>
      <xdr:row>78</xdr:row>
      <xdr:rowOff>101315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92442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24298</xdr:rowOff>
    </xdr:from>
    <xdr:to>
      <xdr:col>6</xdr:col>
      <xdr:colOff>38100</xdr:colOff>
      <xdr:row>78</xdr:row>
      <xdr:rowOff>125898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117025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133550</xdr:rowOff>
    </xdr:from>
    <xdr:to>
      <xdr:col>24</xdr:col>
      <xdr:colOff>63500</xdr:colOff>
      <xdr:row>94</xdr:row>
      <xdr:rowOff>26908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78400"/>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133550</xdr:rowOff>
    </xdr:from>
    <xdr:to>
      <xdr:col>19</xdr:col>
      <xdr:colOff>177800</xdr:colOff>
      <xdr:row>95</xdr:row>
      <xdr:rowOff>144614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78400"/>
          <a:ext cx="889000" cy="3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137779</xdr:rowOff>
    </xdr:from>
    <xdr:to>
      <xdr:col>15</xdr:col>
      <xdr:colOff>50800</xdr:colOff>
      <xdr:row>95</xdr:row>
      <xdr:rowOff>144614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254079"/>
          <a:ext cx="8890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137779</xdr:rowOff>
    </xdr:from>
    <xdr:to>
      <xdr:col>10</xdr:col>
      <xdr:colOff>114300</xdr:colOff>
      <xdr:row>97</xdr:row>
      <xdr:rowOff>45174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254079"/>
          <a:ext cx="889000" cy="4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147558</xdr:rowOff>
    </xdr:from>
    <xdr:to>
      <xdr:col>24</xdr:col>
      <xdr:colOff>114300</xdr:colOff>
      <xdr:row>94</xdr:row>
      <xdr:rowOff>77708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170435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82750</xdr:rowOff>
    </xdr:from>
    <xdr:to>
      <xdr:col>20</xdr:col>
      <xdr:colOff>38100</xdr:colOff>
      <xdr:row>94</xdr:row>
      <xdr:rowOff>12900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29427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93814</xdr:rowOff>
    </xdr:from>
    <xdr:to>
      <xdr:col>15</xdr:col>
      <xdr:colOff>101600</xdr:colOff>
      <xdr:row>96</xdr:row>
      <xdr:rowOff>23964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40491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86979</xdr:rowOff>
    </xdr:from>
    <xdr:to>
      <xdr:col>10</xdr:col>
      <xdr:colOff>165100</xdr:colOff>
      <xdr:row>95</xdr:row>
      <xdr:rowOff>17129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33656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165824</xdr:rowOff>
    </xdr:from>
    <xdr:to>
      <xdr:col>6</xdr:col>
      <xdr:colOff>38100</xdr:colOff>
      <xdr:row>97</xdr:row>
      <xdr:rowOff>95974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87101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6350</xdr:rowOff>
    </xdr:from>
    <xdr:to>
      <xdr:col>55</xdr:col>
      <xdr:colOff>0</xdr:colOff>
      <xdr:row>39</xdr:row>
      <xdr:rowOff>6731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9290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6731</xdr:rowOff>
    </xdr:from>
    <xdr:to>
      <xdr:col>50</xdr:col>
      <xdr:colOff>114300</xdr:colOff>
      <xdr:row>39</xdr:row>
      <xdr:rowOff>6731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93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6731</xdr:rowOff>
    </xdr:from>
    <xdr:to>
      <xdr:col>45</xdr:col>
      <xdr:colOff>177800</xdr:colOff>
      <xdr:row>39</xdr:row>
      <xdr:rowOff>6731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93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6731</xdr:rowOff>
    </xdr:from>
    <xdr:to>
      <xdr:col>41</xdr:col>
      <xdr:colOff>50800</xdr:colOff>
      <xdr:row>39</xdr:row>
      <xdr:rowOff>7112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932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41927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127381</xdr:rowOff>
    </xdr:from>
    <xdr:to>
      <xdr:col>50</xdr:col>
      <xdr:colOff>165100</xdr:colOff>
      <xdr:row>39</xdr:row>
      <xdr:rowOff>57531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48658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35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127381</xdr:rowOff>
    </xdr:from>
    <xdr:to>
      <xdr:col>46</xdr:col>
      <xdr:colOff>38100</xdr:colOff>
      <xdr:row>39</xdr:row>
      <xdr:rowOff>57531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48658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35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127381</xdr:rowOff>
    </xdr:from>
    <xdr:to>
      <xdr:col>41</xdr:col>
      <xdr:colOff>101600</xdr:colOff>
      <xdr:row>39</xdr:row>
      <xdr:rowOff>57531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48658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35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127762</xdr:rowOff>
    </xdr:from>
    <xdr:to>
      <xdr:col>36</xdr:col>
      <xdr:colOff>165100</xdr:colOff>
      <xdr:row>39</xdr:row>
      <xdr:rowOff>57912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49039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35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73726</xdr:rowOff>
    </xdr:from>
    <xdr:to>
      <xdr:col>55</xdr:col>
      <xdr:colOff>0</xdr:colOff>
      <xdr:row>58</xdr:row>
      <xdr:rowOff>78070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1782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73726</xdr:rowOff>
    </xdr:from>
    <xdr:to>
      <xdr:col>50</xdr:col>
      <xdr:colOff>114300</xdr:colOff>
      <xdr:row>58</xdr:row>
      <xdr:rowOff>74092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1782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69748</xdr:rowOff>
    </xdr:from>
    <xdr:to>
      <xdr:col>45</xdr:col>
      <xdr:colOff>177800</xdr:colOff>
      <xdr:row>58</xdr:row>
      <xdr:rowOff>74092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1384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69748</xdr:rowOff>
    </xdr:from>
    <xdr:to>
      <xdr:col>41</xdr:col>
      <xdr:colOff>50800</xdr:colOff>
      <xdr:row>58</xdr:row>
      <xdr:rowOff>80493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1384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27270</xdr:rowOff>
    </xdr:from>
    <xdr:to>
      <xdr:col>55</xdr:col>
      <xdr:colOff>50800</xdr:colOff>
      <xdr:row>58</xdr:row>
      <xdr:rowOff>128870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113647</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22926</xdr:rowOff>
    </xdr:from>
    <xdr:to>
      <xdr:col>50</xdr:col>
      <xdr:colOff>165100</xdr:colOff>
      <xdr:row>58</xdr:row>
      <xdr:rowOff>124526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115653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5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23292</xdr:rowOff>
    </xdr:from>
    <xdr:to>
      <xdr:col>46</xdr:col>
      <xdr:colOff>38100</xdr:colOff>
      <xdr:row>58</xdr:row>
      <xdr:rowOff>124892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116019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18948</xdr:rowOff>
    </xdr:from>
    <xdr:to>
      <xdr:col>41</xdr:col>
      <xdr:colOff>101600</xdr:colOff>
      <xdr:row>58</xdr:row>
      <xdr:rowOff>120548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111675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29693</xdr:rowOff>
    </xdr:from>
    <xdr:to>
      <xdr:col>36</xdr:col>
      <xdr:colOff>165100</xdr:colOff>
      <xdr:row>58</xdr:row>
      <xdr:rowOff>131293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122420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161434</xdr:rowOff>
    </xdr:from>
    <xdr:to>
      <xdr:col>55</xdr:col>
      <xdr:colOff>0</xdr:colOff>
      <xdr:row>79</xdr:row>
      <xdr:rowOff>19064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34534"/>
          <a:ext cx="8382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161434</xdr:rowOff>
    </xdr:from>
    <xdr:to>
      <xdr:col>50</xdr:col>
      <xdr:colOff>114300</xdr:colOff>
      <xdr:row>79</xdr:row>
      <xdr:rowOff>49811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34534"/>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49811</xdr:rowOff>
    </xdr:from>
    <xdr:to>
      <xdr:col>45</xdr:col>
      <xdr:colOff>177800</xdr:colOff>
      <xdr:row>79</xdr:row>
      <xdr:rowOff>63903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4361"/>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63903</xdr:rowOff>
    </xdr:from>
    <xdr:to>
      <xdr:col>41</xdr:col>
      <xdr:colOff>50800</xdr:colOff>
      <xdr:row>79</xdr:row>
      <xdr:rowOff>65030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84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139714</xdr:rowOff>
    </xdr:from>
    <xdr:to>
      <xdr:col>55</xdr:col>
      <xdr:colOff>50800</xdr:colOff>
      <xdr:row>79</xdr:row>
      <xdr:rowOff>69864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54641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110634</xdr:rowOff>
    </xdr:from>
    <xdr:to>
      <xdr:col>50</xdr:col>
      <xdr:colOff>165100</xdr:colOff>
      <xdr:row>79</xdr:row>
      <xdr:rowOff>40784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31911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170461</xdr:rowOff>
    </xdr:from>
    <xdr:to>
      <xdr:col>46</xdr:col>
      <xdr:colOff>38100</xdr:colOff>
      <xdr:row>79</xdr:row>
      <xdr:rowOff>100611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91738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13103</xdr:rowOff>
    </xdr:from>
    <xdr:to>
      <xdr:col>41</xdr:col>
      <xdr:colOff>101600</xdr:colOff>
      <xdr:row>79</xdr:row>
      <xdr:rowOff>114703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105830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14230</xdr:rowOff>
    </xdr:from>
    <xdr:to>
      <xdr:col>36</xdr:col>
      <xdr:colOff>165100</xdr:colOff>
      <xdr:row>79</xdr:row>
      <xdr:rowOff>115830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106957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126360</xdr:rowOff>
    </xdr:from>
    <xdr:to>
      <xdr:col>55</xdr:col>
      <xdr:colOff>0</xdr:colOff>
      <xdr:row>99</xdr:row>
      <xdr:rowOff>22020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28460"/>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22020</xdr:rowOff>
    </xdr:from>
    <xdr:to>
      <xdr:col>50</xdr:col>
      <xdr:colOff>114300</xdr:colOff>
      <xdr:row>99</xdr:row>
      <xdr:rowOff>41777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95570"/>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3764</xdr:rowOff>
    </xdr:from>
    <xdr:to>
      <xdr:col>45</xdr:col>
      <xdr:colOff>177800</xdr:colOff>
      <xdr:row>99</xdr:row>
      <xdr:rowOff>41777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77314"/>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120433</xdr:rowOff>
    </xdr:from>
    <xdr:to>
      <xdr:col>41</xdr:col>
      <xdr:colOff>50800</xdr:colOff>
      <xdr:row>99</xdr:row>
      <xdr:rowOff>3764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22533"/>
          <a:ext cx="889000" cy="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75560</xdr:rowOff>
    </xdr:from>
    <xdr:to>
      <xdr:col>55</xdr:col>
      <xdr:colOff>50800</xdr:colOff>
      <xdr:row>99</xdr:row>
      <xdr:rowOff>5710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53987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142670</xdr:rowOff>
    </xdr:from>
    <xdr:to>
      <xdr:col>50</xdr:col>
      <xdr:colOff>165100</xdr:colOff>
      <xdr:row>99</xdr:row>
      <xdr:rowOff>72820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63947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162427</xdr:rowOff>
    </xdr:from>
    <xdr:to>
      <xdr:col>46</xdr:col>
      <xdr:colOff>38100</xdr:colOff>
      <xdr:row>99</xdr:row>
      <xdr:rowOff>92577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83704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124414</xdr:rowOff>
    </xdr:from>
    <xdr:to>
      <xdr:col>41</xdr:col>
      <xdr:colOff>101600</xdr:colOff>
      <xdr:row>99</xdr:row>
      <xdr:rowOff>54564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1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69633</xdr:rowOff>
    </xdr:from>
    <xdr:to>
      <xdr:col>36</xdr:col>
      <xdr:colOff>165100</xdr:colOff>
      <xdr:row>98</xdr:row>
      <xdr:rowOff>171233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162360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44259</xdr:rowOff>
    </xdr:from>
    <xdr:to>
      <xdr:col>85</xdr:col>
      <xdr:colOff>127000</xdr:colOff>
      <xdr:row>36</xdr:row>
      <xdr:rowOff>86455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216459"/>
          <a:ext cx="8382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122746</xdr:rowOff>
    </xdr:from>
    <xdr:to>
      <xdr:col>81</xdr:col>
      <xdr:colOff>50800</xdr:colOff>
      <xdr:row>36</xdr:row>
      <xdr:rowOff>44259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23496"/>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122746</xdr:rowOff>
    </xdr:from>
    <xdr:to>
      <xdr:col>76</xdr:col>
      <xdr:colOff>114300</xdr:colOff>
      <xdr:row>36</xdr:row>
      <xdr:rowOff>158750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23496"/>
          <a:ext cx="889000" cy="2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114459</xdr:rowOff>
    </xdr:from>
    <xdr:to>
      <xdr:col>71</xdr:col>
      <xdr:colOff>177800</xdr:colOff>
      <xdr:row>36</xdr:row>
      <xdr:rowOff>158750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86659"/>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35655</xdr:rowOff>
    </xdr:from>
    <xdr:to>
      <xdr:col>85</xdr:col>
      <xdr:colOff>177800</xdr:colOff>
      <xdr:row>36</xdr:row>
      <xdr:rowOff>137255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14082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164909</xdr:rowOff>
    </xdr:from>
    <xdr:to>
      <xdr:col>81</xdr:col>
      <xdr:colOff>101600</xdr:colOff>
      <xdr:row>36</xdr:row>
      <xdr:rowOff>95059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86186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71946</xdr:rowOff>
    </xdr:from>
    <xdr:to>
      <xdr:col>76</xdr:col>
      <xdr:colOff>165100</xdr:colOff>
      <xdr:row>36</xdr:row>
      <xdr:rowOff>2096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164673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107950</xdr:rowOff>
    </xdr:from>
    <xdr:to>
      <xdr:col>72</xdr:col>
      <xdr:colOff>38100</xdr:colOff>
      <xdr:row>37</xdr:row>
      <xdr:rowOff>38100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29227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63659</xdr:rowOff>
    </xdr:from>
    <xdr:to>
      <xdr:col>67</xdr:col>
      <xdr:colOff>101600</xdr:colOff>
      <xdr:row>36</xdr:row>
      <xdr:rowOff>165259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156386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140020</xdr:rowOff>
    </xdr:from>
    <xdr:to>
      <xdr:col>85</xdr:col>
      <xdr:colOff>127000</xdr:colOff>
      <xdr:row>55</xdr:row>
      <xdr:rowOff>164412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69770"/>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28486</xdr:rowOff>
    </xdr:from>
    <xdr:to>
      <xdr:col>81</xdr:col>
      <xdr:colOff>50800</xdr:colOff>
      <xdr:row>55</xdr:row>
      <xdr:rowOff>164412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58236"/>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154193</xdr:rowOff>
    </xdr:from>
    <xdr:to>
      <xdr:col>76</xdr:col>
      <xdr:colOff>114300</xdr:colOff>
      <xdr:row>55</xdr:row>
      <xdr:rowOff>28486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41043"/>
          <a:ext cx="889000" cy="2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154193</xdr:rowOff>
    </xdr:from>
    <xdr:to>
      <xdr:col>71</xdr:col>
      <xdr:colOff>177800</xdr:colOff>
      <xdr:row>56</xdr:row>
      <xdr:rowOff>110462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41043"/>
          <a:ext cx="889000" cy="4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89220</xdr:rowOff>
    </xdr:from>
    <xdr:to>
      <xdr:col>85</xdr:col>
      <xdr:colOff>177800</xdr:colOff>
      <xdr:row>56</xdr:row>
      <xdr:rowOff>19370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67647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113612</xdr:rowOff>
    </xdr:from>
    <xdr:to>
      <xdr:col>81</xdr:col>
      <xdr:colOff>101600</xdr:colOff>
      <xdr:row>56</xdr:row>
      <xdr:rowOff>43762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34889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149136</xdr:rowOff>
    </xdr:from>
    <xdr:to>
      <xdr:col>76</xdr:col>
      <xdr:colOff>165100</xdr:colOff>
      <xdr:row>55</xdr:row>
      <xdr:rowOff>79286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70413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103393</xdr:rowOff>
    </xdr:from>
    <xdr:to>
      <xdr:col>72</xdr:col>
      <xdr:colOff>38100</xdr:colOff>
      <xdr:row>54</xdr:row>
      <xdr:rowOff>33543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50070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59662</xdr:rowOff>
    </xdr:from>
    <xdr:to>
      <xdr:col>67</xdr:col>
      <xdr:colOff>101600</xdr:colOff>
      <xdr:row>56</xdr:row>
      <xdr:rowOff>161262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152389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33147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39088"/>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165988</xdr:rowOff>
    </xdr:from>
    <xdr:to>
      <xdr:col>81</xdr:col>
      <xdr:colOff>50800</xdr:colOff>
      <xdr:row>79</xdr:row>
      <xdr:rowOff>35052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39088"/>
          <a:ext cx="889000" cy="4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29845</xdr:rowOff>
    </xdr:from>
    <xdr:to>
      <xdr:col>76</xdr:col>
      <xdr:colOff>114300</xdr:colOff>
      <xdr:row>79</xdr:row>
      <xdr:rowOff>35052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439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6350</xdr:rowOff>
    </xdr:from>
    <xdr:to>
      <xdr:col>71</xdr:col>
      <xdr:colOff>177800</xdr:colOff>
      <xdr:row>79</xdr:row>
      <xdr:rowOff>29845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090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153797</xdr:rowOff>
    </xdr:from>
    <xdr:to>
      <xdr:col>85</xdr:col>
      <xdr:colOff>177800</xdr:colOff>
      <xdr:row>79</xdr:row>
      <xdr:rowOff>83947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68724</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1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115188</xdr:rowOff>
    </xdr:from>
    <xdr:to>
      <xdr:col>81</xdr:col>
      <xdr:colOff>101600</xdr:colOff>
      <xdr:row>79</xdr:row>
      <xdr:rowOff>45338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36465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81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155702</xdr:rowOff>
    </xdr:from>
    <xdr:to>
      <xdr:col>76</xdr:col>
      <xdr:colOff>165100</xdr:colOff>
      <xdr:row>79</xdr:row>
      <xdr:rowOff>85852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76979</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1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150495</xdr:rowOff>
    </xdr:from>
    <xdr:to>
      <xdr:col>72</xdr:col>
      <xdr:colOff>38100</xdr:colOff>
      <xdr:row>79</xdr:row>
      <xdr:rowOff>80645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71772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127000</xdr:rowOff>
    </xdr:from>
    <xdr:to>
      <xdr:col>67</xdr:col>
      <xdr:colOff>101600</xdr:colOff>
      <xdr:row>79</xdr:row>
      <xdr:rowOff>57150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48277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9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91294</xdr:rowOff>
    </xdr:from>
    <xdr:to>
      <xdr:col>85</xdr:col>
      <xdr:colOff>127000</xdr:colOff>
      <xdr:row>96</xdr:row>
      <xdr:rowOff>97065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5049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90932</xdr:rowOff>
    </xdr:from>
    <xdr:to>
      <xdr:col>81</xdr:col>
      <xdr:colOff>50800</xdr:colOff>
      <xdr:row>96</xdr:row>
      <xdr:rowOff>97065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50132"/>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63652</xdr:rowOff>
    </xdr:from>
    <xdr:to>
      <xdr:col>76</xdr:col>
      <xdr:colOff>114300</xdr:colOff>
      <xdr:row>96</xdr:row>
      <xdr:rowOff>90932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2285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63652</xdr:rowOff>
    </xdr:from>
    <xdr:to>
      <xdr:col>71</xdr:col>
      <xdr:colOff>177800</xdr:colOff>
      <xdr:row>96</xdr:row>
      <xdr:rowOff>85007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22852"/>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40494</xdr:rowOff>
    </xdr:from>
    <xdr:to>
      <xdr:col>85</xdr:col>
      <xdr:colOff>177800</xdr:colOff>
      <xdr:row>96</xdr:row>
      <xdr:rowOff>142094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18921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46265</xdr:rowOff>
    </xdr:from>
    <xdr:to>
      <xdr:col>81</xdr:col>
      <xdr:colOff>101600</xdr:colOff>
      <xdr:row>96</xdr:row>
      <xdr:rowOff>147865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138992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40132</xdr:rowOff>
    </xdr:from>
    <xdr:to>
      <xdr:col>76</xdr:col>
      <xdr:colOff>165100</xdr:colOff>
      <xdr:row>96</xdr:row>
      <xdr:rowOff>141732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132859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12852</xdr:rowOff>
    </xdr:from>
    <xdr:to>
      <xdr:col>72</xdr:col>
      <xdr:colOff>38100</xdr:colOff>
      <xdr:row>96</xdr:row>
      <xdr:rowOff>114452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34207</xdr:rowOff>
    </xdr:from>
    <xdr:to>
      <xdr:col>67</xdr:col>
      <xdr:colOff>101600</xdr:colOff>
      <xdr:row>96</xdr:row>
      <xdr:rowOff>135807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126934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前年度と比較すると、議会費は人件費に要する費用が高いことから、議員数や事務局職員配置に関わって減少したものである。</a:t>
          </a:r>
        </a:p>
        <a:p>
          <a:r>
            <a:rPr kumimoji="1" lang="ja-JP" altLang="en-US" sz="1300">
              <a:latin typeface="ＭＳ Ｐゴシック" panose="020B0600070205080204" pitchFamily="50" charset="-128"/>
              <a:ea typeface="ＭＳ Ｐゴシック" panose="020B0600070205080204" pitchFamily="50" charset="-128"/>
            </a:rPr>
            <a:t>民生費は物価高騰に対応するために価格高騰緊急支援給付事業を実施するなどの増があったものの、新型コロナウイルス感染症関連事業として実施した非課税世帯臨時特別給付金や子育て特別給付金の大幅な減により前年度より減少した。</a:t>
          </a:r>
        </a:p>
        <a:p>
          <a:r>
            <a:rPr kumimoji="1" lang="ja-JP" altLang="en-US" sz="1300">
              <a:latin typeface="ＭＳ Ｐゴシック" panose="020B0600070205080204" pitchFamily="50" charset="-128"/>
              <a:ea typeface="ＭＳ Ｐゴシック" panose="020B0600070205080204" pitchFamily="50" charset="-128"/>
            </a:rPr>
            <a:t>衛生費は清掃センター基幹的設備改良事業や健康センター整備事業などの普通建設事業の実施による増があったものの、医療体制整備補助事業や新型コロナウイルスワクチン接種事業の大幅な減により前年度より減少した。</a:t>
          </a:r>
        </a:p>
        <a:p>
          <a:r>
            <a:rPr kumimoji="1" lang="ja-JP" altLang="en-US" sz="1300">
              <a:latin typeface="ＭＳ Ｐゴシック" panose="020B0600070205080204" pitchFamily="50" charset="-128"/>
              <a:ea typeface="ＭＳ Ｐゴシック" panose="020B0600070205080204" pitchFamily="50" charset="-128"/>
            </a:rPr>
            <a:t>商工費においては、物価高騰対策給付事業の実施による増があったものの、コロナ関連事業として事業者に対して実施した営業時間短縮協力支援事業などが終了したことによる大幅な減によって前年度より減少した。</a:t>
          </a:r>
        </a:p>
        <a:p>
          <a:r>
            <a:rPr kumimoji="1" lang="ja-JP" altLang="en-US" sz="1300">
              <a:latin typeface="ＭＳ Ｐゴシック" panose="020B0600070205080204" pitchFamily="50" charset="-128"/>
              <a:ea typeface="ＭＳ Ｐゴシック" panose="020B0600070205080204" pitchFamily="50" charset="-128"/>
            </a:rPr>
            <a:t>土木費においては、鉄道駅施設のバリアフリー整備事業や、コミュニティバスなどを含めた地域公共交通活性化事業の増により前年度より増加した。</a:t>
          </a:r>
        </a:p>
        <a:p>
          <a:r>
            <a:rPr kumimoji="1" lang="ja-JP" altLang="en-US" sz="1300">
              <a:latin typeface="ＭＳ Ｐゴシック" panose="020B0600070205080204" pitchFamily="50" charset="-128"/>
              <a:ea typeface="ＭＳ Ｐゴシック" panose="020B0600070205080204" pitchFamily="50" charset="-128"/>
            </a:rPr>
            <a:t>全体としては、物価高騰対策事業などの実施による増が見られるものの、コロナ関連事業が縮小したことによる減が大きく、前年度よりも減少となった。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歳出において住民税非課税世帯に対する価格高騰緊急支援給付金などの実施によって増加したものの、新型コロナワクチン接種事業費等が大幅に減少した。歳入においては、地方交付税等が増となったものの、新型コロナウイルス感染症対策に係る国庫支出金等が大幅に減となった。これらにより、実質的な黒字額は前年度</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億円に減少し、実質単年度収支は△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水道事業会計については、電気料金高騰に伴う動力費の増や災害対策等の建設改良事業費の増があったため、黒字比率は前年度より低下した。</a:t>
          </a:r>
        </a:p>
        <a:p>
          <a:r>
            <a:rPr kumimoji="1" lang="ja-JP" altLang="en-US" sz="1400">
              <a:latin typeface="ＭＳ ゴシック" pitchFamily="49" charset="-128"/>
              <a:ea typeface="ＭＳ ゴシック" pitchFamily="49" charset="-128"/>
            </a:rPr>
            <a:t>病院事業会計については、新型コロナウイルス感染症重点医療機関体制整備事業（病床確保）に係る国庫支出金が減となったことから、黒字比率は前年度より低下した。</a:t>
          </a:r>
        </a:p>
        <a:p>
          <a:r>
            <a:rPr kumimoji="1" lang="ja-JP" altLang="en-US" sz="1400">
              <a:latin typeface="ＭＳ ゴシック" pitchFamily="49" charset="-128"/>
              <a:ea typeface="ＭＳ ゴシック" pitchFamily="49" charset="-128"/>
            </a:rPr>
            <a:t>介護保険特別会計については、国庫支出金や一般会計繰入金の増があったものの、介護サービス等給付費や交付金返還の増などがあり黒字比率は前年度より低下した。</a:t>
          </a:r>
        </a:p>
        <a:p>
          <a:r>
            <a:rPr kumimoji="1" lang="ja-JP" altLang="en-US" sz="1400">
              <a:latin typeface="ＭＳ ゴシック" pitchFamily="49" charset="-128"/>
              <a:ea typeface="ＭＳ ゴシック" pitchFamily="49" charset="-128"/>
            </a:rPr>
            <a:t>全会計の黒字比率は</a:t>
          </a:r>
          <a:r>
            <a:rPr kumimoji="1" lang="en-US" altLang="ja-JP" sz="1400">
              <a:latin typeface="ＭＳ ゴシック" pitchFamily="49" charset="-128"/>
              <a:ea typeface="ＭＳ ゴシック" pitchFamily="49" charset="-128"/>
            </a:rPr>
            <a:t>32.20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24.25</a:t>
          </a:r>
          <a:r>
            <a:rPr kumimoji="1" lang="ja-JP" altLang="en-US" sz="1400">
              <a:latin typeface="ＭＳ ゴシック" pitchFamily="49" charset="-128"/>
              <a:ea typeface="ＭＳ ゴシック" pitchFamily="49" charset="-128"/>
            </a:rPr>
            <a:t>％に低下したものの、連結実質赤字比率がないことについては平成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年度から変わりない。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44513782</v>
      </c>
      <c r="BO4" s="415"/>
      <c r="BP4" s="415"/>
      <c r="BQ4" s="415"/>
      <c r="BR4" s="415"/>
      <c r="BS4" s="415"/>
      <c r="BT4" s="415"/>
      <c r="BU4" s="416"/>
      <c r="BV4" s="414">
        <v>46539959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8.1</v>
      </c>
      <c r="CU4" s="589"/>
      <c r="CV4" s="589"/>
      <c r="CW4" s="589"/>
      <c r="CX4" s="589"/>
      <c r="CY4" s="589"/>
      <c r="CZ4" s="589"/>
      <c r="DA4" s="590"/>
      <c r="DB4" s="588">
        <v>12.7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42293947</v>
      </c>
      <c r="BO5" s="420"/>
      <c r="BP5" s="420"/>
      <c r="BQ5" s="420"/>
      <c r="BR5" s="420"/>
      <c r="BS5" s="420"/>
      <c r="BT5" s="420"/>
      <c r="BU5" s="421"/>
      <c r="BV5" s="419">
        <v>43291233</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90.1</v>
      </c>
      <c r="CU5" s="390"/>
      <c r="CV5" s="390"/>
      <c r="CW5" s="390"/>
      <c r="CX5" s="390"/>
      <c r="CY5" s="390"/>
      <c r="CZ5" s="390"/>
      <c r="DA5" s="391"/>
      <c r="DB5" s="389">
        <v>84.4</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2219835</v>
      </c>
      <c r="BO6" s="420"/>
      <c r="BP6" s="420"/>
      <c r="BQ6" s="420"/>
      <c r="BR6" s="420"/>
      <c r="BS6" s="420"/>
      <c r="BT6" s="420"/>
      <c r="BU6" s="421"/>
      <c r="BV6" s="419">
        <v>3248726</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90.9</v>
      </c>
      <c r="CU6" s="563"/>
      <c r="CV6" s="563"/>
      <c r="CW6" s="563"/>
      <c r="CX6" s="563"/>
      <c r="CY6" s="563"/>
      <c r="CZ6" s="563"/>
      <c r="DA6" s="564"/>
      <c r="DB6" s="562">
        <v>90.4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98</v>
      </c>
      <c r="AV7" s="470"/>
      <c r="AW7" s="470"/>
      <c r="AX7" s="470"/>
      <c r="AY7" s="399" t="s">
        <v>109</v>
      </c>
      <c r="AZ7" s="400"/>
      <c r="BA7" s="400"/>
      <c r="BB7" s="400"/>
      <c r="BC7" s="400"/>
      <c r="BD7" s="400"/>
      <c r="BE7" s="400"/>
      <c r="BF7" s="400"/>
      <c r="BG7" s="400"/>
      <c r="BH7" s="400"/>
      <c r="BI7" s="400"/>
      <c r="BJ7" s="400"/>
      <c r="BK7" s="400"/>
      <c r="BL7" s="400"/>
      <c r="BM7" s="401"/>
      <c r="BN7" s="419">
        <v>245430</v>
      </c>
      <c r="BO7" s="420"/>
      <c r="BP7" s="420"/>
      <c r="BQ7" s="420"/>
      <c r="BR7" s="420"/>
      <c r="BS7" s="420"/>
      <c r="BT7" s="420"/>
      <c r="BU7" s="421"/>
      <c r="BV7" s="419">
        <v>68707</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24500418</v>
      </c>
      <c r="CU7" s="420"/>
      <c r="CV7" s="420"/>
      <c r="CW7" s="420"/>
      <c r="CX7" s="420"/>
      <c r="CY7" s="420"/>
      <c r="CZ7" s="420"/>
      <c r="DA7" s="421"/>
      <c r="DB7" s="419">
        <v>24965254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1974405</v>
      </c>
      <c r="BO8" s="420"/>
      <c r="BP8" s="420"/>
      <c r="BQ8" s="420"/>
      <c r="BR8" s="420"/>
      <c r="BS8" s="420"/>
      <c r="BT8" s="420"/>
      <c r="BU8" s="421"/>
      <c r="BV8" s="419">
        <v>3180019</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0.77</v>
      </c>
      <c r="CU8" s="525"/>
      <c r="CV8" s="525"/>
      <c r="CW8" s="525"/>
      <c r="CX8" s="525"/>
      <c r="CY8" s="525"/>
      <c r="CZ8" s="525"/>
      <c r="DA8" s="526"/>
      <c r="DB8" s="524">
        <v>0.79</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116675</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98</v>
      </c>
      <c r="AV9" s="470"/>
      <c r="AW9" s="470"/>
      <c r="AX9" s="470"/>
      <c r="AY9" s="399" t="s">
        <v>119</v>
      </c>
      <c r="AZ9" s="400"/>
      <c r="BA9" s="400"/>
      <c r="BB9" s="400"/>
      <c r="BC9" s="400"/>
      <c r="BD9" s="400"/>
      <c r="BE9" s="400"/>
      <c r="BF9" s="400"/>
      <c r="BG9" s="400"/>
      <c r="BH9" s="400"/>
      <c r="BI9" s="400"/>
      <c r="BJ9" s="400"/>
      <c r="BK9" s="400"/>
      <c r="BL9" s="400"/>
      <c r="BM9" s="401"/>
      <c r="BN9" s="419">
        <v>-1205614</v>
      </c>
      <c r="BO9" s="420"/>
      <c r="BP9" s="420"/>
      <c r="BQ9" s="420"/>
      <c r="BR9" s="420"/>
      <c r="BS9" s="420"/>
      <c r="BT9" s="420"/>
      <c r="BU9" s="421"/>
      <c r="BV9" s="419">
        <v>1369148</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9.1999999999999993</v>
      </c>
      <c r="CU9" s="390"/>
      <c r="CV9" s="390"/>
      <c r="CW9" s="390"/>
      <c r="CX9" s="390"/>
      <c r="CY9" s="390"/>
      <c r="CZ9" s="390"/>
      <c r="DA9" s="391"/>
      <c r="DB9" s="389">
        <v>9.3000000000000007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118233</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639</v>
      </c>
      <c r="BO10" s="420"/>
      <c r="BP10" s="420"/>
      <c r="BQ10" s="420"/>
      <c r="BR10" s="420"/>
      <c r="BS10" s="420"/>
      <c r="BT10" s="420"/>
      <c r="BU10" s="421"/>
      <c r="BV10" s="419">
        <v>615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98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117946</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98</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132</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116569</v>
      </c>
      <c r="S13" s="516"/>
      <c r="T13" s="516"/>
      <c r="U13" s="516"/>
      <c r="V13" s="517"/>
      <c r="W13" s="500" t="s">
        <v>141</v>
      </c>
      <c r="X13" s="433"/>
      <c r="Y13" s="433"/>
      <c r="Z13" s="433"/>
      <c r="AA13" s="433"/>
      <c r="AB13" s="434"/>
      <c r="AC13" s="395">
        <v>417</v>
      </c>
      <c r="AD13" s="396"/>
      <c r="AE13" s="396"/>
      <c r="AF13" s="396"/>
      <c r="AG13" s="397"/>
      <c r="AH13" s="395">
        <v>411</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-1204975</v>
      </c>
      <c r="BO13" s="420"/>
      <c r="BP13" s="420"/>
      <c r="BQ13" s="420"/>
      <c r="BR13" s="420"/>
      <c r="BS13" s="420"/>
      <c r="BT13" s="420"/>
      <c r="BU13" s="421"/>
      <c r="BV13" s="419">
        <v>1369763</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2.2999999999999998</v>
      </c>
      <c r="CU13" s="390"/>
      <c r="CV13" s="390"/>
      <c r="CW13" s="390"/>
      <c r="CX13" s="390"/>
      <c r="CY13" s="390"/>
      <c r="CZ13" s="390"/>
      <c r="DA13" s="391"/>
      <c r="DB13" s="389">
        <v>3.9</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118485</v>
      </c>
      <c r="S14" s="516"/>
      <c r="T14" s="516"/>
      <c r="U14" s="516"/>
      <c r="V14" s="517"/>
      <c r="W14" s="518"/>
      <c r="X14" s="436"/>
      <c r="Y14" s="436"/>
      <c r="Z14" s="436"/>
      <c r="AA14" s="436"/>
      <c r="AB14" s="437"/>
      <c r="AC14" s="508">
        <v>0.9</v>
      </c>
      <c r="AD14" s="509"/>
      <c r="AE14" s="509"/>
      <c r="AF14" s="509"/>
      <c r="AG14" s="510"/>
      <c r="AH14" s="508">
        <v>0.8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148</v>
      </c>
      <c r="CU14" s="520"/>
      <c r="CV14" s="520"/>
      <c r="CW14" s="520"/>
      <c r="CX14" s="520"/>
      <c r="CY14" s="520"/>
      <c r="CZ14" s="520"/>
      <c r="DA14" s="521"/>
      <c r="DB14" s="519" t="s">
        <v>132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117199</v>
      </c>
      <c r="S15" s="516"/>
      <c r="T15" s="516"/>
      <c r="U15" s="516"/>
      <c r="V15" s="517"/>
      <c r="W15" s="500" t="s">
        <v>150</v>
      </c>
      <c r="X15" s="433"/>
      <c r="Y15" s="433"/>
      <c r="Z15" s="433"/>
      <c r="AA15" s="433"/>
      <c r="AB15" s="434"/>
      <c r="AC15" s="395">
        <v>8619</v>
      </c>
      <c r="AD15" s="396"/>
      <c r="AE15" s="396"/>
      <c r="AF15" s="396"/>
      <c r="AG15" s="397"/>
      <c r="AH15" s="395">
        <v>10577</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14501839</v>
      </c>
      <c r="BO15" s="415"/>
      <c r="BP15" s="415"/>
      <c r="BQ15" s="415"/>
      <c r="BR15" s="415"/>
      <c r="BS15" s="415"/>
      <c r="BT15" s="415"/>
      <c r="BU15" s="416"/>
      <c r="BV15" s="414">
        <v>14041705</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19.100000000000001</v>
      </c>
      <c r="AD16" s="509"/>
      <c r="AE16" s="509"/>
      <c r="AF16" s="509"/>
      <c r="AG16" s="510"/>
      <c r="AH16" s="508">
        <v>20.9</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19652241</v>
      </c>
      <c r="BO16" s="420"/>
      <c r="BP16" s="420"/>
      <c r="BQ16" s="420"/>
      <c r="BR16" s="420"/>
      <c r="BS16" s="420"/>
      <c r="BT16" s="420"/>
      <c r="BU16" s="421"/>
      <c r="BV16" s="419">
        <v>18678067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154</v>
      </c>
      <c r="S17" s="498"/>
      <c r="T17" s="498"/>
      <c r="U17" s="498"/>
      <c r="V17" s="499"/>
      <c r="W17" s="500" t="s">
        <v>157</v>
      </c>
      <c r="X17" s="433"/>
      <c r="Y17" s="433"/>
      <c r="Z17" s="433"/>
      <c r="AA17" s="433"/>
      <c r="AB17" s="434"/>
      <c r="AC17" s="395">
        <v>35982</v>
      </c>
      <c r="AD17" s="396"/>
      <c r="AE17" s="396"/>
      <c r="AF17" s="396"/>
      <c r="AG17" s="397"/>
      <c r="AH17" s="395">
        <v>39511</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18688035</v>
      </c>
      <c r="BO17" s="420"/>
      <c r="BP17" s="420"/>
      <c r="BQ17" s="420"/>
      <c r="BR17" s="420"/>
      <c r="BS17" s="420"/>
      <c r="BT17" s="420"/>
      <c r="BU17" s="421"/>
      <c r="BV17" s="419">
        <v>18032666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53.15</v>
      </c>
      <c r="M18" s="490"/>
      <c r="N18" s="490"/>
      <c r="O18" s="490"/>
      <c r="P18" s="490"/>
      <c r="Q18" s="490"/>
      <c r="R18" s="491"/>
      <c r="S18" s="491"/>
      <c r="T18" s="491"/>
      <c r="U18" s="491"/>
      <c r="V18" s="492"/>
      <c r="W18" s="485"/>
      <c r="X18" s="486"/>
      <c r="Y18" s="486"/>
      <c r="Z18" s="486"/>
      <c r="AA18" s="486"/>
      <c r="AB18" s="501"/>
      <c r="AC18" s="383">
        <v>79.900000000000006</v>
      </c>
      <c r="AD18" s="384"/>
      <c r="AE18" s="384"/>
      <c r="AF18" s="384"/>
      <c r="AG18" s="493"/>
      <c r="AH18" s="383">
        <v>78.2</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21996972</v>
      </c>
      <c r="BO18" s="420"/>
      <c r="BP18" s="420"/>
      <c r="BQ18" s="420"/>
      <c r="BR18" s="420"/>
      <c r="BS18" s="420"/>
      <c r="BT18" s="420"/>
      <c r="BU18" s="421"/>
      <c r="BV18" s="419">
        <v>21560591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2195</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31443187</v>
      </c>
      <c r="BO19" s="420"/>
      <c r="BP19" s="420"/>
      <c r="BQ19" s="420"/>
      <c r="BR19" s="420"/>
      <c r="BS19" s="420"/>
      <c r="BT19" s="420"/>
      <c r="BU19" s="421"/>
      <c r="BV19" s="419">
        <v>31028422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47666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13851315</v>
      </c>
      <c r="BO22" s="415"/>
      <c r="BP22" s="415"/>
      <c r="BQ22" s="415"/>
      <c r="BR22" s="415"/>
      <c r="BS22" s="415"/>
      <c r="BT22" s="415"/>
      <c r="BU22" s="416"/>
      <c r="BV22" s="414">
        <v>15920083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10756894</v>
      </c>
      <c r="BO23" s="420"/>
      <c r="BP23" s="420"/>
      <c r="BQ23" s="420"/>
      <c r="BR23" s="420"/>
      <c r="BS23" s="420"/>
      <c r="BT23" s="420"/>
      <c r="BU23" s="421"/>
      <c r="BV23" s="419">
        <v>11567726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9540</v>
      </c>
      <c r="R24" s="396"/>
      <c r="S24" s="396"/>
      <c r="T24" s="396"/>
      <c r="U24" s="396"/>
      <c r="V24" s="397"/>
      <c r="W24" s="465"/>
      <c r="X24" s="456"/>
      <c r="Y24" s="457"/>
      <c r="Z24" s="392" t="s">
        <v>174</v>
      </c>
      <c r="AA24" s="393"/>
      <c r="AB24" s="393"/>
      <c r="AC24" s="393"/>
      <c r="AD24" s="393"/>
      <c r="AE24" s="393"/>
      <c r="AF24" s="393"/>
      <c r="AG24" s="394"/>
      <c r="AH24" s="395">
        <v>689</v>
      </c>
      <c r="AI24" s="396"/>
      <c r="AJ24" s="396"/>
      <c r="AK24" s="396"/>
      <c r="AL24" s="397"/>
      <c r="AM24" s="395">
        <v>2220647</v>
      </c>
      <c r="AN24" s="396"/>
      <c r="AO24" s="396"/>
      <c r="AP24" s="396"/>
      <c r="AQ24" s="396"/>
      <c r="AR24" s="397"/>
      <c r="AS24" s="395">
        <v>3223</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5577052</v>
      </c>
      <c r="BO24" s="420"/>
      <c r="BP24" s="420"/>
      <c r="BQ24" s="420"/>
      <c r="BR24" s="420"/>
      <c r="BS24" s="420"/>
      <c r="BT24" s="420"/>
      <c r="BU24" s="421"/>
      <c r="BV24" s="419">
        <v>6264588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7920</v>
      </c>
      <c r="R25" s="396"/>
      <c r="S25" s="396"/>
      <c r="T25" s="396"/>
      <c r="U25" s="396"/>
      <c r="V25" s="397"/>
      <c r="W25" s="465"/>
      <c r="X25" s="456"/>
      <c r="Y25" s="457"/>
      <c r="Z25" s="392" t="s">
        <v>177</v>
      </c>
      <c r="AA25" s="393"/>
      <c r="AB25" s="393"/>
      <c r="AC25" s="393"/>
      <c r="AD25" s="393"/>
      <c r="AE25" s="393"/>
      <c r="AF25" s="393"/>
      <c r="AG25" s="394"/>
      <c r="AH25" s="395">
        <v>134</v>
      </c>
      <c r="AI25" s="396"/>
      <c r="AJ25" s="396"/>
      <c r="AK25" s="396"/>
      <c r="AL25" s="397"/>
      <c r="AM25" s="395">
        <v>432954</v>
      </c>
      <c r="AN25" s="396"/>
      <c r="AO25" s="396"/>
      <c r="AP25" s="396"/>
      <c r="AQ25" s="396"/>
      <c r="AR25" s="397"/>
      <c r="AS25" s="395">
        <v>3231</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31135610</v>
      </c>
      <c r="BO25" s="415"/>
      <c r="BP25" s="415"/>
      <c r="BQ25" s="415"/>
      <c r="BR25" s="415"/>
      <c r="BS25" s="415"/>
      <c r="BT25" s="415"/>
      <c r="BU25" s="416"/>
      <c r="BV25" s="414">
        <v>30661754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7050</v>
      </c>
      <c r="R26" s="396"/>
      <c r="S26" s="396"/>
      <c r="T26" s="396"/>
      <c r="U26" s="396"/>
      <c r="V26" s="397"/>
      <c r="W26" s="465"/>
      <c r="X26" s="456"/>
      <c r="Y26" s="457"/>
      <c r="Z26" s="392" t="s">
        <v>180</v>
      </c>
      <c r="AA26" s="430"/>
      <c r="AB26" s="430"/>
      <c r="AC26" s="430"/>
      <c r="AD26" s="430"/>
      <c r="AE26" s="430"/>
      <c r="AF26" s="430"/>
      <c r="AG26" s="431"/>
      <c r="AH26" s="395">
        <v>24</v>
      </c>
      <c r="AI26" s="396"/>
      <c r="AJ26" s="396"/>
      <c r="AK26" s="396"/>
      <c r="AL26" s="397"/>
      <c r="AM26" s="395">
        <v>75984</v>
      </c>
      <c r="AN26" s="396"/>
      <c r="AO26" s="396"/>
      <c r="AP26" s="396"/>
      <c r="AQ26" s="396"/>
      <c r="AR26" s="397"/>
      <c r="AS26" s="395">
        <v>3166</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148</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6100</v>
      </c>
      <c r="R27" s="396"/>
      <c r="S27" s="396"/>
      <c r="T27" s="396"/>
      <c r="U27" s="396"/>
      <c r="V27" s="397"/>
      <c r="W27" s="465"/>
      <c r="X27" s="456"/>
      <c r="Y27" s="457"/>
      <c r="Z27" s="392" t="s">
        <v>183</v>
      </c>
      <c r="AA27" s="393"/>
      <c r="AB27" s="393"/>
      <c r="AC27" s="393"/>
      <c r="AD27" s="393"/>
      <c r="AE27" s="393"/>
      <c r="AF27" s="393"/>
      <c r="AG27" s="394"/>
      <c r="AH27" s="395">
        <v>44</v>
      </c>
      <c r="AI27" s="396"/>
      <c r="AJ27" s="396"/>
      <c r="AK27" s="396"/>
      <c r="AL27" s="397"/>
      <c r="AM27" s="395">
        <v>140800</v>
      </c>
      <c r="AN27" s="396"/>
      <c r="AO27" s="396"/>
      <c r="AP27" s="396"/>
      <c r="AQ27" s="396"/>
      <c r="AR27" s="397"/>
      <c r="AS27" s="395">
        <v>3200</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132</v>
      </c>
      <c r="BO27" s="423"/>
      <c r="BP27" s="423"/>
      <c r="BQ27" s="423"/>
      <c r="BR27" s="423"/>
      <c r="BS27" s="423"/>
      <c r="BT27" s="423"/>
      <c r="BU27" s="424"/>
      <c r="BV27" s="422" t="s">
        <v>132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5500</v>
      </c>
      <c r="R28" s="396"/>
      <c r="S28" s="396"/>
      <c r="T28" s="396"/>
      <c r="U28" s="396"/>
      <c r="V28" s="397"/>
      <c r="W28" s="465"/>
      <c r="X28" s="456"/>
      <c r="Y28" s="457"/>
      <c r="Z28" s="392" t="s">
        <v>186</v>
      </c>
      <c r="AA28" s="393"/>
      <c r="AB28" s="393"/>
      <c r="AC28" s="393"/>
      <c r="AD28" s="393"/>
      <c r="AE28" s="393"/>
      <c r="AF28" s="393"/>
      <c r="AG28" s="394"/>
      <c r="AH28" s="395" t="s">
        <v>132</v>
      </c>
      <c r="AI28" s="396"/>
      <c r="AJ28" s="396"/>
      <c r="AK28" s="396"/>
      <c r="AL28" s="397"/>
      <c r="AM28" s="395" t="s">
        <v>132</v>
      </c>
      <c r="AN28" s="396"/>
      <c r="AO28" s="396"/>
      <c r="AP28" s="396"/>
      <c r="AQ28" s="396"/>
      <c r="AR28" s="397"/>
      <c r="AS28" s="395" t="s">
        <v>187</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2657413</v>
      </c>
      <c r="BO28" s="415"/>
      <c r="BP28" s="415"/>
      <c r="BQ28" s="415"/>
      <c r="BR28" s="415"/>
      <c r="BS28" s="415"/>
      <c r="BT28" s="415"/>
      <c r="BU28" s="416"/>
      <c r="BV28" s="414">
        <v>2656774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22</v>
      </c>
      <c r="M29" s="396"/>
      <c r="N29" s="396"/>
      <c r="O29" s="396"/>
      <c r="P29" s="397"/>
      <c r="Q29" s="395">
        <v>5000</v>
      </c>
      <c r="R29" s="396"/>
      <c r="S29" s="396"/>
      <c r="T29" s="396"/>
      <c r="U29" s="396"/>
      <c r="V29" s="397"/>
      <c r="W29" s="466"/>
      <c r="X29" s="467"/>
      <c r="Y29" s="468"/>
      <c r="Z29" s="392" t="s">
        <v>190</v>
      </c>
      <c r="AA29" s="393"/>
      <c r="AB29" s="393"/>
      <c r="AC29" s="393"/>
      <c r="AD29" s="393"/>
      <c r="AE29" s="393"/>
      <c r="AF29" s="393"/>
      <c r="AG29" s="394"/>
      <c r="AH29" s="395">
        <v>733</v>
      </c>
      <c r="AI29" s="396"/>
      <c r="AJ29" s="396"/>
      <c r="AK29" s="396"/>
      <c r="AL29" s="397"/>
      <c r="AM29" s="395">
        <v>2361447</v>
      </c>
      <c r="AN29" s="396"/>
      <c r="AO29" s="396"/>
      <c r="AP29" s="396"/>
      <c r="AQ29" s="396"/>
      <c r="AR29" s="397"/>
      <c r="AS29" s="395">
        <v>3222</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2242317</v>
      </c>
      <c r="BO29" s="420"/>
      <c r="BP29" s="420"/>
      <c r="BQ29" s="420"/>
      <c r="BR29" s="420"/>
      <c r="BS29" s="420"/>
      <c r="BT29" s="420"/>
      <c r="BU29" s="421"/>
      <c r="BV29" s="419">
        <v>2114071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100.6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7731953</v>
      </c>
      <c r="BO30" s="423"/>
      <c r="BP30" s="423"/>
      <c r="BQ30" s="423"/>
      <c r="BR30" s="423"/>
      <c r="BS30" s="423"/>
      <c r="BT30" s="423"/>
      <c r="BU30" s="424"/>
      <c r="BV30" s="422">
        <v>6078680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介護保険特別会計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生駒土地開発公社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公共施設整備基金特別会計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奈良県後期高齢者医療広域連合</v>
      </c>
      <c r="BZ35" s="368"/>
      <c r="CA35" s="368"/>
      <c r="CB35" s="368"/>
      <c r="CC35" s="368"/>
      <c r="CD35" s="368"/>
      <c r="CE35" s="368"/>
      <c r="CF35" s="368"/>
      <c r="CG35" s="368"/>
      <c r="CH35" s="368"/>
      <c r="CI35" s="368"/>
      <c r="CJ35" s="368"/>
      <c r="CK35" s="368"/>
      <c r="CL35" s="368"/>
      <c r="CM35" s="368"/>
      <c r="CN35" s="181"/>
      <c r="CO35" s="367">
        <f t="shared" ref="CO35:CO43" si="3">IF(CQ35="","",CO34+1)</f>
        <v>12</v>
      </c>
      <c r="CP35" s="367"/>
      <c r="CQ35" s="368" t="str">
        <f>IF('各会計、関係団体の財政状況及び健全化判断比率'!BS8="","",'各会計、関係団体の財政状況及び健全化判断比率'!BS8)</f>
        <v>一般財団法人生駒市メディカルセンター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13</v>
      </c>
      <c r="CP36" s="367"/>
      <c r="CQ36" s="368" t="str">
        <f>IF('各会計、関係団体の財政状況及び健全化判断比率'!BS9="","",'各会計、関係団体の財政状況及び健全化判断比率'!BS9)</f>
        <v>いこま市民パワー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0ukPXUPXGFymmAJ2Ei7JXRidVLVwZgd+gm2k4326fh1fI7KbmhYbOZIZvuIOYlMS6Ctj2R7Bf9p7W6MZARRrQ==" saltValue="26I/1BpEk9hbslhua9db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43" t="s">
        <v>572</v>
      </c>
      <c r="D34" s="1143"/>
      <c r="E34" s="1144"/>
      <c r="F34" s="32">
        <v>21.73</v>
      </c>
      <c r="G34" s="33">
        <v>21.83</v>
      </c>
      <c r="H34" s="33">
        <v>20.77</v>
      </c>
      <c r="I34" s="33">
        <v>18.239999999999998</v>
      </c>
      <c r="J34" s="34">
        <v>15.43</v>
      </c>
      <c r="K34" s="22"/>
      <c r="L34" s="22"/>
      <c r="M34" s="22"/>
      <c r="N34" s="22"/>
      <c r="O34" s="22"/>
      <c r="P34" s="22"/>
    </row>
    <row r="35" spans="1:16" ht="39" customHeight="1" x14ac:dyDescent="0.15">
      <c r="A35" s="22"/>
      <c r="B35" s="35"/>
      <c r="C35" s="1137" t="s">
        <v>573</v>
      </c>
      <c r="D35" s="1138"/>
      <c r="E35" s="1139"/>
      <c r="F35" s="36">
        <v>4.99</v>
      </c>
      <c r="G35" s="37">
        <v>6.49</v>
      </c>
      <c r="H35" s="37">
        <v>7.64</v>
      </c>
      <c r="I35" s="37">
        <v>12.73</v>
      </c>
      <c r="J35" s="38">
        <v>8.0500000000000007</v>
      </c>
      <c r="K35" s="22"/>
      <c r="L35" s="22"/>
      <c r="M35" s="22"/>
      <c r="N35" s="22"/>
      <c r="O35" s="22"/>
      <c r="P35" s="22"/>
    </row>
    <row r="36" spans="1:16" ht="39" customHeight="1" x14ac:dyDescent="0.15">
      <c r="A36" s="22"/>
      <c r="B36" s="35"/>
      <c r="C36" s="1137" t="s">
        <v>574</v>
      </c>
      <c r="D36" s="1138"/>
      <c r="E36" s="1139"/>
      <c r="F36" s="36">
        <v>1.1200000000000001</v>
      </c>
      <c r="G36" s="37">
        <v>7.0000000000000007E-2</v>
      </c>
      <c r="H36" s="37">
        <v>0.65</v>
      </c>
      <c r="I36" s="37">
        <v>0.91</v>
      </c>
      <c r="J36" s="38">
        <v>0.52</v>
      </c>
      <c r="K36" s="22"/>
      <c r="L36" s="22"/>
      <c r="M36" s="22"/>
      <c r="N36" s="22"/>
      <c r="O36" s="22"/>
      <c r="P36" s="22"/>
    </row>
    <row r="37" spans="1:16" ht="39" customHeight="1" x14ac:dyDescent="0.15">
      <c r="A37" s="22"/>
      <c r="B37" s="35"/>
      <c r="C37" s="1137" t="s">
        <v>575</v>
      </c>
      <c r="D37" s="1138"/>
      <c r="E37" s="1139"/>
      <c r="F37" s="36">
        <v>0.51</v>
      </c>
      <c r="G37" s="37">
        <v>0.47</v>
      </c>
      <c r="H37" s="37">
        <v>0.39</v>
      </c>
      <c r="I37" s="37">
        <v>0.2</v>
      </c>
      <c r="J37" s="38">
        <v>0.12</v>
      </c>
      <c r="K37" s="22"/>
      <c r="L37" s="22"/>
      <c r="M37" s="22"/>
      <c r="N37" s="22"/>
      <c r="O37" s="22"/>
      <c r="P37" s="22"/>
    </row>
    <row r="38" spans="1:16" ht="39" customHeight="1" x14ac:dyDescent="0.15">
      <c r="A38" s="22"/>
      <c r="B38" s="35"/>
      <c r="C38" s="1137" t="s">
        <v>576</v>
      </c>
      <c r="D38" s="1138"/>
      <c r="E38" s="1139"/>
      <c r="F38" s="36" t="s">
        <v>524</v>
      </c>
      <c r="G38" s="37" t="s">
        <v>524</v>
      </c>
      <c r="H38" s="37">
        <v>0.22</v>
      </c>
      <c r="I38" s="37">
        <v>0.06</v>
      </c>
      <c r="J38" s="38">
        <v>7.0000000000000007E-2</v>
      </c>
      <c r="K38" s="22"/>
      <c r="L38" s="22"/>
      <c r="M38" s="22"/>
      <c r="N38" s="22"/>
      <c r="O38" s="22"/>
      <c r="P38" s="22"/>
    </row>
    <row r="39" spans="1:16" ht="39" customHeight="1" x14ac:dyDescent="0.15">
      <c r="A39" s="22"/>
      <c r="B39" s="35"/>
      <c r="C39" s="1137" t="s">
        <v>577</v>
      </c>
      <c r="D39" s="1138"/>
      <c r="E39" s="1139"/>
      <c r="F39" s="36">
        <v>0.03</v>
      </c>
      <c r="G39" s="37">
        <v>0.02</v>
      </c>
      <c r="H39" s="37">
        <v>0.01</v>
      </c>
      <c r="I39" s="37">
        <v>0.02</v>
      </c>
      <c r="J39" s="38">
        <v>0.02</v>
      </c>
      <c r="K39" s="22"/>
      <c r="L39" s="22"/>
      <c r="M39" s="22"/>
      <c r="N39" s="22"/>
      <c r="O39" s="22"/>
      <c r="P39" s="22"/>
    </row>
    <row r="40" spans="1:16" ht="39" customHeight="1" x14ac:dyDescent="0.15">
      <c r="A40" s="22"/>
      <c r="B40" s="35"/>
      <c r="C40" s="1137" t="s">
        <v>578</v>
      </c>
      <c r="D40" s="1138"/>
      <c r="E40" s="1139"/>
      <c r="F40" s="36">
        <v>0</v>
      </c>
      <c r="G40" s="37">
        <v>0</v>
      </c>
      <c r="H40" s="37">
        <v>0</v>
      </c>
      <c r="I40" s="37">
        <v>0</v>
      </c>
      <c r="J40" s="38">
        <v>0</v>
      </c>
      <c r="K40" s="22"/>
      <c r="L40" s="22"/>
      <c r="M40" s="22"/>
      <c r="N40" s="22"/>
      <c r="O40" s="22"/>
      <c r="P40" s="22"/>
    </row>
    <row r="41" spans="1:16" ht="39" customHeight="1" x14ac:dyDescent="0.15">
      <c r="A41" s="22"/>
      <c r="B41" s="35"/>
      <c r="C41" s="1137" t="s">
        <v>579</v>
      </c>
      <c r="D41" s="1138"/>
      <c r="E41" s="1139"/>
      <c r="F41" s="36">
        <v>0</v>
      </c>
      <c r="G41" s="37">
        <v>0</v>
      </c>
      <c r="H41" s="37">
        <v>0</v>
      </c>
      <c r="I41" s="37">
        <v>0</v>
      </c>
      <c r="J41" s="38">
        <v>0</v>
      </c>
      <c r="K41" s="22"/>
      <c r="L41" s="22"/>
      <c r="M41" s="22"/>
      <c r="N41" s="22"/>
      <c r="O41" s="22"/>
      <c r="P41" s="22"/>
    </row>
    <row r="42" spans="1:16" ht="39" customHeight="1" x14ac:dyDescent="0.15">
      <c r="A42" s="22"/>
      <c r="B42" s="39"/>
      <c r="C42" s="1137" t="s">
        <v>580</v>
      </c>
      <c r="D42" s="1138"/>
      <c r="E42" s="1139"/>
      <c r="F42" s="36" t="s">
        <v>524</v>
      </c>
      <c r="G42" s="37" t="s">
        <v>524</v>
      </c>
      <c r="H42" s="37" t="s">
        <v>524</v>
      </c>
      <c r="I42" s="37" t="s">
        <v>524</v>
      </c>
      <c r="J42" s="38" t="s">
        <v>524</v>
      </c>
      <c r="K42" s="22"/>
      <c r="L42" s="22"/>
      <c r="M42" s="22"/>
      <c r="N42" s="22"/>
      <c r="O42" s="22"/>
      <c r="P42" s="22"/>
    </row>
    <row r="43" spans="1:16" ht="39" customHeight="1" thickBot="1" x14ac:dyDescent="0.2">
      <c r="A43" s="22"/>
      <c r="B43" s="40"/>
      <c r="C43" s="1140" t="s">
        <v>581</v>
      </c>
      <c r="D43" s="1141"/>
      <c r="E43" s="1142"/>
      <c r="F43" s="41">
        <v>0</v>
      </c>
      <c r="G43" s="42">
        <v>0.4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X9Y72X+eJbeuS9UHR/bvKCHTAs7mcjNx2CD8bSsW/COETmhEI2peDCsBGAh9OrNVN4kRYkVDYjU5XPKlHF+VA==" saltValue="3XGQini59ID+IzW2AEM3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3060</v>
      </c>
      <c r="L45" s="60">
        <v>3178</v>
      </c>
      <c r="M45" s="60">
        <v>2993</v>
      </c>
      <c r="N45" s="60">
        <v>2944</v>
      </c>
      <c r="O45" s="61">
        <v>2967</v>
      </c>
      <c r="P45" s="48"/>
      <c r="Q45" s="48"/>
      <c r="R45" s="48"/>
      <c r="S45" s="48"/>
      <c r="T45" s="48"/>
      <c r="U45" s="48"/>
    </row>
    <row r="46" spans="1:21" ht="30.75" customHeight="1" x14ac:dyDescent="0.15">
      <c r="A46" s="48"/>
      <c r="B46" s="1170"/>
      <c r="C46" s="1171"/>
      <c r="D46" s="62"/>
      <c r="E46" s="1147" t="s">
        <v>13</v>
      </c>
      <c r="F46" s="1147"/>
      <c r="G46" s="1147"/>
      <c r="H46" s="1147"/>
      <c r="I46" s="1147"/>
      <c r="J46" s="1148"/>
      <c r="K46" s="63" t="s">
        <v>524</v>
      </c>
      <c r="L46" s="64" t="s">
        <v>524</v>
      </c>
      <c r="M46" s="64" t="s">
        <v>524</v>
      </c>
      <c r="N46" s="64" t="s">
        <v>524</v>
      </c>
      <c r="O46" s="65" t="s">
        <v>524</v>
      </c>
      <c r="P46" s="48"/>
      <c r="Q46" s="48"/>
      <c r="R46" s="48"/>
      <c r="S46" s="48"/>
      <c r="T46" s="48"/>
      <c r="U46" s="48"/>
    </row>
    <row r="47" spans="1:21" ht="30.75" customHeight="1" x14ac:dyDescent="0.15">
      <c r="A47" s="48"/>
      <c r="B47" s="1170"/>
      <c r="C47" s="1171"/>
      <c r="D47" s="62"/>
      <c r="E47" s="1147" t="s">
        <v>14</v>
      </c>
      <c r="F47" s="1147"/>
      <c r="G47" s="1147"/>
      <c r="H47" s="1147"/>
      <c r="I47" s="1147"/>
      <c r="J47" s="1148"/>
      <c r="K47" s="63" t="s">
        <v>524</v>
      </c>
      <c r="L47" s="64" t="s">
        <v>524</v>
      </c>
      <c r="M47" s="64" t="s">
        <v>524</v>
      </c>
      <c r="N47" s="64" t="s">
        <v>524</v>
      </c>
      <c r="O47" s="65" t="s">
        <v>524</v>
      </c>
      <c r="P47" s="48"/>
      <c r="Q47" s="48"/>
      <c r="R47" s="48"/>
      <c r="S47" s="48"/>
      <c r="T47" s="48"/>
      <c r="U47" s="48"/>
    </row>
    <row r="48" spans="1:21" ht="30.75" customHeight="1" x14ac:dyDescent="0.15">
      <c r="A48" s="48"/>
      <c r="B48" s="1170"/>
      <c r="C48" s="1171"/>
      <c r="D48" s="62"/>
      <c r="E48" s="1147" t="s">
        <v>15</v>
      </c>
      <c r="F48" s="1147"/>
      <c r="G48" s="1147"/>
      <c r="H48" s="1147"/>
      <c r="I48" s="1147"/>
      <c r="J48" s="1148"/>
      <c r="K48" s="63">
        <v>1203</v>
      </c>
      <c r="L48" s="64">
        <v>1058</v>
      </c>
      <c r="M48" s="64">
        <v>1090</v>
      </c>
      <c r="N48" s="64">
        <v>1043</v>
      </c>
      <c r="O48" s="65">
        <v>1046</v>
      </c>
      <c r="P48" s="48"/>
      <c r="Q48" s="48"/>
      <c r="R48" s="48"/>
      <c r="S48" s="48"/>
      <c r="T48" s="48"/>
      <c r="U48" s="48"/>
    </row>
    <row r="49" spans="1:21" ht="30.75" customHeight="1" x14ac:dyDescent="0.15">
      <c r="A49" s="48"/>
      <c r="B49" s="1170"/>
      <c r="C49" s="1171"/>
      <c r="D49" s="62"/>
      <c r="E49" s="1147" t="s">
        <v>16</v>
      </c>
      <c r="F49" s="1147"/>
      <c r="G49" s="1147"/>
      <c r="H49" s="1147"/>
      <c r="I49" s="1147"/>
      <c r="J49" s="1148"/>
      <c r="K49" s="63" t="s">
        <v>524</v>
      </c>
      <c r="L49" s="64" t="s">
        <v>524</v>
      </c>
      <c r="M49" s="64" t="s">
        <v>524</v>
      </c>
      <c r="N49" s="64" t="s">
        <v>524</v>
      </c>
      <c r="O49" s="65" t="s">
        <v>524</v>
      </c>
      <c r="P49" s="48"/>
      <c r="Q49" s="48"/>
      <c r="R49" s="48"/>
      <c r="S49" s="48"/>
      <c r="T49" s="48"/>
      <c r="U49" s="48"/>
    </row>
    <row r="50" spans="1:21" ht="30.75" customHeight="1" x14ac:dyDescent="0.15">
      <c r="A50" s="48"/>
      <c r="B50" s="1170"/>
      <c r="C50" s="1171"/>
      <c r="D50" s="62"/>
      <c r="E50" s="1147" t="s">
        <v>17</v>
      </c>
      <c r="F50" s="1147"/>
      <c r="G50" s="1147"/>
      <c r="H50" s="1147"/>
      <c r="I50" s="1147"/>
      <c r="J50" s="1148"/>
      <c r="K50" s="63" t="s">
        <v>524</v>
      </c>
      <c r="L50" s="64">
        <v>898</v>
      </c>
      <c r="M50" s="64">
        <v>124</v>
      </c>
      <c r="N50" s="64">
        <v>124</v>
      </c>
      <c r="O50" s="65">
        <v>124</v>
      </c>
      <c r="P50" s="48"/>
      <c r="Q50" s="48"/>
      <c r="R50" s="48"/>
      <c r="S50" s="48"/>
      <c r="T50" s="48"/>
      <c r="U50" s="48"/>
    </row>
    <row r="51" spans="1:21" ht="30.75" customHeight="1" x14ac:dyDescent="0.15">
      <c r="A51" s="48"/>
      <c r="B51" s="1172"/>
      <c r="C51" s="1173"/>
      <c r="D51" s="66"/>
      <c r="E51" s="1147" t="s">
        <v>18</v>
      </c>
      <c r="F51" s="1147"/>
      <c r="G51" s="1147"/>
      <c r="H51" s="1147"/>
      <c r="I51" s="1147"/>
      <c r="J51" s="1148"/>
      <c r="K51" s="63" t="s">
        <v>524</v>
      </c>
      <c r="L51" s="64" t="s">
        <v>524</v>
      </c>
      <c r="M51" s="64" t="s">
        <v>524</v>
      </c>
      <c r="N51" s="64" t="s">
        <v>524</v>
      </c>
      <c r="O51" s="65" t="s">
        <v>524</v>
      </c>
      <c r="P51" s="48"/>
      <c r="Q51" s="48"/>
      <c r="R51" s="48"/>
      <c r="S51" s="48"/>
      <c r="T51" s="48"/>
      <c r="U51" s="48"/>
    </row>
    <row r="52" spans="1:21" ht="30.75" customHeight="1" x14ac:dyDescent="0.15">
      <c r="A52" s="48"/>
      <c r="B52" s="1145" t="s">
        <v>19</v>
      </c>
      <c r="C52" s="1146"/>
      <c r="D52" s="66"/>
      <c r="E52" s="1147" t="s">
        <v>20</v>
      </c>
      <c r="F52" s="1147"/>
      <c r="G52" s="1147"/>
      <c r="H52" s="1147"/>
      <c r="I52" s="1147"/>
      <c r="J52" s="1148"/>
      <c r="K52" s="63">
        <v>3442</v>
      </c>
      <c r="L52" s="64">
        <v>3740</v>
      </c>
      <c r="M52" s="64">
        <v>3592</v>
      </c>
      <c r="N52" s="64">
        <v>3673</v>
      </c>
      <c r="O52" s="65">
        <v>3655</v>
      </c>
      <c r="P52" s="48"/>
      <c r="Q52" s="48"/>
      <c r="R52" s="48"/>
      <c r="S52" s="48"/>
      <c r="T52" s="48"/>
      <c r="U52" s="48"/>
    </row>
    <row r="53" spans="1:21" ht="30.75" customHeight="1" thickBot="1" x14ac:dyDescent="0.2">
      <c r="A53" s="48"/>
      <c r="B53" s="1149" t="s">
        <v>21</v>
      </c>
      <c r="C53" s="1150"/>
      <c r="D53" s="67"/>
      <c r="E53" s="1151" t="s">
        <v>22</v>
      </c>
      <c r="F53" s="1151"/>
      <c r="G53" s="1151"/>
      <c r="H53" s="1151"/>
      <c r="I53" s="1151"/>
      <c r="J53" s="1152"/>
      <c r="K53" s="68">
        <v>821</v>
      </c>
      <c r="L53" s="69">
        <v>1394</v>
      </c>
      <c r="M53" s="69">
        <v>615</v>
      </c>
      <c r="N53" s="69">
        <v>438</v>
      </c>
      <c r="O53" s="70">
        <v>482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53" t="s">
        <v>26</v>
      </c>
      <c r="C58" s="1154"/>
      <c r="D58" s="1159" t="s">
        <v>27</v>
      </c>
      <c r="E58" s="1160"/>
      <c r="F58" s="1160"/>
      <c r="G58" s="1160"/>
      <c r="H58" s="1160"/>
      <c r="I58" s="1160"/>
      <c r="J58" s="1161"/>
      <c r="K58" s="83"/>
      <c r="L58" s="84"/>
      <c r="M58" s="84"/>
      <c r="N58" s="84"/>
      <c r="O58" s="85"/>
    </row>
    <row r="59" spans="1:21" ht="31.5" customHeight="1" x14ac:dyDescent="0.15">
      <c r="B59" s="1155"/>
      <c r="C59" s="1156"/>
      <c r="D59" s="1162" t="s">
        <v>28</v>
      </c>
      <c r="E59" s="1163"/>
      <c r="F59" s="1163"/>
      <c r="G59" s="1163"/>
      <c r="H59" s="1163"/>
      <c r="I59" s="1163"/>
      <c r="J59" s="1164"/>
      <c r="K59" s="86"/>
      <c r="L59" s="87"/>
      <c r="M59" s="87"/>
      <c r="N59" s="87"/>
      <c r="O59" s="88"/>
    </row>
    <row r="60" spans="1:21" ht="31.5" customHeight="1" thickBot="1" x14ac:dyDescent="0.2">
      <c r="B60" s="1157"/>
      <c r="C60" s="1158"/>
      <c r="D60" s="1165" t="s">
        <v>29</v>
      </c>
      <c r="E60" s="1166"/>
      <c r="F60" s="1166"/>
      <c r="G60" s="1166"/>
      <c r="H60" s="1166"/>
      <c r="I60" s="1166"/>
      <c r="J60" s="116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1UUCy5EU1/tnhdjjfYm8tC3BSmnjtETWsRbv2Ve8JLtqD6MiKxHF3rnzJWRvSK8+0FSyKyLFtB9dQwCtIVfQ==" saltValue="YDtEK4sUatyhkuGH0+k0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8" t="s">
        <v>32</v>
      </c>
      <c r="C41" s="1189"/>
      <c r="D41" s="105"/>
      <c r="E41" s="1190" t="s">
        <v>33</v>
      </c>
      <c r="F41" s="1190"/>
      <c r="G41" s="1190"/>
      <c r="H41" s="1191"/>
      <c r="I41" s="355">
        <v>18507</v>
      </c>
      <c r="J41" s="356">
        <v>18005</v>
      </c>
      <c r="K41" s="356">
        <v>17322</v>
      </c>
      <c r="L41" s="356">
        <v>16532</v>
      </c>
      <c r="M41" s="357">
        <v>14404</v>
      </c>
    </row>
    <row r="42" spans="2:13" ht="27.75" customHeight="1" x14ac:dyDescent="0.15">
      <c r="B42" s="1178"/>
      <c r="C42" s="1179"/>
      <c r="D42" s="106"/>
      <c r="E42" s="1182" t="s">
        <v>34</v>
      </c>
      <c r="F42" s="1182"/>
      <c r="G42" s="1182"/>
      <c r="H42" s="1183"/>
      <c r="I42" s="358">
        <v>2790</v>
      </c>
      <c r="J42" s="359">
        <v>1730</v>
      </c>
      <c r="K42" s="359">
        <v>1615</v>
      </c>
      <c r="L42" s="359">
        <v>1500</v>
      </c>
      <c r="M42" s="360">
        <v>1384</v>
      </c>
    </row>
    <row r="43" spans="2:13" ht="27.75" customHeight="1" x14ac:dyDescent="0.15">
      <c r="B43" s="1178"/>
      <c r="C43" s="1179"/>
      <c r="D43" s="106"/>
      <c r="E43" s="1182" t="s">
        <v>35</v>
      </c>
      <c r="F43" s="1182"/>
      <c r="G43" s="1182"/>
      <c r="H43" s="1183"/>
      <c r="I43" s="358">
        <v>9632</v>
      </c>
      <c r="J43" s="359">
        <v>9525</v>
      </c>
      <c r="K43" s="359">
        <v>7937</v>
      </c>
      <c r="L43" s="359">
        <v>6883</v>
      </c>
      <c r="M43" s="360">
        <v>5868</v>
      </c>
    </row>
    <row r="44" spans="2:13" ht="27.75" customHeight="1" x14ac:dyDescent="0.15">
      <c r="B44" s="1178"/>
      <c r="C44" s="1179"/>
      <c r="D44" s="106"/>
      <c r="E44" s="1182" t="s">
        <v>36</v>
      </c>
      <c r="F44" s="1182"/>
      <c r="G44" s="1182"/>
      <c r="H44" s="1183"/>
      <c r="I44" s="358" t="s">
        <v>524</v>
      </c>
      <c r="J44" s="359" t="s">
        <v>524</v>
      </c>
      <c r="K44" s="359" t="s">
        <v>524</v>
      </c>
      <c r="L44" s="359" t="s">
        <v>524</v>
      </c>
      <c r="M44" s="360" t="s">
        <v>524</v>
      </c>
    </row>
    <row r="45" spans="2:13" ht="27.75" customHeight="1" x14ac:dyDescent="0.15">
      <c r="B45" s="1178"/>
      <c r="C45" s="1179"/>
      <c r="D45" s="106"/>
      <c r="E45" s="1182" t="s">
        <v>37</v>
      </c>
      <c r="F45" s="1182"/>
      <c r="G45" s="1182"/>
      <c r="H45" s="1183"/>
      <c r="I45" s="358">
        <v>6721</v>
      </c>
      <c r="J45" s="359">
        <v>6494</v>
      </c>
      <c r="K45" s="359">
        <v>6505</v>
      </c>
      <c r="L45" s="359">
        <v>6306</v>
      </c>
      <c r="M45" s="360">
        <v>6328</v>
      </c>
    </row>
    <row r="46" spans="2:13" ht="27.75" customHeight="1" x14ac:dyDescent="0.15">
      <c r="B46" s="1178"/>
      <c r="C46" s="1179"/>
      <c r="D46" s="107"/>
      <c r="E46" s="1182" t="s">
        <v>38</v>
      </c>
      <c r="F46" s="1182"/>
      <c r="G46" s="1182"/>
      <c r="H46" s="1183"/>
      <c r="I46" s="358">
        <v>10</v>
      </c>
      <c r="J46" s="359">
        <v>21</v>
      </c>
      <c r="K46" s="359" t="s">
        <v>524</v>
      </c>
      <c r="L46" s="359">
        <v>16</v>
      </c>
      <c r="M46" s="360">
        <v>11</v>
      </c>
    </row>
    <row r="47" spans="2:13" ht="27.75" customHeight="1" x14ac:dyDescent="0.15">
      <c r="B47" s="1178"/>
      <c r="C47" s="1179"/>
      <c r="D47" s="108"/>
      <c r="E47" s="1192" t="s">
        <v>39</v>
      </c>
      <c r="F47" s="1193"/>
      <c r="G47" s="1193"/>
      <c r="H47" s="1194"/>
      <c r="I47" s="358" t="s">
        <v>524</v>
      </c>
      <c r="J47" s="359" t="s">
        <v>524</v>
      </c>
      <c r="K47" s="359" t="s">
        <v>524</v>
      </c>
      <c r="L47" s="359" t="s">
        <v>524</v>
      </c>
      <c r="M47" s="360" t="s">
        <v>524</v>
      </c>
    </row>
    <row r="48" spans="2:13" ht="27.75" customHeight="1" x14ac:dyDescent="0.15">
      <c r="B48" s="1178"/>
      <c r="C48" s="1179"/>
      <c r="D48" s="106"/>
      <c r="E48" s="1182" t="s">
        <v>40</v>
      </c>
      <c r="F48" s="1182"/>
      <c r="G48" s="1182"/>
      <c r="H48" s="1183"/>
      <c r="I48" s="358" t="s">
        <v>524</v>
      </c>
      <c r="J48" s="359" t="s">
        <v>524</v>
      </c>
      <c r="K48" s="359" t="s">
        <v>524</v>
      </c>
      <c r="L48" s="359" t="s">
        <v>524</v>
      </c>
      <c r="M48" s="360" t="s">
        <v>524</v>
      </c>
    </row>
    <row r="49" spans="2:13" ht="27.75" customHeight="1" x14ac:dyDescent="0.15">
      <c r="B49" s="1180"/>
      <c r="C49" s="1181"/>
      <c r="D49" s="106"/>
      <c r="E49" s="1182" t="s">
        <v>41</v>
      </c>
      <c r="F49" s="1182"/>
      <c r="G49" s="1182"/>
      <c r="H49" s="1183"/>
      <c r="I49" s="358" t="s">
        <v>524</v>
      </c>
      <c r="J49" s="359" t="s">
        <v>524</v>
      </c>
      <c r="K49" s="359" t="s">
        <v>524</v>
      </c>
      <c r="L49" s="359" t="s">
        <v>524</v>
      </c>
      <c r="M49" s="360" t="s">
        <v>524</v>
      </c>
    </row>
    <row r="50" spans="2:13" ht="27.75" customHeight="1" x14ac:dyDescent="0.15">
      <c r="B50" s="1176" t="s">
        <v>42</v>
      </c>
      <c r="C50" s="1177"/>
      <c r="D50" s="109"/>
      <c r="E50" s="1182" t="s">
        <v>43</v>
      </c>
      <c r="F50" s="1182"/>
      <c r="G50" s="1182"/>
      <c r="H50" s="1183"/>
      <c r="I50" s="358">
        <v>12487</v>
      </c>
      <c r="J50" s="359">
        <v>12135</v>
      </c>
      <c r="K50" s="359">
        <v>12875</v>
      </c>
      <c r="L50" s="359">
        <v>14062</v>
      </c>
      <c r="M50" s="360">
        <v>15718</v>
      </c>
    </row>
    <row r="51" spans="2:13" ht="27.75" customHeight="1" x14ac:dyDescent="0.15">
      <c r="B51" s="1178"/>
      <c r="C51" s="1179"/>
      <c r="D51" s="106"/>
      <c r="E51" s="1182" t="s">
        <v>44</v>
      </c>
      <c r="F51" s="1182"/>
      <c r="G51" s="1182"/>
      <c r="H51" s="1183"/>
      <c r="I51" s="358">
        <v>7137</v>
      </c>
      <c r="J51" s="359">
        <v>7450</v>
      </c>
      <c r="K51" s="359">
        <v>7950</v>
      </c>
      <c r="L51" s="359">
        <v>8349</v>
      </c>
      <c r="M51" s="360">
        <v>8292</v>
      </c>
    </row>
    <row r="52" spans="2:13" ht="27.75" customHeight="1" x14ac:dyDescent="0.15">
      <c r="B52" s="1180"/>
      <c r="C52" s="1181"/>
      <c r="D52" s="106"/>
      <c r="E52" s="1182" t="s">
        <v>45</v>
      </c>
      <c r="F52" s="1182"/>
      <c r="G52" s="1182"/>
      <c r="H52" s="1183"/>
      <c r="I52" s="358">
        <v>33514</v>
      </c>
      <c r="J52" s="359">
        <v>33345</v>
      </c>
      <c r="K52" s="359">
        <v>32708</v>
      </c>
      <c r="L52" s="359">
        <v>32168</v>
      </c>
      <c r="M52" s="360">
        <v>30724</v>
      </c>
    </row>
    <row r="53" spans="2:13" ht="27.75" customHeight="1" thickBot="1" x14ac:dyDescent="0.2">
      <c r="B53" s="1184" t="s">
        <v>46</v>
      </c>
      <c r="C53" s="1185"/>
      <c r="D53" s="110"/>
      <c r="E53" s="1186" t="s">
        <v>47</v>
      </c>
      <c r="F53" s="1186"/>
      <c r="G53" s="1186"/>
      <c r="H53" s="1187"/>
      <c r="I53" s="361">
        <v>-15478</v>
      </c>
      <c r="J53" s="362">
        <v>-17156</v>
      </c>
      <c r="K53" s="362">
        <v>-20155</v>
      </c>
      <c r="L53" s="362">
        <v>-23341</v>
      </c>
      <c r="M53" s="363">
        <v>-26740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WDQ2kw7flFmT9Ctbc+D+4yc92Y/injnjrRguTIrkS4KCGgc16th+cJEeibE/Rto5tcElek/31ZM9Rp2wqYlvg==" saltValue="epyFKYtrEzYb5aZOqJfq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03" t="s">
        <v>50</v>
      </c>
      <c r="D55" s="1203"/>
      <c r="E55" s="1204"/>
      <c r="F55" s="122">
        <v>2656</v>
      </c>
      <c r="G55" s="122">
        <v>2657</v>
      </c>
      <c r="H55" s="123">
        <v>2657</v>
      </c>
    </row>
    <row r="56" spans="2:8" ht="52.5" customHeight="1" x14ac:dyDescent="0.15">
      <c r="B56" s="124"/>
      <c r="C56" s="1205" t="s">
        <v>51</v>
      </c>
      <c r="D56" s="1205"/>
      <c r="E56" s="1206"/>
      <c r="F56" s="125">
        <v>2043</v>
      </c>
      <c r="G56" s="125">
        <v>2114</v>
      </c>
      <c r="H56" s="126">
        <v>2242</v>
      </c>
    </row>
    <row r="57" spans="2:8" ht="53.25" customHeight="1" x14ac:dyDescent="0.15">
      <c r="B57" s="124"/>
      <c r="C57" s="1207" t="s">
        <v>52</v>
      </c>
      <c r="D57" s="1207"/>
      <c r="E57" s="1208"/>
      <c r="F57" s="127">
        <v>5178</v>
      </c>
      <c r="G57" s="127">
        <v>6079</v>
      </c>
      <c r="H57" s="128">
        <v>7732</v>
      </c>
    </row>
    <row r="58" spans="2:8" ht="45.75" customHeight="1" x14ac:dyDescent="0.15">
      <c r="B58" s="129"/>
      <c r="C58" s="1195" t="s">
        <v>53</v>
      </c>
      <c r="D58" s="1196"/>
      <c r="E58" s="1197"/>
      <c r="F58" s="130"/>
      <c r="G58" s="130"/>
      <c r="H58" s="131"/>
    </row>
    <row r="59" spans="2:8" ht="45.75" customHeight="1" x14ac:dyDescent="0.15">
      <c r="B59" s="129"/>
      <c r="C59" s="1195" t="s">
        <v>54</v>
      </c>
      <c r="D59" s="1196"/>
      <c r="E59" s="1197"/>
      <c r="F59" s="130"/>
      <c r="G59" s="130"/>
      <c r="H59" s="131"/>
    </row>
    <row r="60" spans="2:8" ht="45.75" customHeight="1" x14ac:dyDescent="0.15">
      <c r="B60" s="129"/>
      <c r="C60" s="1195" t="s">
        <v>54</v>
      </c>
      <c r="D60" s="1196"/>
      <c r="E60" s="1197"/>
      <c r="F60" s="130"/>
      <c r="G60" s="130"/>
      <c r="H60" s="131"/>
    </row>
    <row r="61" spans="2:8" ht="45.75" customHeight="1" x14ac:dyDescent="0.15">
      <c r="B61" s="129"/>
      <c r="C61" s="1195" t="s">
        <v>54</v>
      </c>
      <c r="D61" s="1196"/>
      <c r="E61" s="1197"/>
      <c r="F61" s="130"/>
      <c r="G61" s="130"/>
      <c r="H61" s="131"/>
    </row>
    <row r="62" spans="2:8" ht="45.75" customHeight="1" thickBot="1" x14ac:dyDescent="0.2">
      <c r="B62" s="132"/>
      <c r="C62" s="1198" t="s">
        <v>54</v>
      </c>
      <c r="D62" s="1199"/>
      <c r="E62" s="1200"/>
      <c r="F62" s="133"/>
      <c r="G62" s="133"/>
      <c r="H62" s="134"/>
    </row>
    <row r="63" spans="2:8" ht="52.5" customHeight="1" thickBot="1" x14ac:dyDescent="0.2">
      <c r="B63" s="135"/>
      <c r="C63" s="1201" t="s">
        <v>55</v>
      </c>
      <c r="D63" s="1201"/>
      <c r="E63" s="1202"/>
      <c r="F63" s="136">
        <v>9877</v>
      </c>
      <c r="G63" s="136">
        <v>10850</v>
      </c>
      <c r="H63" s="137">
        <v>12632</v>
      </c>
    </row>
    <row r="64" spans="2:8" x14ac:dyDescent="0.15"/>
  </sheetData>
  <sheetProtection algorithmName="SHA-512" hashValue="QDL9XEcuhxGFoxv26QOQwD3+9ava7jaz5/a1YOtQrpfNi6DwRxuW9Kio+Q1hgXkaVT+oyrJbjSrSBLiLfWa0BQ==" saltValue="GnOerFA0EsQWaxQNXUhH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563</v>
      </c>
      <c r="G2" s="151"/>
      <c r="H2" s="152"/>
    </row>
    <row r="3" spans="1:8" x14ac:dyDescent="0.15">
      <c r="A3" s="148" t="s">
        <v>556</v>
      </c>
      <c r="B3" s="153"/>
      <c r="C3" s="154"/>
      <c r="D3" s="155">
        <v>19011</v>
      </c>
      <c r="E3" s="156"/>
      <c r="F3" s="157">
        <v>43226</v>
      </c>
      <c r="G3" s="158"/>
      <c r="H3" s="159"/>
    </row>
    <row r="4" spans="1:8" x14ac:dyDescent="0.15">
      <c r="A4" s="160"/>
      <c r="B4" s="161"/>
      <c r="C4" s="162"/>
      <c r="D4" s="163">
        <v>14177</v>
      </c>
      <c r="E4" s="164"/>
      <c r="F4" s="165">
        <v>22622</v>
      </c>
      <c r="G4" s="166"/>
      <c r="H4" s="167"/>
    </row>
    <row r="5" spans="1:8" x14ac:dyDescent="0.15">
      <c r="A5" s="148" t="s">
        <v>558</v>
      </c>
      <c r="B5" s="153"/>
      <c r="C5" s="154"/>
      <c r="D5" s="155">
        <v>35888</v>
      </c>
      <c r="E5" s="156"/>
      <c r="F5" s="157">
        <v>42836</v>
      </c>
      <c r="G5" s="158"/>
      <c r="H5" s="159"/>
    </row>
    <row r="6" spans="1:8" x14ac:dyDescent="0.15">
      <c r="A6" s="160"/>
      <c r="B6" s="161"/>
      <c r="C6" s="162"/>
      <c r="D6" s="163">
        <v>18304</v>
      </c>
      <c r="E6" s="164"/>
      <c r="F6" s="165">
        <v>22936</v>
      </c>
      <c r="G6" s="166"/>
      <c r="H6" s="167"/>
    </row>
    <row r="7" spans="1:8" x14ac:dyDescent="0.15">
      <c r="A7" s="148" t="s">
        <v>559</v>
      </c>
      <c r="B7" s="153"/>
      <c r="C7" s="154"/>
      <c r="D7" s="155">
        <v>19081</v>
      </c>
      <c r="E7" s="156"/>
      <c r="F7" s="157">
        <v>44161</v>
      </c>
      <c r="G7" s="158"/>
      <c r="H7" s="159"/>
    </row>
    <row r="8" spans="1:8" x14ac:dyDescent="0.15">
      <c r="A8" s="160"/>
      <c r="B8" s="161"/>
      <c r="C8" s="162"/>
      <c r="D8" s="163">
        <v>11869</v>
      </c>
      <c r="E8" s="164"/>
      <c r="F8" s="165">
        <v>23644</v>
      </c>
      <c r="G8" s="166"/>
      <c r="H8" s="167"/>
    </row>
    <row r="9" spans="1:8" x14ac:dyDescent="0.15">
      <c r="A9" s="148" t="s">
        <v>560</v>
      </c>
      <c r="B9" s="153"/>
      <c r="C9" s="154"/>
      <c r="D9" s="155">
        <v>17065</v>
      </c>
      <c r="E9" s="156"/>
      <c r="F9" s="157">
        <v>43955</v>
      </c>
      <c r="G9" s="158"/>
      <c r="H9" s="159"/>
    </row>
    <row r="10" spans="1:8" x14ac:dyDescent="0.15">
      <c r="A10" s="160"/>
      <c r="B10" s="161"/>
      <c r="C10" s="162"/>
      <c r="D10" s="163">
        <v>11351</v>
      </c>
      <c r="E10" s="164"/>
      <c r="F10" s="165">
        <v>21318</v>
      </c>
      <c r="G10" s="166"/>
      <c r="H10" s="167"/>
    </row>
    <row r="11" spans="1:8" x14ac:dyDescent="0.15">
      <c r="A11" s="148" t="s">
        <v>561</v>
      </c>
      <c r="B11" s="153"/>
      <c r="C11" s="154"/>
      <c r="D11" s="155">
        <v>21227</v>
      </c>
      <c r="E11" s="156"/>
      <c r="F11" s="157">
        <v>41921</v>
      </c>
      <c r="G11" s="158"/>
      <c r="H11" s="159"/>
    </row>
    <row r="12" spans="1:8" x14ac:dyDescent="0.15">
      <c r="A12" s="160"/>
      <c r="B12" s="161"/>
      <c r="C12" s="168"/>
      <c r="D12" s="163">
        <v>15613</v>
      </c>
      <c r="E12" s="164"/>
      <c r="F12" s="165">
        <v>21655</v>
      </c>
      <c r="G12" s="166"/>
      <c r="H12" s="167"/>
    </row>
    <row r="13" spans="1:8" x14ac:dyDescent="0.15">
      <c r="A13" s="148"/>
      <c r="B13" s="153"/>
      <c r="C13" s="169"/>
      <c r="D13" s="170">
        <v>22454</v>
      </c>
      <c r="E13" s="171"/>
      <c r="F13" s="172">
        <v>43220</v>
      </c>
      <c r="G13" s="173"/>
      <c r="H13" s="159"/>
    </row>
    <row r="14" spans="1:8" x14ac:dyDescent="0.15">
      <c r="A14" s="160"/>
      <c r="B14" s="161"/>
      <c r="C14" s="162"/>
      <c r="D14" s="163">
        <v>14263</v>
      </c>
      <c r="E14" s="164"/>
      <c r="F14" s="165">
        <v>22435</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4.99</v>
      </c>
      <c r="C19" s="174">
        <f>ROUND(VALUE(SUBSTITUTE(実質収支比率等に係る経年分析!G$48,"▲","-")),2)</f>
        <v>6.5</v>
      </c>
      <c r="D19" s="174">
        <f>ROUND(VALUE(SUBSTITUTE(実質収支比率等に係る経年分析!H$48,"▲","-")),2)</f>
        <v>7.65</v>
      </c>
      <c r="E19" s="174">
        <f>ROUND(VALUE(SUBSTITUTE(実質収支比率等に係る経年分析!I$48,"▲","-")),2)</f>
        <v>12.74</v>
      </c>
      <c r="F19" s="174">
        <f>ROUND(VALUE(SUBSTITUTE(実質収支比率等に係る経年分析!J$48,"▲","-")),2)</f>
        <v>8.06</v>
      </c>
    </row>
    <row r="20" spans="1:11" x14ac:dyDescent="0.15">
      <c r="A20" s="174" t="s">
        <v>59</v>
      </c>
      <c r="B20" s="174">
        <f>ROUND(VALUE(SUBSTITUTE(実質収支比率等に係る経年分析!F$47,"▲","-")),2)</f>
        <v>10.62</v>
      </c>
      <c r="C20" s="174">
        <f>ROUND(VALUE(SUBSTITUTE(実質収支比率等に係る経年分析!G$47,"▲","-")),2)</f>
        <v>10.59</v>
      </c>
      <c r="D20" s="174">
        <f>ROUND(VALUE(SUBSTITUTE(実質収支比率等に係る経年分析!H$47,"▲","-")),2)</f>
        <v>11.21</v>
      </c>
      <c r="E20" s="174">
        <f>ROUND(VALUE(SUBSTITUTE(実質収支比率等に係る経年分析!I$47,"▲","-")),2)</f>
        <v>10.64</v>
      </c>
      <c r="F20" s="174">
        <f>ROUND(VALUE(SUBSTITUTE(実質収支比率等に係る経年分析!J$47,"▲","-")),2)</f>
        <v>10.85</v>
      </c>
    </row>
    <row r="21" spans="1:11" x14ac:dyDescent="0.15">
      <c r="A21" s="174" t="s">
        <v>60</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1.53</v>
      </c>
      <c r="D21" s="174">
        <f>IF(ISNUMBER(VALUE(SUBSTITUTE(実質収支比率等に係る経年分析!H$49,"▲","-"))),ROUND(VALUE(SUBSTITUTE(実質収支比率等に係る経年分析!H$49,"▲","-")),2),NA())</f>
        <v>2.4500000000000002</v>
      </c>
      <c r="E21" s="174">
        <f>IF(ISNUMBER(VALUE(SUBSTITUTE(実質収支比率等に係る経年分析!I$49,"▲","-"))),ROUND(VALUE(SUBSTITUTE(実質収支比率等に係る経年分析!I$49,"▲","-")),2),NA())</f>
        <v>5.49</v>
      </c>
      <c r="F21" s="174">
        <f>IF(ISNUMBER(VALUE(SUBSTITUTE(実質収支比率等に係る経年分析!J$49,"▲","-"))),ROUND(VALUE(SUBSTITUTE(実質収支比率等に係る経年分析!J$49,"▲","-")),2),NA())</f>
        <v>-4.92</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公共施設整備基金特別会計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8.0500000000000007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18.239999999999998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3442</v>
      </c>
      <c r="E42" s="176"/>
      <c r="F42" s="176"/>
      <c r="G42" s="176">
        <f>'実質公債費比率（分子）の構造'!L$52</f>
        <v>3740</v>
      </c>
      <c r="H42" s="176"/>
      <c r="I42" s="176"/>
      <c r="J42" s="176">
        <f>'実質公債費比率（分子）の構造'!M$52</f>
        <v>3592</v>
      </c>
      <c r="K42" s="176"/>
      <c r="L42" s="176"/>
      <c r="M42" s="176">
        <f>'実質公債費比率（分子）の構造'!N$52</f>
        <v>3673</v>
      </c>
      <c r="N42" s="176"/>
      <c r="O42" s="176"/>
      <c r="P42" s="176">
        <f>'実質公債費比率（分子）の構造'!O$52</f>
        <v>3655</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f>'実質公債費比率（分子）の構造'!L$50</f>
        <v>898</v>
      </c>
      <c r="F44" s="176"/>
      <c r="G44" s="176"/>
      <c r="H44" s="176">
        <f>'実質公債費比率（分子）の構造'!M$50</f>
        <v>124</v>
      </c>
      <c r="I44" s="176"/>
      <c r="J44" s="176"/>
      <c r="K44" s="176">
        <f>'実質公債費比率（分子）の構造'!N$50</f>
        <v>124</v>
      </c>
      <c r="L44" s="176"/>
      <c r="M44" s="176"/>
      <c r="N44" s="176">
        <f>'実質公債費比率（分子）の構造'!O$50</f>
        <v>124</v>
      </c>
      <c r="O44" s="176"/>
      <c r="P44" s="176"/>
    </row>
    <row r="45" spans="1:16" x14ac:dyDescent="0.15">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71</v>
      </c>
      <c r="B46" s="176">
        <f>'実質公債費比率（分子）の構造'!K$48</f>
        <v>1203</v>
      </c>
      <c r="C46" s="176"/>
      <c r="D46" s="176"/>
      <c r="E46" s="176">
        <f>'実質公債費比率（分子）の構造'!L$48</f>
        <v>1058</v>
      </c>
      <c r="F46" s="176"/>
      <c r="G46" s="176"/>
      <c r="H46" s="176">
        <f>'実質公債費比率（分子）の構造'!M$48</f>
        <v>1090</v>
      </c>
      <c r="I46" s="176"/>
      <c r="J46" s="176"/>
      <c r="K46" s="176">
        <f>'実質公債費比率（分子）の構造'!N$48</f>
        <v>1043</v>
      </c>
      <c r="L46" s="176"/>
      <c r="M46" s="176"/>
      <c r="N46" s="176">
        <f>'実質公債費比率（分子）の構造'!O$48</f>
        <v>1046</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3060</v>
      </c>
      <c r="C49" s="176"/>
      <c r="D49" s="176"/>
      <c r="E49" s="176">
        <f>'実質公債費比率（分子）の構造'!L$45</f>
        <v>3178</v>
      </c>
      <c r="F49" s="176"/>
      <c r="G49" s="176"/>
      <c r="H49" s="176">
        <f>'実質公債費比率（分子）の構造'!M$45</f>
        <v>2993</v>
      </c>
      <c r="I49" s="176"/>
      <c r="J49" s="176"/>
      <c r="K49" s="176">
        <f>'実質公債費比率（分子）の構造'!N$45</f>
        <v>2944</v>
      </c>
      <c r="L49" s="176"/>
      <c r="M49" s="176"/>
      <c r="N49" s="176">
        <f>'実質公債費比率（分子）の構造'!O$45</f>
        <v>2967</v>
      </c>
      <c r="O49" s="176"/>
      <c r="P49" s="176"/>
    </row>
    <row r="50" spans="1:16" x14ac:dyDescent="0.15">
      <c r="A50" s="176" t="s">
        <v>75</v>
      </c>
      <c r="B50" s="176" t="e">
        <f>NA()</f>
        <v>#N/A</v>
      </c>
      <c r="C50" s="176">
        <f>IF(ISNUMBER('実質公債費比率（分子）の構造'!K$53),'実質公債費比率（分子）の構造'!K$53,NA())</f>
        <v>821</v>
      </c>
      <c r="D50" s="176" t="e">
        <f>NA()</f>
        <v>#N/A</v>
      </c>
      <c r="E50" s="176" t="e">
        <f>NA()</f>
        <v>#N/A</v>
      </c>
      <c r="F50" s="176">
        <f>IF(ISNUMBER('実質公債費比率（分子）の構造'!L$53),'実質公債費比率（分子）の構造'!L$53,NA())</f>
        <v>1394</v>
      </c>
      <c r="G50" s="176" t="e">
        <f>NA()</f>
        <v>#N/A</v>
      </c>
      <c r="H50" s="176" t="e">
        <f>NA()</f>
        <v>#N/A</v>
      </c>
      <c r="I50" s="176">
        <f>IF(ISNUMBER('実質公債費比率（分子）の構造'!M$53),'実質公債費比率（分子）の構造'!M$53,NA())</f>
        <v>615</v>
      </c>
      <c r="J50" s="176" t="e">
        <f>NA()</f>
        <v>#N/A</v>
      </c>
      <c r="K50" s="176" t="e">
        <f>NA()</f>
        <v>#N/A</v>
      </c>
      <c r="L50" s="176">
        <f>IF(ISNUMBER('実質公債費比率（分子）の構造'!N$53),'実質公債費比率（分子）の構造'!N$53,NA())</f>
        <v>438</v>
      </c>
      <c r="M50" s="176" t="e">
        <f>NA()</f>
        <v>#N/A</v>
      </c>
      <c r="N50" s="176" t="e">
        <f>NA()</f>
        <v>#N/A</v>
      </c>
      <c r="O50" s="176">
        <f>IF(ISNUMBER('実質公債費比率（分子）の構造'!O$53),'実質公債費比率（分子）の構造'!O$53,NA())</f>
        <v>482</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33514</v>
      </c>
      <c r="E56" s="175"/>
      <c r="F56" s="175"/>
      <c r="G56" s="175">
        <f>'将来負担比率（分子）の構造'!J$52</f>
        <v>33345</v>
      </c>
      <c r="H56" s="175"/>
      <c r="I56" s="175"/>
      <c r="J56" s="175">
        <f>'将来負担比率（分子）の構造'!K$52</f>
        <v>32708</v>
      </c>
      <c r="K56" s="175"/>
      <c r="L56" s="175"/>
      <c r="M56" s="175">
        <f>'将来負担比率（分子）の構造'!L$52</f>
        <v>32168</v>
      </c>
      <c r="N56" s="175"/>
      <c r="O56" s="175"/>
      <c r="P56" s="175">
        <f>'将来負担比率（分子）の構造'!M$52</f>
        <v>30724</v>
      </c>
    </row>
    <row r="57" spans="1:16" x14ac:dyDescent="0.15">
      <c r="A57" s="175" t="s">
        <v>44</v>
      </c>
      <c r="B57" s="175"/>
      <c r="C57" s="175"/>
      <c r="D57" s="175">
        <f>'将来負担比率（分子）の構造'!I$51</f>
        <v>7137</v>
      </c>
      <c r="E57" s="175"/>
      <c r="F57" s="175"/>
      <c r="G57" s="175">
        <f>'将来負担比率（分子）の構造'!J$51</f>
        <v>7450</v>
      </c>
      <c r="H57" s="175"/>
      <c r="I57" s="175"/>
      <c r="J57" s="175">
        <f>'将来負担比率（分子）の構造'!K$51</f>
        <v>7950</v>
      </c>
      <c r="K57" s="175"/>
      <c r="L57" s="175"/>
      <c r="M57" s="175">
        <f>'将来負担比率（分子）の構造'!L$51</f>
        <v>8349</v>
      </c>
      <c r="N57" s="175"/>
      <c r="O57" s="175"/>
      <c r="P57" s="175">
        <f>'将来負担比率（分子）の構造'!M$51</f>
        <v>8292</v>
      </c>
    </row>
    <row r="58" spans="1:16" x14ac:dyDescent="0.15">
      <c r="A58" s="175" t="s">
        <v>43</v>
      </c>
      <c r="B58" s="175"/>
      <c r="C58" s="175"/>
      <c r="D58" s="175">
        <f>'将来負担比率（分子）の構造'!I$50</f>
        <v>12487</v>
      </c>
      <c r="E58" s="175"/>
      <c r="F58" s="175"/>
      <c r="G58" s="175">
        <f>'将来負担比率（分子）の構造'!J$50</f>
        <v>12135</v>
      </c>
      <c r="H58" s="175"/>
      <c r="I58" s="175"/>
      <c r="J58" s="175">
        <f>'将来負担比率（分子）の構造'!K$50</f>
        <v>12875</v>
      </c>
      <c r="K58" s="175"/>
      <c r="L58" s="175"/>
      <c r="M58" s="175">
        <f>'将来負担比率（分子）の構造'!L$50</f>
        <v>14062</v>
      </c>
      <c r="N58" s="175"/>
      <c r="O58" s="175"/>
      <c r="P58" s="175">
        <f>'将来負担比率（分子）の構造'!M$50</f>
        <v>15718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10</v>
      </c>
      <c r="C61" s="175"/>
      <c r="D61" s="175"/>
      <c r="E61" s="175">
        <f>'将来負担比率（分子）の構造'!J$46</f>
        <v>21</v>
      </c>
      <c r="F61" s="175"/>
      <c r="G61" s="175"/>
      <c r="H61" s="175" t="str">
        <f>'将来負担比率（分子）の構造'!K$46</f>
        <v>-</v>
      </c>
      <c r="I61" s="175"/>
      <c r="J61" s="175"/>
      <c r="K61" s="175">
        <f>'将来負担比率（分子）の構造'!L$46</f>
        <v>16</v>
      </c>
      <c r="L61" s="175"/>
      <c r="M61" s="175"/>
      <c r="N61" s="175">
        <f>'将来負担比率（分子）の構造'!M$46</f>
        <v>11</v>
      </c>
      <c r="O61" s="175"/>
      <c r="P61" s="175"/>
    </row>
    <row r="62" spans="1:16" x14ac:dyDescent="0.15">
      <c r="A62" s="175" t="s">
        <v>37</v>
      </c>
      <c r="B62" s="175">
        <f>'将来負担比率（分子）の構造'!I$45</f>
        <v>6721</v>
      </c>
      <c r="C62" s="175"/>
      <c r="D62" s="175"/>
      <c r="E62" s="175">
        <f>'将来負担比率（分子）の構造'!J$45</f>
        <v>6494</v>
      </c>
      <c r="F62" s="175"/>
      <c r="G62" s="175"/>
      <c r="H62" s="175">
        <f>'将来負担比率（分子）の構造'!K$45</f>
        <v>6505</v>
      </c>
      <c r="I62" s="175"/>
      <c r="J62" s="175"/>
      <c r="K62" s="175">
        <f>'将来負担比率（分子）の構造'!L$45</f>
        <v>6306</v>
      </c>
      <c r="L62" s="175"/>
      <c r="M62" s="175"/>
      <c r="N62" s="175">
        <f>'将来負担比率（分子）の構造'!M$45</f>
        <v>6328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9632</v>
      </c>
      <c r="C64" s="175"/>
      <c r="D64" s="175"/>
      <c r="E64" s="175">
        <f>'将来負担比率（分子）の構造'!J$43</f>
        <v>9525</v>
      </c>
      <c r="F64" s="175"/>
      <c r="G64" s="175"/>
      <c r="H64" s="175">
        <f>'将来負担比率（分子）の構造'!K$43</f>
        <v>7937</v>
      </c>
      <c r="I64" s="175"/>
      <c r="J64" s="175"/>
      <c r="K64" s="175">
        <f>'将来負担比率（分子）の構造'!L$43</f>
        <v>6883</v>
      </c>
      <c r="L64" s="175"/>
      <c r="M64" s="175"/>
      <c r="N64" s="175">
        <f>'将来負担比率（分子）の構造'!M$43</f>
        <v>5868</v>
      </c>
      <c r="O64" s="175"/>
      <c r="P64" s="175"/>
    </row>
    <row r="65" spans="1:16" x14ac:dyDescent="0.15">
      <c r="A65" s="175" t="s">
        <v>34</v>
      </c>
      <c r="B65" s="175">
        <f>'将来負担比率（分子）の構造'!I$42</f>
        <v>2790</v>
      </c>
      <c r="C65" s="175"/>
      <c r="D65" s="175"/>
      <c r="E65" s="175">
        <f>'将来負担比率（分子）の構造'!J$42</f>
        <v>1730</v>
      </c>
      <c r="F65" s="175"/>
      <c r="G65" s="175"/>
      <c r="H65" s="175">
        <f>'将来負担比率（分子）の構造'!K$42</f>
        <v>1615</v>
      </c>
      <c r="I65" s="175"/>
      <c r="J65" s="175"/>
      <c r="K65" s="175">
        <f>'将来負担比率（分子）の構造'!L$42</f>
        <v>1500</v>
      </c>
      <c r="L65" s="175"/>
      <c r="M65" s="175"/>
      <c r="N65" s="175">
        <f>'将来負担比率（分子）の構造'!M$42</f>
        <v>1384</v>
      </c>
      <c r="O65" s="175"/>
      <c r="P65" s="175"/>
    </row>
    <row r="66" spans="1:16" x14ac:dyDescent="0.15">
      <c r="A66" s="175" t="s">
        <v>33</v>
      </c>
      <c r="B66" s="175">
        <f>'将来負担比率（分子）の構造'!I$41</f>
        <v>18507</v>
      </c>
      <c r="C66" s="175"/>
      <c r="D66" s="175"/>
      <c r="E66" s="175">
        <f>'将来負担比率（分子）の構造'!J$41</f>
        <v>18005</v>
      </c>
      <c r="F66" s="175"/>
      <c r="G66" s="175"/>
      <c r="H66" s="175">
        <f>'将来負担比率（分子）の構造'!K$41</f>
        <v>17322</v>
      </c>
      <c r="I66" s="175"/>
      <c r="J66" s="175"/>
      <c r="K66" s="175">
        <f>'将来負担比率（分子）の構造'!L$41</f>
        <v>16532</v>
      </c>
      <c r="L66" s="175"/>
      <c r="M66" s="175"/>
      <c r="N66" s="175">
        <f>'将来負担比率（分子）の構造'!M$41</f>
        <v>14404</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2656</v>
      </c>
      <c r="C72" s="179">
        <f>基金残高に係る経年分析!G55</f>
        <v>2657</v>
      </c>
      <c r="D72" s="179">
        <f>基金残高に係る経年分析!H55</f>
        <v>2657</v>
      </c>
    </row>
    <row r="73" spans="1:16" x14ac:dyDescent="0.15">
      <c r="A73" s="178" t="s">
        <v>82</v>
      </c>
      <c r="B73" s="179">
        <f>基金残高に係る経年分析!F56</f>
        <v>2043</v>
      </c>
      <c r="C73" s="179">
        <f>基金残高に係る経年分析!G56</f>
        <v>2114</v>
      </c>
      <c r="D73" s="179">
        <f>基金残高に係る経年分析!H56</f>
        <v>2242</v>
      </c>
    </row>
    <row r="74" spans="1:16" x14ac:dyDescent="0.15">
      <c r="A74" s="178" t="s">
        <v>83</v>
      </c>
      <c r="B74" s="179">
        <f>基金残高に係る経年分析!F57</f>
        <v>5178</v>
      </c>
      <c r="C74" s="179">
        <f>基金残高に係る経年分析!G57</f>
        <v>6079</v>
      </c>
      <c r="D74" s="179">
        <f>基金残高に係る経年分析!H57</f>
        <v>7732</v>
      </c>
    </row>
  </sheetData>
  <sheetProtection algorithmName="SHA-512" hashValue="r9DH1k3db1DcZvJaacgH17ZaR24LVuLh9RhtV7B1+EEWCGg6szRvGiuvz1L7yPgWlAFVggZ3mTce2ifWQTnajg==" saltValue="02CH47HngH/ismBdrc4v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16942129</v>
      </c>
      <c r="S5" s="674"/>
      <c r="T5" s="674"/>
      <c r="U5" s="674"/>
      <c r="V5" s="674"/>
      <c r="W5" s="674"/>
      <c r="X5" s="674"/>
      <c r="Y5" s="702"/>
      <c r="Z5" s="716">
        <v>38.1</v>
      </c>
      <c r="AA5" s="716"/>
      <c r="AB5" s="716"/>
      <c r="AC5" s="716"/>
      <c r="AD5" s="717">
        <v>15635484</v>
      </c>
      <c r="AE5" s="717"/>
      <c r="AF5" s="717"/>
      <c r="AG5" s="717"/>
      <c r="AH5" s="717"/>
      <c r="AI5" s="717"/>
      <c r="AJ5" s="717"/>
      <c r="AK5" s="717"/>
      <c r="AL5" s="703">
        <v>64.599999999999994</v>
      </c>
      <c r="AM5" s="686"/>
      <c r="AN5" s="686"/>
      <c r="AO5" s="704"/>
      <c r="AP5" s="676" t="s">
        <v>230</v>
      </c>
      <c r="AQ5" s="677"/>
      <c r="AR5" s="677"/>
      <c r="AS5" s="677"/>
      <c r="AT5" s="677"/>
      <c r="AU5" s="677"/>
      <c r="AV5" s="677"/>
      <c r="AW5" s="677"/>
      <c r="AX5" s="677"/>
      <c r="AY5" s="677"/>
      <c r="AZ5" s="677"/>
      <c r="BA5" s="677"/>
      <c r="BB5" s="677"/>
      <c r="BC5" s="677"/>
      <c r="BD5" s="677"/>
      <c r="BE5" s="677"/>
      <c r="BF5" s="678"/>
      <c r="BG5" s="621">
        <v>15635484</v>
      </c>
      <c r="BH5" s="622"/>
      <c r="BI5" s="622"/>
      <c r="BJ5" s="622"/>
      <c r="BK5" s="622"/>
      <c r="BL5" s="622"/>
      <c r="BM5" s="622"/>
      <c r="BN5" s="623"/>
      <c r="BO5" s="663">
        <v>92.3</v>
      </c>
      <c r="BP5" s="663"/>
      <c r="BQ5" s="663"/>
      <c r="BR5" s="663"/>
      <c r="BS5" s="664">
        <v>112049</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261661</v>
      </c>
      <c r="S6" s="622"/>
      <c r="T6" s="622"/>
      <c r="U6" s="622"/>
      <c r="V6" s="622"/>
      <c r="W6" s="622"/>
      <c r="X6" s="622"/>
      <c r="Y6" s="623"/>
      <c r="Z6" s="663">
        <v>0.6</v>
      </c>
      <c r="AA6" s="663"/>
      <c r="AB6" s="663"/>
      <c r="AC6" s="663"/>
      <c r="AD6" s="664">
        <v>261661</v>
      </c>
      <c r="AE6" s="664"/>
      <c r="AF6" s="664"/>
      <c r="AG6" s="664"/>
      <c r="AH6" s="664"/>
      <c r="AI6" s="664"/>
      <c r="AJ6" s="664"/>
      <c r="AK6" s="664"/>
      <c r="AL6" s="624">
        <v>1.1000000000000001</v>
      </c>
      <c r="AM6" s="625"/>
      <c r="AN6" s="625"/>
      <c r="AO6" s="665"/>
      <c r="AP6" s="618" t="s">
        <v>235</v>
      </c>
      <c r="AQ6" s="619"/>
      <c r="AR6" s="619"/>
      <c r="AS6" s="619"/>
      <c r="AT6" s="619"/>
      <c r="AU6" s="619"/>
      <c r="AV6" s="619"/>
      <c r="AW6" s="619"/>
      <c r="AX6" s="619"/>
      <c r="AY6" s="619"/>
      <c r="AZ6" s="619"/>
      <c r="BA6" s="619"/>
      <c r="BB6" s="619"/>
      <c r="BC6" s="619"/>
      <c r="BD6" s="619"/>
      <c r="BE6" s="619"/>
      <c r="BF6" s="620"/>
      <c r="BG6" s="621">
        <v>15635484</v>
      </c>
      <c r="BH6" s="622"/>
      <c r="BI6" s="622"/>
      <c r="BJ6" s="622"/>
      <c r="BK6" s="622"/>
      <c r="BL6" s="622"/>
      <c r="BM6" s="622"/>
      <c r="BN6" s="623"/>
      <c r="BO6" s="663">
        <v>92.3</v>
      </c>
      <c r="BP6" s="663"/>
      <c r="BQ6" s="663"/>
      <c r="BR6" s="663"/>
      <c r="BS6" s="664">
        <v>112049</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320861</v>
      </c>
      <c r="CS6" s="622"/>
      <c r="CT6" s="622"/>
      <c r="CU6" s="622"/>
      <c r="CV6" s="622"/>
      <c r="CW6" s="622"/>
      <c r="CX6" s="622"/>
      <c r="CY6" s="623"/>
      <c r="CZ6" s="703">
        <v>0.8</v>
      </c>
      <c r="DA6" s="686"/>
      <c r="DB6" s="686"/>
      <c r="DC6" s="705"/>
      <c r="DD6" s="627" t="s">
        <v>237</v>
      </c>
      <c r="DE6" s="622"/>
      <c r="DF6" s="622"/>
      <c r="DG6" s="622"/>
      <c r="DH6" s="622"/>
      <c r="DI6" s="622"/>
      <c r="DJ6" s="622"/>
      <c r="DK6" s="622"/>
      <c r="DL6" s="622"/>
      <c r="DM6" s="622"/>
      <c r="DN6" s="622"/>
      <c r="DO6" s="622"/>
      <c r="DP6" s="623"/>
      <c r="DQ6" s="627">
        <v>320861</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11073</v>
      </c>
      <c r="S7" s="622"/>
      <c r="T7" s="622"/>
      <c r="U7" s="622"/>
      <c r="V7" s="622"/>
      <c r="W7" s="622"/>
      <c r="X7" s="622"/>
      <c r="Y7" s="623"/>
      <c r="Z7" s="663">
        <v>0</v>
      </c>
      <c r="AA7" s="663"/>
      <c r="AB7" s="663"/>
      <c r="AC7" s="663"/>
      <c r="AD7" s="664">
        <v>11073</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8870689</v>
      </c>
      <c r="BH7" s="622"/>
      <c r="BI7" s="622"/>
      <c r="BJ7" s="622"/>
      <c r="BK7" s="622"/>
      <c r="BL7" s="622"/>
      <c r="BM7" s="622"/>
      <c r="BN7" s="623"/>
      <c r="BO7" s="663">
        <v>52.4</v>
      </c>
      <c r="BP7" s="663"/>
      <c r="BQ7" s="663"/>
      <c r="BR7" s="663"/>
      <c r="BS7" s="664">
        <v>112049</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5043956</v>
      </c>
      <c r="CS7" s="622"/>
      <c r="CT7" s="622"/>
      <c r="CU7" s="622"/>
      <c r="CV7" s="622"/>
      <c r="CW7" s="622"/>
      <c r="CX7" s="622"/>
      <c r="CY7" s="623"/>
      <c r="CZ7" s="663">
        <v>11.9</v>
      </c>
      <c r="DA7" s="663"/>
      <c r="DB7" s="663"/>
      <c r="DC7" s="663"/>
      <c r="DD7" s="627">
        <v>119848</v>
      </c>
      <c r="DE7" s="622"/>
      <c r="DF7" s="622"/>
      <c r="DG7" s="622"/>
      <c r="DH7" s="622"/>
      <c r="DI7" s="622"/>
      <c r="DJ7" s="622"/>
      <c r="DK7" s="622"/>
      <c r="DL7" s="622"/>
      <c r="DM7" s="622"/>
      <c r="DN7" s="622"/>
      <c r="DO7" s="622"/>
      <c r="DP7" s="623"/>
      <c r="DQ7" s="627">
        <v>4316953</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234903</v>
      </c>
      <c r="S8" s="622"/>
      <c r="T8" s="622"/>
      <c r="U8" s="622"/>
      <c r="V8" s="622"/>
      <c r="W8" s="622"/>
      <c r="X8" s="622"/>
      <c r="Y8" s="623"/>
      <c r="Z8" s="663">
        <v>0.5</v>
      </c>
      <c r="AA8" s="663"/>
      <c r="AB8" s="663"/>
      <c r="AC8" s="663"/>
      <c r="AD8" s="664">
        <v>234903</v>
      </c>
      <c r="AE8" s="664"/>
      <c r="AF8" s="664"/>
      <c r="AG8" s="664"/>
      <c r="AH8" s="664"/>
      <c r="AI8" s="664"/>
      <c r="AJ8" s="664"/>
      <c r="AK8" s="664"/>
      <c r="AL8" s="624">
        <v>1</v>
      </c>
      <c r="AM8" s="625"/>
      <c r="AN8" s="625"/>
      <c r="AO8" s="665"/>
      <c r="AP8" s="618" t="s">
        <v>242</v>
      </c>
      <c r="AQ8" s="619"/>
      <c r="AR8" s="619"/>
      <c r="AS8" s="619"/>
      <c r="AT8" s="619"/>
      <c r="AU8" s="619"/>
      <c r="AV8" s="619"/>
      <c r="AW8" s="619"/>
      <c r="AX8" s="619"/>
      <c r="AY8" s="619"/>
      <c r="AZ8" s="619"/>
      <c r="BA8" s="619"/>
      <c r="BB8" s="619"/>
      <c r="BC8" s="619"/>
      <c r="BD8" s="619"/>
      <c r="BE8" s="619"/>
      <c r="BF8" s="620"/>
      <c r="BG8" s="621">
        <v>202699</v>
      </c>
      <c r="BH8" s="622"/>
      <c r="BI8" s="622"/>
      <c r="BJ8" s="622"/>
      <c r="BK8" s="622"/>
      <c r="BL8" s="622"/>
      <c r="BM8" s="622"/>
      <c r="BN8" s="623"/>
      <c r="BO8" s="663">
        <v>1.2</v>
      </c>
      <c r="BP8" s="663"/>
      <c r="BQ8" s="663"/>
      <c r="BR8" s="663"/>
      <c r="BS8" s="664" t="s">
        <v>132</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16977036</v>
      </c>
      <c r="CS8" s="622"/>
      <c r="CT8" s="622"/>
      <c r="CU8" s="622"/>
      <c r="CV8" s="622"/>
      <c r="CW8" s="622"/>
      <c r="CX8" s="622"/>
      <c r="CY8" s="623"/>
      <c r="CZ8" s="663">
        <v>40.1</v>
      </c>
      <c r="DA8" s="663"/>
      <c r="DB8" s="663"/>
      <c r="DC8" s="663"/>
      <c r="DD8" s="627">
        <v>156673</v>
      </c>
      <c r="DE8" s="622"/>
      <c r="DF8" s="622"/>
      <c r="DG8" s="622"/>
      <c r="DH8" s="622"/>
      <c r="DI8" s="622"/>
      <c r="DJ8" s="622"/>
      <c r="DK8" s="622"/>
      <c r="DL8" s="622"/>
      <c r="DM8" s="622"/>
      <c r="DN8" s="622"/>
      <c r="DO8" s="622"/>
      <c r="DP8" s="623"/>
      <c r="DQ8" s="627">
        <v>8721476</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164530</v>
      </c>
      <c r="S9" s="622"/>
      <c r="T9" s="622"/>
      <c r="U9" s="622"/>
      <c r="V9" s="622"/>
      <c r="W9" s="622"/>
      <c r="X9" s="622"/>
      <c r="Y9" s="623"/>
      <c r="Z9" s="663">
        <v>0.4</v>
      </c>
      <c r="AA9" s="663"/>
      <c r="AB9" s="663"/>
      <c r="AC9" s="663"/>
      <c r="AD9" s="664">
        <v>164530</v>
      </c>
      <c r="AE9" s="664"/>
      <c r="AF9" s="664"/>
      <c r="AG9" s="664"/>
      <c r="AH9" s="664"/>
      <c r="AI9" s="664"/>
      <c r="AJ9" s="664"/>
      <c r="AK9" s="664"/>
      <c r="AL9" s="624">
        <v>0.7</v>
      </c>
      <c r="AM9" s="625"/>
      <c r="AN9" s="625"/>
      <c r="AO9" s="665"/>
      <c r="AP9" s="618" t="s">
        <v>245</v>
      </c>
      <c r="AQ9" s="619"/>
      <c r="AR9" s="619"/>
      <c r="AS9" s="619"/>
      <c r="AT9" s="619"/>
      <c r="AU9" s="619"/>
      <c r="AV9" s="619"/>
      <c r="AW9" s="619"/>
      <c r="AX9" s="619"/>
      <c r="AY9" s="619"/>
      <c r="AZ9" s="619"/>
      <c r="BA9" s="619"/>
      <c r="BB9" s="619"/>
      <c r="BC9" s="619"/>
      <c r="BD9" s="619"/>
      <c r="BE9" s="619"/>
      <c r="BF9" s="620"/>
      <c r="BG9" s="621">
        <v>8061406</v>
      </c>
      <c r="BH9" s="622"/>
      <c r="BI9" s="622"/>
      <c r="BJ9" s="622"/>
      <c r="BK9" s="622"/>
      <c r="BL9" s="622"/>
      <c r="BM9" s="622"/>
      <c r="BN9" s="623"/>
      <c r="BO9" s="663">
        <v>47.6</v>
      </c>
      <c r="BP9" s="663"/>
      <c r="BQ9" s="663"/>
      <c r="BR9" s="663"/>
      <c r="BS9" s="664" t="s">
        <v>237</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6479199</v>
      </c>
      <c r="CS9" s="622"/>
      <c r="CT9" s="622"/>
      <c r="CU9" s="622"/>
      <c r="CV9" s="622"/>
      <c r="CW9" s="622"/>
      <c r="CX9" s="622"/>
      <c r="CY9" s="623"/>
      <c r="CZ9" s="663">
        <v>15.3</v>
      </c>
      <c r="DA9" s="663"/>
      <c r="DB9" s="663"/>
      <c r="DC9" s="663"/>
      <c r="DD9" s="627">
        <v>645927</v>
      </c>
      <c r="DE9" s="622"/>
      <c r="DF9" s="622"/>
      <c r="DG9" s="622"/>
      <c r="DH9" s="622"/>
      <c r="DI9" s="622"/>
      <c r="DJ9" s="622"/>
      <c r="DK9" s="622"/>
      <c r="DL9" s="622"/>
      <c r="DM9" s="622"/>
      <c r="DN9" s="622"/>
      <c r="DO9" s="622"/>
      <c r="DP9" s="623"/>
      <c r="DQ9" s="627">
        <v>3944965</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63" t="s">
        <v>237</v>
      </c>
      <c r="AA10" s="663"/>
      <c r="AB10" s="663"/>
      <c r="AC10" s="663"/>
      <c r="AD10" s="664" t="s">
        <v>132</v>
      </c>
      <c r="AE10" s="664"/>
      <c r="AF10" s="664"/>
      <c r="AG10" s="664"/>
      <c r="AH10" s="664"/>
      <c r="AI10" s="664"/>
      <c r="AJ10" s="664"/>
      <c r="AK10" s="664"/>
      <c r="AL10" s="624" t="s">
        <v>237</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212470</v>
      </c>
      <c r="BH10" s="622"/>
      <c r="BI10" s="622"/>
      <c r="BJ10" s="622"/>
      <c r="BK10" s="622"/>
      <c r="BL10" s="622"/>
      <c r="BM10" s="622"/>
      <c r="BN10" s="623"/>
      <c r="BO10" s="663">
        <v>1.3</v>
      </c>
      <c r="BP10" s="663"/>
      <c r="BQ10" s="663"/>
      <c r="BR10" s="663"/>
      <c r="BS10" s="664" t="s">
        <v>237</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11780</v>
      </c>
      <c r="CS10" s="622"/>
      <c r="CT10" s="622"/>
      <c r="CU10" s="622"/>
      <c r="CV10" s="622"/>
      <c r="CW10" s="622"/>
      <c r="CX10" s="622"/>
      <c r="CY10" s="623"/>
      <c r="CZ10" s="663">
        <v>0</v>
      </c>
      <c r="DA10" s="663"/>
      <c r="DB10" s="663"/>
      <c r="DC10" s="663"/>
      <c r="DD10" s="627" t="s">
        <v>132</v>
      </c>
      <c r="DE10" s="622"/>
      <c r="DF10" s="622"/>
      <c r="DG10" s="622"/>
      <c r="DH10" s="622"/>
      <c r="DI10" s="622"/>
      <c r="DJ10" s="622"/>
      <c r="DK10" s="622"/>
      <c r="DL10" s="622"/>
      <c r="DM10" s="622"/>
      <c r="DN10" s="622"/>
      <c r="DO10" s="622"/>
      <c r="DP10" s="623"/>
      <c r="DQ10" s="627">
        <v>11780</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2391254</v>
      </c>
      <c r="S11" s="622"/>
      <c r="T11" s="622"/>
      <c r="U11" s="622"/>
      <c r="V11" s="622"/>
      <c r="W11" s="622"/>
      <c r="X11" s="622"/>
      <c r="Y11" s="623"/>
      <c r="Z11" s="624">
        <v>5.4</v>
      </c>
      <c r="AA11" s="625"/>
      <c r="AB11" s="625"/>
      <c r="AC11" s="626"/>
      <c r="AD11" s="627">
        <v>2391254</v>
      </c>
      <c r="AE11" s="622"/>
      <c r="AF11" s="622"/>
      <c r="AG11" s="622"/>
      <c r="AH11" s="622"/>
      <c r="AI11" s="622"/>
      <c r="AJ11" s="622"/>
      <c r="AK11" s="623"/>
      <c r="AL11" s="624">
        <v>9.9</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394114</v>
      </c>
      <c r="BH11" s="622"/>
      <c r="BI11" s="622"/>
      <c r="BJ11" s="622"/>
      <c r="BK11" s="622"/>
      <c r="BL11" s="622"/>
      <c r="BM11" s="622"/>
      <c r="BN11" s="623"/>
      <c r="BO11" s="663">
        <v>2.2999999999999998</v>
      </c>
      <c r="BP11" s="663"/>
      <c r="BQ11" s="663"/>
      <c r="BR11" s="663"/>
      <c r="BS11" s="664">
        <v>112049</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158935</v>
      </c>
      <c r="CS11" s="622"/>
      <c r="CT11" s="622"/>
      <c r="CU11" s="622"/>
      <c r="CV11" s="622"/>
      <c r="CW11" s="622"/>
      <c r="CX11" s="622"/>
      <c r="CY11" s="623"/>
      <c r="CZ11" s="663">
        <v>0.4</v>
      </c>
      <c r="DA11" s="663"/>
      <c r="DB11" s="663"/>
      <c r="DC11" s="663"/>
      <c r="DD11" s="627">
        <v>20637</v>
      </c>
      <c r="DE11" s="622"/>
      <c r="DF11" s="622"/>
      <c r="DG11" s="622"/>
      <c r="DH11" s="622"/>
      <c r="DI11" s="622"/>
      <c r="DJ11" s="622"/>
      <c r="DK11" s="622"/>
      <c r="DL11" s="622"/>
      <c r="DM11" s="622"/>
      <c r="DN11" s="622"/>
      <c r="DO11" s="622"/>
      <c r="DP11" s="623"/>
      <c r="DQ11" s="627">
        <v>126321</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v>5378</v>
      </c>
      <c r="S12" s="622"/>
      <c r="T12" s="622"/>
      <c r="U12" s="622"/>
      <c r="V12" s="622"/>
      <c r="W12" s="622"/>
      <c r="X12" s="622"/>
      <c r="Y12" s="623"/>
      <c r="Z12" s="663">
        <v>0</v>
      </c>
      <c r="AA12" s="663"/>
      <c r="AB12" s="663"/>
      <c r="AC12" s="663"/>
      <c r="AD12" s="664">
        <v>5378</v>
      </c>
      <c r="AE12" s="664"/>
      <c r="AF12" s="664"/>
      <c r="AG12" s="664"/>
      <c r="AH12" s="664"/>
      <c r="AI12" s="664"/>
      <c r="AJ12" s="664"/>
      <c r="AK12" s="664"/>
      <c r="AL12" s="624">
        <v>0</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6122935</v>
      </c>
      <c r="BH12" s="622"/>
      <c r="BI12" s="622"/>
      <c r="BJ12" s="622"/>
      <c r="BK12" s="622"/>
      <c r="BL12" s="622"/>
      <c r="BM12" s="622"/>
      <c r="BN12" s="623"/>
      <c r="BO12" s="663">
        <v>36.1</v>
      </c>
      <c r="BP12" s="663"/>
      <c r="BQ12" s="663"/>
      <c r="BR12" s="663"/>
      <c r="BS12" s="664" t="s">
        <v>237</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576568</v>
      </c>
      <c r="CS12" s="622"/>
      <c r="CT12" s="622"/>
      <c r="CU12" s="622"/>
      <c r="CV12" s="622"/>
      <c r="CW12" s="622"/>
      <c r="CX12" s="622"/>
      <c r="CY12" s="623"/>
      <c r="CZ12" s="663">
        <v>1.4</v>
      </c>
      <c r="DA12" s="663"/>
      <c r="DB12" s="663"/>
      <c r="DC12" s="663"/>
      <c r="DD12" s="627">
        <v>1284</v>
      </c>
      <c r="DE12" s="622"/>
      <c r="DF12" s="622"/>
      <c r="DG12" s="622"/>
      <c r="DH12" s="622"/>
      <c r="DI12" s="622"/>
      <c r="DJ12" s="622"/>
      <c r="DK12" s="622"/>
      <c r="DL12" s="622"/>
      <c r="DM12" s="622"/>
      <c r="DN12" s="622"/>
      <c r="DO12" s="622"/>
      <c r="DP12" s="623"/>
      <c r="DQ12" s="627">
        <v>567607</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63" t="s">
        <v>132</v>
      </c>
      <c r="AA13" s="663"/>
      <c r="AB13" s="663"/>
      <c r="AC13" s="663"/>
      <c r="AD13" s="664" t="s">
        <v>132</v>
      </c>
      <c r="AE13" s="664"/>
      <c r="AF13" s="664"/>
      <c r="AG13" s="664"/>
      <c r="AH13" s="664"/>
      <c r="AI13" s="664"/>
      <c r="AJ13" s="664"/>
      <c r="AK13" s="664"/>
      <c r="AL13" s="624" t="s">
        <v>237</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6122265</v>
      </c>
      <c r="BH13" s="622"/>
      <c r="BI13" s="622"/>
      <c r="BJ13" s="622"/>
      <c r="BK13" s="622"/>
      <c r="BL13" s="622"/>
      <c r="BM13" s="622"/>
      <c r="BN13" s="623"/>
      <c r="BO13" s="663">
        <v>36.1</v>
      </c>
      <c r="BP13" s="663"/>
      <c r="BQ13" s="663"/>
      <c r="BR13" s="663"/>
      <c r="BS13" s="664" t="s">
        <v>237</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3398868</v>
      </c>
      <c r="CS13" s="622"/>
      <c r="CT13" s="622"/>
      <c r="CU13" s="622"/>
      <c r="CV13" s="622"/>
      <c r="CW13" s="622"/>
      <c r="CX13" s="622"/>
      <c r="CY13" s="623"/>
      <c r="CZ13" s="663">
        <v>8</v>
      </c>
      <c r="DA13" s="663"/>
      <c r="DB13" s="663"/>
      <c r="DC13" s="663"/>
      <c r="DD13" s="627">
        <v>736803</v>
      </c>
      <c r="DE13" s="622"/>
      <c r="DF13" s="622"/>
      <c r="DG13" s="622"/>
      <c r="DH13" s="622"/>
      <c r="DI13" s="622"/>
      <c r="DJ13" s="622"/>
      <c r="DK13" s="622"/>
      <c r="DL13" s="622"/>
      <c r="DM13" s="622"/>
      <c r="DN13" s="622"/>
      <c r="DO13" s="622"/>
      <c r="DP13" s="623"/>
      <c r="DQ13" s="627">
        <v>2793916</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v>1367</v>
      </c>
      <c r="S14" s="622"/>
      <c r="T14" s="622"/>
      <c r="U14" s="622"/>
      <c r="V14" s="622"/>
      <c r="W14" s="622"/>
      <c r="X14" s="622"/>
      <c r="Y14" s="623"/>
      <c r="Z14" s="663">
        <v>0</v>
      </c>
      <c r="AA14" s="663"/>
      <c r="AB14" s="663"/>
      <c r="AC14" s="663"/>
      <c r="AD14" s="664">
        <v>1367</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183791</v>
      </c>
      <c r="BH14" s="622"/>
      <c r="BI14" s="622"/>
      <c r="BJ14" s="622"/>
      <c r="BK14" s="622"/>
      <c r="BL14" s="622"/>
      <c r="BM14" s="622"/>
      <c r="BN14" s="623"/>
      <c r="BO14" s="663">
        <v>1.1000000000000001</v>
      </c>
      <c r="BP14" s="663"/>
      <c r="BQ14" s="663"/>
      <c r="BR14" s="663"/>
      <c r="BS14" s="664" t="s">
        <v>237</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1410572</v>
      </c>
      <c r="CS14" s="622"/>
      <c r="CT14" s="622"/>
      <c r="CU14" s="622"/>
      <c r="CV14" s="622"/>
      <c r="CW14" s="622"/>
      <c r="CX14" s="622"/>
      <c r="CY14" s="623"/>
      <c r="CZ14" s="663">
        <v>3.3</v>
      </c>
      <c r="DA14" s="663"/>
      <c r="DB14" s="663"/>
      <c r="DC14" s="663"/>
      <c r="DD14" s="627">
        <v>115604</v>
      </c>
      <c r="DE14" s="622"/>
      <c r="DF14" s="622"/>
      <c r="DG14" s="622"/>
      <c r="DH14" s="622"/>
      <c r="DI14" s="622"/>
      <c r="DJ14" s="622"/>
      <c r="DK14" s="622"/>
      <c r="DL14" s="622"/>
      <c r="DM14" s="622"/>
      <c r="DN14" s="622"/>
      <c r="DO14" s="622"/>
      <c r="DP14" s="623"/>
      <c r="DQ14" s="627">
        <v>1316366</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132</v>
      </c>
      <c r="AE15" s="664"/>
      <c r="AF15" s="664"/>
      <c r="AG15" s="664"/>
      <c r="AH15" s="664"/>
      <c r="AI15" s="664"/>
      <c r="AJ15" s="664"/>
      <c r="AK15" s="664"/>
      <c r="AL15" s="624" t="s">
        <v>132</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458069</v>
      </c>
      <c r="BH15" s="622"/>
      <c r="BI15" s="622"/>
      <c r="BJ15" s="622"/>
      <c r="BK15" s="622"/>
      <c r="BL15" s="622"/>
      <c r="BM15" s="622"/>
      <c r="BN15" s="623"/>
      <c r="BO15" s="663">
        <v>2.7</v>
      </c>
      <c r="BP15" s="663"/>
      <c r="BQ15" s="663"/>
      <c r="BR15" s="663"/>
      <c r="BS15" s="664" t="s">
        <v>237</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5011055</v>
      </c>
      <c r="CS15" s="622"/>
      <c r="CT15" s="622"/>
      <c r="CU15" s="622"/>
      <c r="CV15" s="622"/>
      <c r="CW15" s="622"/>
      <c r="CX15" s="622"/>
      <c r="CY15" s="623"/>
      <c r="CZ15" s="663">
        <v>11.8</v>
      </c>
      <c r="DA15" s="663"/>
      <c r="DB15" s="663"/>
      <c r="DC15" s="663"/>
      <c r="DD15" s="627">
        <v>706835</v>
      </c>
      <c r="DE15" s="622"/>
      <c r="DF15" s="622"/>
      <c r="DG15" s="622"/>
      <c r="DH15" s="622"/>
      <c r="DI15" s="622"/>
      <c r="DJ15" s="622"/>
      <c r="DK15" s="622"/>
      <c r="DL15" s="622"/>
      <c r="DM15" s="622"/>
      <c r="DN15" s="622"/>
      <c r="DO15" s="622"/>
      <c r="DP15" s="623"/>
      <c r="DQ15" s="627">
        <v>4200827</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37228</v>
      </c>
      <c r="S16" s="622"/>
      <c r="T16" s="622"/>
      <c r="U16" s="622"/>
      <c r="V16" s="622"/>
      <c r="W16" s="622"/>
      <c r="X16" s="622"/>
      <c r="Y16" s="623"/>
      <c r="Z16" s="663">
        <v>0.1</v>
      </c>
      <c r="AA16" s="663"/>
      <c r="AB16" s="663"/>
      <c r="AC16" s="663"/>
      <c r="AD16" s="664">
        <v>37228</v>
      </c>
      <c r="AE16" s="664"/>
      <c r="AF16" s="664"/>
      <c r="AG16" s="664"/>
      <c r="AH16" s="664"/>
      <c r="AI16" s="664"/>
      <c r="AJ16" s="664"/>
      <c r="AK16" s="664"/>
      <c r="AL16" s="624">
        <v>0.2</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63" t="s">
        <v>132</v>
      </c>
      <c r="BP16" s="663"/>
      <c r="BQ16" s="663"/>
      <c r="BR16" s="663"/>
      <c r="BS16" s="664" t="s">
        <v>132</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10546</v>
      </c>
      <c r="CS16" s="622"/>
      <c r="CT16" s="622"/>
      <c r="CU16" s="622"/>
      <c r="CV16" s="622"/>
      <c r="CW16" s="622"/>
      <c r="CX16" s="622"/>
      <c r="CY16" s="623"/>
      <c r="CZ16" s="663">
        <v>0</v>
      </c>
      <c r="DA16" s="663"/>
      <c r="DB16" s="663"/>
      <c r="DC16" s="663"/>
      <c r="DD16" s="627" t="s">
        <v>132</v>
      </c>
      <c r="DE16" s="622"/>
      <c r="DF16" s="622"/>
      <c r="DG16" s="622"/>
      <c r="DH16" s="622"/>
      <c r="DI16" s="622"/>
      <c r="DJ16" s="622"/>
      <c r="DK16" s="622"/>
      <c r="DL16" s="622"/>
      <c r="DM16" s="622"/>
      <c r="DN16" s="622"/>
      <c r="DO16" s="622"/>
      <c r="DP16" s="623"/>
      <c r="DQ16" s="627">
        <v>7709</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106428</v>
      </c>
      <c r="S17" s="622"/>
      <c r="T17" s="622"/>
      <c r="U17" s="622"/>
      <c r="V17" s="622"/>
      <c r="W17" s="622"/>
      <c r="X17" s="622"/>
      <c r="Y17" s="623"/>
      <c r="Z17" s="663">
        <v>0.2</v>
      </c>
      <c r="AA17" s="663"/>
      <c r="AB17" s="663"/>
      <c r="AC17" s="663"/>
      <c r="AD17" s="664">
        <v>106428</v>
      </c>
      <c r="AE17" s="664"/>
      <c r="AF17" s="664"/>
      <c r="AG17" s="664"/>
      <c r="AH17" s="664"/>
      <c r="AI17" s="664"/>
      <c r="AJ17" s="664"/>
      <c r="AK17" s="664"/>
      <c r="AL17" s="624">
        <v>0.4</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132</v>
      </c>
      <c r="BP17" s="663"/>
      <c r="BQ17" s="663"/>
      <c r="BR17" s="663"/>
      <c r="BS17" s="664" t="s">
        <v>132</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2894571</v>
      </c>
      <c r="CS17" s="622"/>
      <c r="CT17" s="622"/>
      <c r="CU17" s="622"/>
      <c r="CV17" s="622"/>
      <c r="CW17" s="622"/>
      <c r="CX17" s="622"/>
      <c r="CY17" s="623"/>
      <c r="CZ17" s="663">
        <v>6.8</v>
      </c>
      <c r="DA17" s="663"/>
      <c r="DB17" s="663"/>
      <c r="DC17" s="663"/>
      <c r="DD17" s="627" t="s">
        <v>132</v>
      </c>
      <c r="DE17" s="622"/>
      <c r="DF17" s="622"/>
      <c r="DG17" s="622"/>
      <c r="DH17" s="622"/>
      <c r="DI17" s="622"/>
      <c r="DJ17" s="622"/>
      <c r="DK17" s="622"/>
      <c r="DL17" s="622"/>
      <c r="DM17" s="622"/>
      <c r="DN17" s="622"/>
      <c r="DO17" s="622"/>
      <c r="DP17" s="623"/>
      <c r="DQ17" s="627">
        <v>2894571</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118984</v>
      </c>
      <c r="S18" s="622"/>
      <c r="T18" s="622"/>
      <c r="U18" s="622"/>
      <c r="V18" s="622"/>
      <c r="W18" s="622"/>
      <c r="X18" s="622"/>
      <c r="Y18" s="623"/>
      <c r="Z18" s="663">
        <v>0.3</v>
      </c>
      <c r="AA18" s="663"/>
      <c r="AB18" s="663"/>
      <c r="AC18" s="663"/>
      <c r="AD18" s="664">
        <v>118984</v>
      </c>
      <c r="AE18" s="664"/>
      <c r="AF18" s="664"/>
      <c r="AG18" s="664"/>
      <c r="AH18" s="664"/>
      <c r="AI18" s="664"/>
      <c r="AJ18" s="664"/>
      <c r="AK18" s="664"/>
      <c r="AL18" s="624">
        <v>0.5</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63" t="s">
        <v>237</v>
      </c>
      <c r="BP18" s="663"/>
      <c r="BQ18" s="663"/>
      <c r="BR18" s="663"/>
      <c r="BS18" s="664" t="s">
        <v>132</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63" t="s">
        <v>132</v>
      </c>
      <c r="DA18" s="663"/>
      <c r="DB18" s="663"/>
      <c r="DC18" s="663"/>
      <c r="DD18" s="627" t="s">
        <v>237</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118043</v>
      </c>
      <c r="S19" s="622"/>
      <c r="T19" s="622"/>
      <c r="U19" s="622"/>
      <c r="V19" s="622"/>
      <c r="W19" s="622"/>
      <c r="X19" s="622"/>
      <c r="Y19" s="623"/>
      <c r="Z19" s="663">
        <v>0.3</v>
      </c>
      <c r="AA19" s="663"/>
      <c r="AB19" s="663"/>
      <c r="AC19" s="663"/>
      <c r="AD19" s="664">
        <v>118043</v>
      </c>
      <c r="AE19" s="664"/>
      <c r="AF19" s="664"/>
      <c r="AG19" s="664"/>
      <c r="AH19" s="664"/>
      <c r="AI19" s="664"/>
      <c r="AJ19" s="664"/>
      <c r="AK19" s="664"/>
      <c r="AL19" s="624">
        <v>0.5</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1306645</v>
      </c>
      <c r="BH19" s="622"/>
      <c r="BI19" s="622"/>
      <c r="BJ19" s="622"/>
      <c r="BK19" s="622"/>
      <c r="BL19" s="622"/>
      <c r="BM19" s="622"/>
      <c r="BN19" s="623"/>
      <c r="BO19" s="663">
        <v>7.7</v>
      </c>
      <c r="BP19" s="663"/>
      <c r="BQ19" s="663"/>
      <c r="BR19" s="663"/>
      <c r="BS19" s="664" t="s">
        <v>237</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63" t="s">
        <v>237</v>
      </c>
      <c r="DA19" s="663"/>
      <c r="DB19" s="663"/>
      <c r="DC19" s="663"/>
      <c r="DD19" s="627" t="s">
        <v>132</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941</v>
      </c>
      <c r="S20" s="622"/>
      <c r="T20" s="622"/>
      <c r="U20" s="622"/>
      <c r="V20" s="622"/>
      <c r="W20" s="622"/>
      <c r="X20" s="622"/>
      <c r="Y20" s="623"/>
      <c r="Z20" s="663">
        <v>0</v>
      </c>
      <c r="AA20" s="663"/>
      <c r="AB20" s="663"/>
      <c r="AC20" s="663"/>
      <c r="AD20" s="664">
        <v>941</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1306645</v>
      </c>
      <c r="BH20" s="622"/>
      <c r="BI20" s="622"/>
      <c r="BJ20" s="622"/>
      <c r="BK20" s="622"/>
      <c r="BL20" s="622"/>
      <c r="BM20" s="622"/>
      <c r="BN20" s="623"/>
      <c r="BO20" s="663">
        <v>7.7</v>
      </c>
      <c r="BP20" s="663"/>
      <c r="BQ20" s="663"/>
      <c r="BR20" s="663"/>
      <c r="BS20" s="664" t="s">
        <v>132</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42293947</v>
      </c>
      <c r="CS20" s="622"/>
      <c r="CT20" s="622"/>
      <c r="CU20" s="622"/>
      <c r="CV20" s="622"/>
      <c r="CW20" s="622"/>
      <c r="CX20" s="622"/>
      <c r="CY20" s="623"/>
      <c r="CZ20" s="663">
        <v>100</v>
      </c>
      <c r="DA20" s="663"/>
      <c r="DB20" s="663"/>
      <c r="DC20" s="663"/>
      <c r="DD20" s="627">
        <v>2503611</v>
      </c>
      <c r="DE20" s="622"/>
      <c r="DF20" s="622"/>
      <c r="DG20" s="622"/>
      <c r="DH20" s="622"/>
      <c r="DI20" s="622"/>
      <c r="DJ20" s="622"/>
      <c r="DK20" s="622"/>
      <c r="DL20" s="622"/>
      <c r="DM20" s="622"/>
      <c r="DN20" s="622"/>
      <c r="DO20" s="622"/>
      <c r="DP20" s="623"/>
      <c r="DQ20" s="627">
        <v>29223352</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5766617</v>
      </c>
      <c r="S21" s="622"/>
      <c r="T21" s="622"/>
      <c r="U21" s="622"/>
      <c r="V21" s="622"/>
      <c r="W21" s="622"/>
      <c r="X21" s="622"/>
      <c r="Y21" s="623"/>
      <c r="Z21" s="663">
        <v>13</v>
      </c>
      <c r="AA21" s="663"/>
      <c r="AB21" s="663"/>
      <c r="AC21" s="663"/>
      <c r="AD21" s="664">
        <v>5150401</v>
      </c>
      <c r="AE21" s="664"/>
      <c r="AF21" s="664"/>
      <c r="AG21" s="664"/>
      <c r="AH21" s="664"/>
      <c r="AI21" s="664"/>
      <c r="AJ21" s="664"/>
      <c r="AK21" s="664"/>
      <c r="AL21" s="624">
        <v>21.3</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63" t="s">
        <v>132</v>
      </c>
      <c r="BP21" s="663"/>
      <c r="BQ21" s="663"/>
      <c r="BR21" s="663"/>
      <c r="BS21" s="664" t="s">
        <v>132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5150401</v>
      </c>
      <c r="S22" s="622"/>
      <c r="T22" s="622"/>
      <c r="U22" s="622"/>
      <c r="V22" s="622"/>
      <c r="W22" s="622"/>
      <c r="X22" s="622"/>
      <c r="Y22" s="623"/>
      <c r="Z22" s="663">
        <v>11.6</v>
      </c>
      <c r="AA22" s="663"/>
      <c r="AB22" s="663"/>
      <c r="AC22" s="663"/>
      <c r="AD22" s="664">
        <v>5150401</v>
      </c>
      <c r="AE22" s="664"/>
      <c r="AF22" s="664"/>
      <c r="AG22" s="664"/>
      <c r="AH22" s="664"/>
      <c r="AI22" s="664"/>
      <c r="AJ22" s="664"/>
      <c r="AK22" s="664"/>
      <c r="AL22" s="624">
        <v>21.3</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132</v>
      </c>
      <c r="BP22" s="663"/>
      <c r="BQ22" s="663"/>
      <c r="BR22" s="663"/>
      <c r="BS22" s="664" t="s">
        <v>132</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616216</v>
      </c>
      <c r="S23" s="622"/>
      <c r="T23" s="622"/>
      <c r="U23" s="622"/>
      <c r="V23" s="622"/>
      <c r="W23" s="622"/>
      <c r="X23" s="622"/>
      <c r="Y23" s="623"/>
      <c r="Z23" s="663">
        <v>1.4</v>
      </c>
      <c r="AA23" s="663"/>
      <c r="AB23" s="663"/>
      <c r="AC23" s="663"/>
      <c r="AD23" s="664" t="s">
        <v>132</v>
      </c>
      <c r="AE23" s="664"/>
      <c r="AF23" s="664"/>
      <c r="AG23" s="664"/>
      <c r="AH23" s="664"/>
      <c r="AI23" s="664"/>
      <c r="AJ23" s="664"/>
      <c r="AK23" s="664"/>
      <c r="AL23" s="624" t="s">
        <v>237</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v>1306645</v>
      </c>
      <c r="BH23" s="622"/>
      <c r="BI23" s="622"/>
      <c r="BJ23" s="622"/>
      <c r="BK23" s="622"/>
      <c r="BL23" s="622"/>
      <c r="BM23" s="622"/>
      <c r="BN23" s="623"/>
      <c r="BO23" s="663">
        <v>7.7</v>
      </c>
      <c r="BP23" s="663"/>
      <c r="BQ23" s="663"/>
      <c r="BR23" s="663"/>
      <c r="BS23" s="664" t="s">
        <v>132</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63" t="s">
        <v>237</v>
      </c>
      <c r="AA24" s="663"/>
      <c r="AB24" s="663"/>
      <c r="AC24" s="663"/>
      <c r="AD24" s="664" t="s">
        <v>237</v>
      </c>
      <c r="AE24" s="664"/>
      <c r="AF24" s="664"/>
      <c r="AG24" s="664"/>
      <c r="AH24" s="664"/>
      <c r="AI24" s="664"/>
      <c r="AJ24" s="664"/>
      <c r="AK24" s="664"/>
      <c r="AL24" s="624" t="s">
        <v>132</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63" t="s">
        <v>237</v>
      </c>
      <c r="BP24" s="663"/>
      <c r="BQ24" s="663"/>
      <c r="BR24" s="663"/>
      <c r="BS24" s="664" t="s">
        <v>132</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19885577</v>
      </c>
      <c r="CS24" s="674"/>
      <c r="CT24" s="674"/>
      <c r="CU24" s="674"/>
      <c r="CV24" s="674"/>
      <c r="CW24" s="674"/>
      <c r="CX24" s="674"/>
      <c r="CY24" s="702"/>
      <c r="CZ24" s="703">
        <v>47</v>
      </c>
      <c r="DA24" s="686"/>
      <c r="DB24" s="686"/>
      <c r="DC24" s="705"/>
      <c r="DD24" s="701">
        <v>12772051</v>
      </c>
      <c r="DE24" s="674"/>
      <c r="DF24" s="674"/>
      <c r="DG24" s="674"/>
      <c r="DH24" s="674"/>
      <c r="DI24" s="674"/>
      <c r="DJ24" s="674"/>
      <c r="DK24" s="702"/>
      <c r="DL24" s="701">
        <v>11940305</v>
      </c>
      <c r="DM24" s="674"/>
      <c r="DN24" s="674"/>
      <c r="DO24" s="674"/>
      <c r="DP24" s="674"/>
      <c r="DQ24" s="674"/>
      <c r="DR24" s="674"/>
      <c r="DS24" s="674"/>
      <c r="DT24" s="674"/>
      <c r="DU24" s="674"/>
      <c r="DV24" s="702"/>
      <c r="DW24" s="703">
        <v>48.9</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26041552</v>
      </c>
      <c r="S25" s="622"/>
      <c r="T25" s="622"/>
      <c r="U25" s="622"/>
      <c r="V25" s="622"/>
      <c r="W25" s="622"/>
      <c r="X25" s="622"/>
      <c r="Y25" s="623"/>
      <c r="Z25" s="663">
        <v>58.5</v>
      </c>
      <c r="AA25" s="663"/>
      <c r="AB25" s="663"/>
      <c r="AC25" s="663"/>
      <c r="AD25" s="664">
        <v>24118691</v>
      </c>
      <c r="AE25" s="664"/>
      <c r="AF25" s="664"/>
      <c r="AG25" s="664"/>
      <c r="AH25" s="664"/>
      <c r="AI25" s="664"/>
      <c r="AJ25" s="664"/>
      <c r="AK25" s="664"/>
      <c r="AL25" s="624">
        <v>99.6</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132</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7723003</v>
      </c>
      <c r="CS25" s="634"/>
      <c r="CT25" s="634"/>
      <c r="CU25" s="634"/>
      <c r="CV25" s="634"/>
      <c r="CW25" s="634"/>
      <c r="CX25" s="634"/>
      <c r="CY25" s="635"/>
      <c r="CZ25" s="624">
        <v>18.3</v>
      </c>
      <c r="DA25" s="636"/>
      <c r="DB25" s="636"/>
      <c r="DC25" s="637"/>
      <c r="DD25" s="627">
        <v>7330206</v>
      </c>
      <c r="DE25" s="634"/>
      <c r="DF25" s="634"/>
      <c r="DG25" s="634"/>
      <c r="DH25" s="634"/>
      <c r="DI25" s="634"/>
      <c r="DJ25" s="634"/>
      <c r="DK25" s="635"/>
      <c r="DL25" s="627">
        <v>6511953</v>
      </c>
      <c r="DM25" s="634"/>
      <c r="DN25" s="634"/>
      <c r="DO25" s="634"/>
      <c r="DP25" s="634"/>
      <c r="DQ25" s="634"/>
      <c r="DR25" s="634"/>
      <c r="DS25" s="634"/>
      <c r="DT25" s="634"/>
      <c r="DU25" s="634"/>
      <c r="DV25" s="635"/>
      <c r="DW25" s="624">
        <v>26.7</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10905</v>
      </c>
      <c r="S26" s="622"/>
      <c r="T26" s="622"/>
      <c r="U26" s="622"/>
      <c r="V26" s="622"/>
      <c r="W26" s="622"/>
      <c r="X26" s="622"/>
      <c r="Y26" s="623"/>
      <c r="Z26" s="663">
        <v>0</v>
      </c>
      <c r="AA26" s="663"/>
      <c r="AB26" s="663"/>
      <c r="AC26" s="663"/>
      <c r="AD26" s="664">
        <v>10905</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63" t="s">
        <v>237</v>
      </c>
      <c r="BP26" s="663"/>
      <c r="BQ26" s="663"/>
      <c r="BR26" s="663"/>
      <c r="BS26" s="664" t="s">
        <v>237</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4947408</v>
      </c>
      <c r="CS26" s="622"/>
      <c r="CT26" s="622"/>
      <c r="CU26" s="622"/>
      <c r="CV26" s="622"/>
      <c r="CW26" s="622"/>
      <c r="CX26" s="622"/>
      <c r="CY26" s="623"/>
      <c r="CZ26" s="624">
        <v>11.7</v>
      </c>
      <c r="DA26" s="636"/>
      <c r="DB26" s="636"/>
      <c r="DC26" s="637"/>
      <c r="DD26" s="627">
        <v>4704983</v>
      </c>
      <c r="DE26" s="622"/>
      <c r="DF26" s="622"/>
      <c r="DG26" s="622"/>
      <c r="DH26" s="622"/>
      <c r="DI26" s="622"/>
      <c r="DJ26" s="622"/>
      <c r="DK26" s="623"/>
      <c r="DL26" s="627" t="s">
        <v>132</v>
      </c>
      <c r="DM26" s="622"/>
      <c r="DN26" s="622"/>
      <c r="DO26" s="622"/>
      <c r="DP26" s="622"/>
      <c r="DQ26" s="622"/>
      <c r="DR26" s="622"/>
      <c r="DS26" s="622"/>
      <c r="DT26" s="622"/>
      <c r="DU26" s="622"/>
      <c r="DV26" s="623"/>
      <c r="DW26" s="624" t="s">
        <v>237</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210464</v>
      </c>
      <c r="S27" s="622"/>
      <c r="T27" s="622"/>
      <c r="U27" s="622"/>
      <c r="V27" s="622"/>
      <c r="W27" s="622"/>
      <c r="X27" s="622"/>
      <c r="Y27" s="623"/>
      <c r="Z27" s="663">
        <v>0.5</v>
      </c>
      <c r="AA27" s="663"/>
      <c r="AB27" s="663"/>
      <c r="AC27" s="663"/>
      <c r="AD27" s="664" t="s">
        <v>237</v>
      </c>
      <c r="AE27" s="664"/>
      <c r="AF27" s="664"/>
      <c r="AG27" s="664"/>
      <c r="AH27" s="664"/>
      <c r="AI27" s="664"/>
      <c r="AJ27" s="664"/>
      <c r="AK27" s="664"/>
      <c r="AL27" s="624" t="s">
        <v>132</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16942129</v>
      </c>
      <c r="BH27" s="622"/>
      <c r="BI27" s="622"/>
      <c r="BJ27" s="622"/>
      <c r="BK27" s="622"/>
      <c r="BL27" s="622"/>
      <c r="BM27" s="622"/>
      <c r="BN27" s="623"/>
      <c r="BO27" s="663">
        <v>100</v>
      </c>
      <c r="BP27" s="663"/>
      <c r="BQ27" s="663"/>
      <c r="BR27" s="663"/>
      <c r="BS27" s="664">
        <v>112049</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9268003</v>
      </c>
      <c r="CS27" s="634"/>
      <c r="CT27" s="634"/>
      <c r="CU27" s="634"/>
      <c r="CV27" s="634"/>
      <c r="CW27" s="634"/>
      <c r="CX27" s="634"/>
      <c r="CY27" s="635"/>
      <c r="CZ27" s="624">
        <v>21.9</v>
      </c>
      <c r="DA27" s="636"/>
      <c r="DB27" s="636"/>
      <c r="DC27" s="637"/>
      <c r="DD27" s="627">
        <v>2547274</v>
      </c>
      <c r="DE27" s="634"/>
      <c r="DF27" s="634"/>
      <c r="DG27" s="634"/>
      <c r="DH27" s="634"/>
      <c r="DI27" s="634"/>
      <c r="DJ27" s="634"/>
      <c r="DK27" s="635"/>
      <c r="DL27" s="627">
        <v>2533781</v>
      </c>
      <c r="DM27" s="634"/>
      <c r="DN27" s="634"/>
      <c r="DO27" s="634"/>
      <c r="DP27" s="634"/>
      <c r="DQ27" s="634"/>
      <c r="DR27" s="634"/>
      <c r="DS27" s="634"/>
      <c r="DT27" s="634"/>
      <c r="DU27" s="634"/>
      <c r="DV27" s="635"/>
      <c r="DW27" s="624">
        <v>10.4</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362511</v>
      </c>
      <c r="S28" s="622"/>
      <c r="T28" s="622"/>
      <c r="U28" s="622"/>
      <c r="V28" s="622"/>
      <c r="W28" s="622"/>
      <c r="X28" s="622"/>
      <c r="Y28" s="623"/>
      <c r="Z28" s="663">
        <v>0.8</v>
      </c>
      <c r="AA28" s="663"/>
      <c r="AB28" s="663"/>
      <c r="AC28" s="663"/>
      <c r="AD28" s="664">
        <v>46583</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2894571</v>
      </c>
      <c r="CS28" s="622"/>
      <c r="CT28" s="622"/>
      <c r="CU28" s="622"/>
      <c r="CV28" s="622"/>
      <c r="CW28" s="622"/>
      <c r="CX28" s="622"/>
      <c r="CY28" s="623"/>
      <c r="CZ28" s="624">
        <v>6.8</v>
      </c>
      <c r="DA28" s="636"/>
      <c r="DB28" s="636"/>
      <c r="DC28" s="637"/>
      <c r="DD28" s="627">
        <v>2894571</v>
      </c>
      <c r="DE28" s="622"/>
      <c r="DF28" s="622"/>
      <c r="DG28" s="622"/>
      <c r="DH28" s="622"/>
      <c r="DI28" s="622"/>
      <c r="DJ28" s="622"/>
      <c r="DK28" s="623"/>
      <c r="DL28" s="627">
        <v>2894571</v>
      </c>
      <c r="DM28" s="622"/>
      <c r="DN28" s="622"/>
      <c r="DO28" s="622"/>
      <c r="DP28" s="622"/>
      <c r="DQ28" s="622"/>
      <c r="DR28" s="622"/>
      <c r="DS28" s="622"/>
      <c r="DT28" s="622"/>
      <c r="DU28" s="622"/>
      <c r="DV28" s="623"/>
      <c r="DW28" s="624">
        <v>11.9</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343807</v>
      </c>
      <c r="S29" s="622"/>
      <c r="T29" s="622"/>
      <c r="U29" s="622"/>
      <c r="V29" s="622"/>
      <c r="W29" s="622"/>
      <c r="X29" s="622"/>
      <c r="Y29" s="623"/>
      <c r="Z29" s="663">
        <v>0.8</v>
      </c>
      <c r="AA29" s="663"/>
      <c r="AB29" s="663"/>
      <c r="AC29" s="663"/>
      <c r="AD29" s="664" t="s">
        <v>132</v>
      </c>
      <c r="AE29" s="664"/>
      <c r="AF29" s="664"/>
      <c r="AG29" s="664"/>
      <c r="AH29" s="664"/>
      <c r="AI29" s="664"/>
      <c r="AJ29" s="664"/>
      <c r="AK29" s="664"/>
      <c r="AL29" s="624" t="s">
        <v>237</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2894571</v>
      </c>
      <c r="CS29" s="634"/>
      <c r="CT29" s="634"/>
      <c r="CU29" s="634"/>
      <c r="CV29" s="634"/>
      <c r="CW29" s="634"/>
      <c r="CX29" s="634"/>
      <c r="CY29" s="635"/>
      <c r="CZ29" s="624">
        <v>6.8</v>
      </c>
      <c r="DA29" s="636"/>
      <c r="DB29" s="636"/>
      <c r="DC29" s="637"/>
      <c r="DD29" s="627">
        <v>2894571</v>
      </c>
      <c r="DE29" s="634"/>
      <c r="DF29" s="634"/>
      <c r="DG29" s="634"/>
      <c r="DH29" s="634"/>
      <c r="DI29" s="634"/>
      <c r="DJ29" s="634"/>
      <c r="DK29" s="635"/>
      <c r="DL29" s="627">
        <v>2894571</v>
      </c>
      <c r="DM29" s="634"/>
      <c r="DN29" s="634"/>
      <c r="DO29" s="634"/>
      <c r="DP29" s="634"/>
      <c r="DQ29" s="634"/>
      <c r="DR29" s="634"/>
      <c r="DS29" s="634"/>
      <c r="DT29" s="634"/>
      <c r="DU29" s="634"/>
      <c r="DV29" s="635"/>
      <c r="DW29" s="624">
        <v>11.9</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8059894</v>
      </c>
      <c r="S30" s="622"/>
      <c r="T30" s="622"/>
      <c r="U30" s="622"/>
      <c r="V30" s="622"/>
      <c r="W30" s="622"/>
      <c r="X30" s="622"/>
      <c r="Y30" s="623"/>
      <c r="Z30" s="663">
        <v>18.100000000000001</v>
      </c>
      <c r="AA30" s="663"/>
      <c r="AB30" s="663"/>
      <c r="AC30" s="663"/>
      <c r="AD30" s="664" t="s">
        <v>237</v>
      </c>
      <c r="AE30" s="664"/>
      <c r="AF30" s="664"/>
      <c r="AG30" s="664"/>
      <c r="AH30" s="664"/>
      <c r="AI30" s="664"/>
      <c r="AJ30" s="664"/>
      <c r="AK30" s="664"/>
      <c r="AL30" s="624" t="s">
        <v>132</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2865068</v>
      </c>
      <c r="CS30" s="622"/>
      <c r="CT30" s="622"/>
      <c r="CU30" s="622"/>
      <c r="CV30" s="622"/>
      <c r="CW30" s="622"/>
      <c r="CX30" s="622"/>
      <c r="CY30" s="623"/>
      <c r="CZ30" s="624">
        <v>6.8</v>
      </c>
      <c r="DA30" s="636"/>
      <c r="DB30" s="636"/>
      <c r="DC30" s="637"/>
      <c r="DD30" s="627">
        <v>2865068</v>
      </c>
      <c r="DE30" s="622"/>
      <c r="DF30" s="622"/>
      <c r="DG30" s="622"/>
      <c r="DH30" s="622"/>
      <c r="DI30" s="622"/>
      <c r="DJ30" s="622"/>
      <c r="DK30" s="623"/>
      <c r="DL30" s="627">
        <v>2865068</v>
      </c>
      <c r="DM30" s="622"/>
      <c r="DN30" s="622"/>
      <c r="DO30" s="622"/>
      <c r="DP30" s="622"/>
      <c r="DQ30" s="622"/>
      <c r="DR30" s="622"/>
      <c r="DS30" s="622"/>
      <c r="DT30" s="622"/>
      <c r="DU30" s="622"/>
      <c r="DV30" s="623"/>
      <c r="DW30" s="624">
        <v>11.7</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63" t="s">
        <v>132</v>
      </c>
      <c r="AA31" s="663"/>
      <c r="AB31" s="663"/>
      <c r="AC31" s="663"/>
      <c r="AD31" s="664" t="s">
        <v>132</v>
      </c>
      <c r="AE31" s="664"/>
      <c r="AF31" s="664"/>
      <c r="AG31" s="664"/>
      <c r="AH31" s="664"/>
      <c r="AI31" s="664"/>
      <c r="AJ31" s="664"/>
      <c r="AK31" s="664"/>
      <c r="AL31" s="624" t="s">
        <v>237</v>
      </c>
      <c r="AM31" s="625"/>
      <c r="AN31" s="625"/>
      <c r="AO31" s="665"/>
      <c r="AP31" s="691" t="s">
        <v>314</v>
      </c>
      <c r="AQ31" s="692"/>
      <c r="AR31" s="692"/>
      <c r="AS31" s="692"/>
      <c r="AT31" s="693" t="s">
        <v>315</v>
      </c>
      <c r="AU31" s="218"/>
      <c r="AV31" s="218"/>
      <c r="AW31" s="218"/>
      <c r="AX31" s="676" t="s">
        <v>190</v>
      </c>
      <c r="AY31" s="677"/>
      <c r="AZ31" s="677"/>
      <c r="BA31" s="677"/>
      <c r="BB31" s="677"/>
      <c r="BC31" s="677"/>
      <c r="BD31" s="677"/>
      <c r="BE31" s="677"/>
      <c r="BF31" s="678"/>
      <c r="BG31" s="684">
        <v>99.6</v>
      </c>
      <c r="BH31" s="685"/>
      <c r="BI31" s="685"/>
      <c r="BJ31" s="685"/>
      <c r="BK31" s="685"/>
      <c r="BL31" s="685"/>
      <c r="BM31" s="686">
        <v>97</v>
      </c>
      <c r="BN31" s="685"/>
      <c r="BO31" s="685"/>
      <c r="BP31" s="685"/>
      <c r="BQ31" s="687"/>
      <c r="BR31" s="684">
        <v>99.6</v>
      </c>
      <c r="BS31" s="685"/>
      <c r="BT31" s="685"/>
      <c r="BU31" s="685"/>
      <c r="BV31" s="685"/>
      <c r="BW31" s="685"/>
      <c r="BX31" s="686">
        <v>97</v>
      </c>
      <c r="BY31" s="685"/>
      <c r="BZ31" s="685"/>
      <c r="CA31" s="685"/>
      <c r="CB31" s="687"/>
      <c r="CD31" s="642"/>
      <c r="CE31" s="643"/>
      <c r="CF31" s="618" t="s">
        <v>316</v>
      </c>
      <c r="CG31" s="619"/>
      <c r="CH31" s="619"/>
      <c r="CI31" s="619"/>
      <c r="CJ31" s="619"/>
      <c r="CK31" s="619"/>
      <c r="CL31" s="619"/>
      <c r="CM31" s="619"/>
      <c r="CN31" s="619"/>
      <c r="CO31" s="619"/>
      <c r="CP31" s="619"/>
      <c r="CQ31" s="620"/>
      <c r="CR31" s="621">
        <v>29503</v>
      </c>
      <c r="CS31" s="634"/>
      <c r="CT31" s="634"/>
      <c r="CU31" s="634"/>
      <c r="CV31" s="634"/>
      <c r="CW31" s="634"/>
      <c r="CX31" s="634"/>
      <c r="CY31" s="635"/>
      <c r="CZ31" s="624">
        <v>0.1</v>
      </c>
      <c r="DA31" s="636"/>
      <c r="DB31" s="636"/>
      <c r="DC31" s="637"/>
      <c r="DD31" s="627">
        <v>29503</v>
      </c>
      <c r="DE31" s="634"/>
      <c r="DF31" s="634"/>
      <c r="DG31" s="634"/>
      <c r="DH31" s="634"/>
      <c r="DI31" s="634"/>
      <c r="DJ31" s="634"/>
      <c r="DK31" s="635"/>
      <c r="DL31" s="627">
        <v>29503</v>
      </c>
      <c r="DM31" s="634"/>
      <c r="DN31" s="634"/>
      <c r="DO31" s="634"/>
      <c r="DP31" s="634"/>
      <c r="DQ31" s="634"/>
      <c r="DR31" s="634"/>
      <c r="DS31" s="634"/>
      <c r="DT31" s="634"/>
      <c r="DU31" s="634"/>
      <c r="DV31" s="635"/>
      <c r="DW31" s="624">
        <v>0.1</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3996789</v>
      </c>
      <c r="S32" s="622"/>
      <c r="T32" s="622"/>
      <c r="U32" s="622"/>
      <c r="V32" s="622"/>
      <c r="W32" s="622"/>
      <c r="X32" s="622"/>
      <c r="Y32" s="623"/>
      <c r="Z32" s="663">
        <v>9</v>
      </c>
      <c r="AA32" s="663"/>
      <c r="AB32" s="663"/>
      <c r="AC32" s="663"/>
      <c r="AD32" s="664" t="s">
        <v>132</v>
      </c>
      <c r="AE32" s="664"/>
      <c r="AF32" s="664"/>
      <c r="AG32" s="664"/>
      <c r="AH32" s="664"/>
      <c r="AI32" s="664"/>
      <c r="AJ32" s="664"/>
      <c r="AK32" s="664"/>
      <c r="AL32" s="624" t="s">
        <v>132</v>
      </c>
      <c r="AM32" s="625"/>
      <c r="AN32" s="625"/>
      <c r="AO32" s="665"/>
      <c r="AP32" s="666"/>
      <c r="AQ32" s="667"/>
      <c r="AR32" s="667"/>
      <c r="AS32" s="667"/>
      <c r="AT32" s="694"/>
      <c r="AU32" s="214" t="s">
        <v>318</v>
      </c>
      <c r="AX32" s="618" t="s">
        <v>319</v>
      </c>
      <c r="AY32" s="619"/>
      <c r="AZ32" s="619"/>
      <c r="BA32" s="619"/>
      <c r="BB32" s="619"/>
      <c r="BC32" s="619"/>
      <c r="BD32" s="619"/>
      <c r="BE32" s="619"/>
      <c r="BF32" s="620"/>
      <c r="BG32" s="683">
        <v>99.6</v>
      </c>
      <c r="BH32" s="634"/>
      <c r="BI32" s="634"/>
      <c r="BJ32" s="634"/>
      <c r="BK32" s="634"/>
      <c r="BL32" s="634"/>
      <c r="BM32" s="625">
        <v>97.9</v>
      </c>
      <c r="BN32" s="634"/>
      <c r="BO32" s="634"/>
      <c r="BP32" s="634"/>
      <c r="BQ32" s="661"/>
      <c r="BR32" s="683">
        <v>99.7</v>
      </c>
      <c r="BS32" s="634"/>
      <c r="BT32" s="634"/>
      <c r="BU32" s="634"/>
      <c r="BV32" s="634"/>
      <c r="BW32" s="634"/>
      <c r="BX32" s="625">
        <v>97.9</v>
      </c>
      <c r="BY32" s="634"/>
      <c r="BZ32" s="634"/>
      <c r="CA32" s="634"/>
      <c r="CB32" s="661"/>
      <c r="CD32" s="644"/>
      <c r="CE32" s="645"/>
      <c r="CF32" s="618" t="s">
        <v>320</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237</v>
      </c>
      <c r="DM32" s="622"/>
      <c r="DN32" s="622"/>
      <c r="DO32" s="622"/>
      <c r="DP32" s="622"/>
      <c r="DQ32" s="622"/>
      <c r="DR32" s="622"/>
      <c r="DS32" s="622"/>
      <c r="DT32" s="622"/>
      <c r="DU32" s="622"/>
      <c r="DV32" s="623"/>
      <c r="DW32" s="624" t="s">
        <v>237</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44841</v>
      </c>
      <c r="S33" s="622"/>
      <c r="T33" s="622"/>
      <c r="U33" s="622"/>
      <c r="V33" s="622"/>
      <c r="W33" s="622"/>
      <c r="X33" s="622"/>
      <c r="Y33" s="623"/>
      <c r="Z33" s="663">
        <v>0.1</v>
      </c>
      <c r="AA33" s="663"/>
      <c r="AB33" s="663"/>
      <c r="AC33" s="663"/>
      <c r="AD33" s="664">
        <v>27838</v>
      </c>
      <c r="AE33" s="664"/>
      <c r="AF33" s="664"/>
      <c r="AG33" s="664"/>
      <c r="AH33" s="664"/>
      <c r="AI33" s="664"/>
      <c r="AJ33" s="664"/>
      <c r="AK33" s="664"/>
      <c r="AL33" s="624">
        <v>0.1</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99.6</v>
      </c>
      <c r="BH33" s="606"/>
      <c r="BI33" s="606"/>
      <c r="BJ33" s="606"/>
      <c r="BK33" s="606"/>
      <c r="BL33" s="606"/>
      <c r="BM33" s="656">
        <v>95.8</v>
      </c>
      <c r="BN33" s="606"/>
      <c r="BO33" s="606"/>
      <c r="BP33" s="606"/>
      <c r="BQ33" s="650"/>
      <c r="BR33" s="682">
        <v>99.5</v>
      </c>
      <c r="BS33" s="606"/>
      <c r="BT33" s="606"/>
      <c r="BU33" s="606"/>
      <c r="BV33" s="606"/>
      <c r="BW33" s="606"/>
      <c r="BX33" s="656">
        <v>95.6</v>
      </c>
      <c r="BY33" s="606"/>
      <c r="BZ33" s="606"/>
      <c r="CA33" s="606"/>
      <c r="CB33" s="650"/>
      <c r="CD33" s="618" t="s">
        <v>323</v>
      </c>
      <c r="CE33" s="619"/>
      <c r="CF33" s="619"/>
      <c r="CG33" s="619"/>
      <c r="CH33" s="619"/>
      <c r="CI33" s="619"/>
      <c r="CJ33" s="619"/>
      <c r="CK33" s="619"/>
      <c r="CL33" s="619"/>
      <c r="CM33" s="619"/>
      <c r="CN33" s="619"/>
      <c r="CO33" s="619"/>
      <c r="CP33" s="619"/>
      <c r="CQ33" s="620"/>
      <c r="CR33" s="621">
        <v>19894213</v>
      </c>
      <c r="CS33" s="634"/>
      <c r="CT33" s="634"/>
      <c r="CU33" s="634"/>
      <c r="CV33" s="634"/>
      <c r="CW33" s="634"/>
      <c r="CX33" s="634"/>
      <c r="CY33" s="635"/>
      <c r="CZ33" s="624">
        <v>47</v>
      </c>
      <c r="DA33" s="636"/>
      <c r="DB33" s="636"/>
      <c r="DC33" s="637"/>
      <c r="DD33" s="627">
        <v>15021362</v>
      </c>
      <c r="DE33" s="634"/>
      <c r="DF33" s="634"/>
      <c r="DG33" s="634"/>
      <c r="DH33" s="634"/>
      <c r="DI33" s="634"/>
      <c r="DJ33" s="634"/>
      <c r="DK33" s="635"/>
      <c r="DL33" s="627">
        <v>10056667</v>
      </c>
      <c r="DM33" s="634"/>
      <c r="DN33" s="634"/>
      <c r="DO33" s="634"/>
      <c r="DP33" s="634"/>
      <c r="DQ33" s="634"/>
      <c r="DR33" s="634"/>
      <c r="DS33" s="634"/>
      <c r="DT33" s="634"/>
      <c r="DU33" s="634"/>
      <c r="DV33" s="635"/>
      <c r="DW33" s="624">
        <v>41.2</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194340</v>
      </c>
      <c r="S34" s="622"/>
      <c r="T34" s="622"/>
      <c r="U34" s="622"/>
      <c r="V34" s="622"/>
      <c r="W34" s="622"/>
      <c r="X34" s="622"/>
      <c r="Y34" s="623"/>
      <c r="Z34" s="663">
        <v>0.4</v>
      </c>
      <c r="AA34" s="663"/>
      <c r="AB34" s="663"/>
      <c r="AC34" s="663"/>
      <c r="AD34" s="664" t="s">
        <v>132</v>
      </c>
      <c r="AE34" s="664"/>
      <c r="AF34" s="664"/>
      <c r="AG34" s="664"/>
      <c r="AH34" s="664"/>
      <c r="AI34" s="664"/>
      <c r="AJ34" s="664"/>
      <c r="AK34" s="664"/>
      <c r="AL34" s="624" t="s">
        <v>237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7968013</v>
      </c>
      <c r="CS34" s="622"/>
      <c r="CT34" s="622"/>
      <c r="CU34" s="622"/>
      <c r="CV34" s="622"/>
      <c r="CW34" s="622"/>
      <c r="CX34" s="622"/>
      <c r="CY34" s="623"/>
      <c r="CZ34" s="624">
        <v>18.8</v>
      </c>
      <c r="DA34" s="636"/>
      <c r="DB34" s="636"/>
      <c r="DC34" s="637"/>
      <c r="DD34" s="627">
        <v>6103372</v>
      </c>
      <c r="DE34" s="622"/>
      <c r="DF34" s="622"/>
      <c r="DG34" s="622"/>
      <c r="DH34" s="622"/>
      <c r="DI34" s="622"/>
      <c r="DJ34" s="622"/>
      <c r="DK34" s="623"/>
      <c r="DL34" s="627">
        <v>5388568</v>
      </c>
      <c r="DM34" s="622"/>
      <c r="DN34" s="622"/>
      <c r="DO34" s="622"/>
      <c r="DP34" s="622"/>
      <c r="DQ34" s="622"/>
      <c r="DR34" s="622"/>
      <c r="DS34" s="622"/>
      <c r="DT34" s="622"/>
      <c r="DU34" s="622"/>
      <c r="DV34" s="623"/>
      <c r="DW34" s="624">
        <v>22.1</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558290</v>
      </c>
      <c r="S35" s="622"/>
      <c r="T35" s="622"/>
      <c r="U35" s="622"/>
      <c r="V35" s="622"/>
      <c r="W35" s="622"/>
      <c r="X35" s="622"/>
      <c r="Y35" s="623"/>
      <c r="Z35" s="663">
        <v>1.3</v>
      </c>
      <c r="AA35" s="663"/>
      <c r="AB35" s="663"/>
      <c r="AC35" s="663"/>
      <c r="AD35" s="664" t="s">
        <v>237</v>
      </c>
      <c r="AE35" s="664"/>
      <c r="AF35" s="664"/>
      <c r="AG35" s="664"/>
      <c r="AH35" s="664"/>
      <c r="AI35" s="664"/>
      <c r="AJ35" s="664"/>
      <c r="AK35" s="664"/>
      <c r="AL35" s="624" t="s">
        <v>237</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110664</v>
      </c>
      <c r="CS35" s="634"/>
      <c r="CT35" s="634"/>
      <c r="CU35" s="634"/>
      <c r="CV35" s="634"/>
      <c r="CW35" s="634"/>
      <c r="CX35" s="634"/>
      <c r="CY35" s="635"/>
      <c r="CZ35" s="624">
        <v>0.3</v>
      </c>
      <c r="DA35" s="636"/>
      <c r="DB35" s="636"/>
      <c r="DC35" s="637"/>
      <c r="DD35" s="627">
        <v>109454</v>
      </c>
      <c r="DE35" s="634"/>
      <c r="DF35" s="634"/>
      <c r="DG35" s="634"/>
      <c r="DH35" s="634"/>
      <c r="DI35" s="634"/>
      <c r="DJ35" s="634"/>
      <c r="DK35" s="635"/>
      <c r="DL35" s="627">
        <v>109454</v>
      </c>
      <c r="DM35" s="634"/>
      <c r="DN35" s="634"/>
      <c r="DO35" s="634"/>
      <c r="DP35" s="634"/>
      <c r="DQ35" s="634"/>
      <c r="DR35" s="634"/>
      <c r="DS35" s="634"/>
      <c r="DT35" s="634"/>
      <c r="DU35" s="634"/>
      <c r="DV35" s="635"/>
      <c r="DW35" s="624">
        <v>0.4</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3248726</v>
      </c>
      <c r="S36" s="622"/>
      <c r="T36" s="622"/>
      <c r="U36" s="622"/>
      <c r="V36" s="622"/>
      <c r="W36" s="622"/>
      <c r="X36" s="622"/>
      <c r="Y36" s="623"/>
      <c r="Z36" s="663">
        <v>7.3</v>
      </c>
      <c r="AA36" s="663"/>
      <c r="AB36" s="663"/>
      <c r="AC36" s="663"/>
      <c r="AD36" s="664" t="s">
        <v>132</v>
      </c>
      <c r="AE36" s="664"/>
      <c r="AF36" s="664"/>
      <c r="AG36" s="664"/>
      <c r="AH36" s="664"/>
      <c r="AI36" s="664"/>
      <c r="AJ36" s="664"/>
      <c r="AK36" s="664"/>
      <c r="AL36" s="624" t="s">
        <v>132</v>
      </c>
      <c r="AM36" s="625"/>
      <c r="AN36" s="625"/>
      <c r="AO36" s="665"/>
      <c r="AP36" s="222"/>
      <c r="AQ36" s="670" t="s">
        <v>331</v>
      </c>
      <c r="AR36" s="671"/>
      <c r="AS36" s="671"/>
      <c r="AT36" s="671"/>
      <c r="AU36" s="671"/>
      <c r="AV36" s="671"/>
      <c r="AW36" s="671"/>
      <c r="AX36" s="671"/>
      <c r="AY36" s="672"/>
      <c r="AZ36" s="673">
        <v>6878823</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t="s">
        <v>237</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5338319</v>
      </c>
      <c r="CS36" s="622"/>
      <c r="CT36" s="622"/>
      <c r="CU36" s="622"/>
      <c r="CV36" s="622"/>
      <c r="CW36" s="622"/>
      <c r="CX36" s="622"/>
      <c r="CY36" s="623"/>
      <c r="CZ36" s="624">
        <v>12.6</v>
      </c>
      <c r="DA36" s="636"/>
      <c r="DB36" s="636"/>
      <c r="DC36" s="637"/>
      <c r="DD36" s="627">
        <v>3337845</v>
      </c>
      <c r="DE36" s="622"/>
      <c r="DF36" s="622"/>
      <c r="DG36" s="622"/>
      <c r="DH36" s="622"/>
      <c r="DI36" s="622"/>
      <c r="DJ36" s="622"/>
      <c r="DK36" s="623"/>
      <c r="DL36" s="627">
        <v>1570132</v>
      </c>
      <c r="DM36" s="622"/>
      <c r="DN36" s="622"/>
      <c r="DO36" s="622"/>
      <c r="DP36" s="622"/>
      <c r="DQ36" s="622"/>
      <c r="DR36" s="622"/>
      <c r="DS36" s="622"/>
      <c r="DT36" s="622"/>
      <c r="DU36" s="622"/>
      <c r="DV36" s="623"/>
      <c r="DW36" s="624">
        <v>6.4</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645363</v>
      </c>
      <c r="S37" s="622"/>
      <c r="T37" s="622"/>
      <c r="U37" s="622"/>
      <c r="V37" s="622"/>
      <c r="W37" s="622"/>
      <c r="X37" s="622"/>
      <c r="Y37" s="623"/>
      <c r="Z37" s="663">
        <v>1.4</v>
      </c>
      <c r="AA37" s="663"/>
      <c r="AB37" s="663"/>
      <c r="AC37" s="663"/>
      <c r="AD37" s="664">
        <v>1283</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1944147</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t="s">
        <v>132</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9156</v>
      </c>
      <c r="CS37" s="634"/>
      <c r="CT37" s="634"/>
      <c r="CU37" s="634"/>
      <c r="CV37" s="634"/>
      <c r="CW37" s="634"/>
      <c r="CX37" s="634"/>
      <c r="CY37" s="635"/>
      <c r="CZ37" s="624">
        <v>0</v>
      </c>
      <c r="DA37" s="636"/>
      <c r="DB37" s="636"/>
      <c r="DC37" s="637"/>
      <c r="DD37" s="627">
        <v>9156</v>
      </c>
      <c r="DE37" s="634"/>
      <c r="DF37" s="634"/>
      <c r="DG37" s="634"/>
      <c r="DH37" s="634"/>
      <c r="DI37" s="634"/>
      <c r="DJ37" s="634"/>
      <c r="DK37" s="635"/>
      <c r="DL37" s="627">
        <v>8486</v>
      </c>
      <c r="DM37" s="634"/>
      <c r="DN37" s="634"/>
      <c r="DO37" s="634"/>
      <c r="DP37" s="634"/>
      <c r="DQ37" s="634"/>
      <c r="DR37" s="634"/>
      <c r="DS37" s="634"/>
      <c r="DT37" s="634"/>
      <c r="DU37" s="634"/>
      <c r="DV37" s="635"/>
      <c r="DW37" s="624">
        <v>0</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796300</v>
      </c>
      <c r="S38" s="622"/>
      <c r="T38" s="622"/>
      <c r="U38" s="622"/>
      <c r="V38" s="622"/>
      <c r="W38" s="622"/>
      <c r="X38" s="622"/>
      <c r="Y38" s="623"/>
      <c r="Z38" s="663">
        <v>1.8</v>
      </c>
      <c r="AA38" s="663"/>
      <c r="AB38" s="663"/>
      <c r="AC38" s="663"/>
      <c r="AD38" s="664" t="s">
        <v>132</v>
      </c>
      <c r="AE38" s="664"/>
      <c r="AF38" s="664"/>
      <c r="AG38" s="664"/>
      <c r="AH38" s="664"/>
      <c r="AI38" s="664"/>
      <c r="AJ38" s="664"/>
      <c r="AK38" s="664"/>
      <c r="AL38" s="624" t="s">
        <v>237</v>
      </c>
      <c r="AM38" s="625"/>
      <c r="AN38" s="625"/>
      <c r="AO38" s="665"/>
      <c r="AQ38" s="658" t="s">
        <v>339</v>
      </c>
      <c r="AR38" s="659"/>
      <c r="AS38" s="659"/>
      <c r="AT38" s="659"/>
      <c r="AU38" s="659"/>
      <c r="AV38" s="659"/>
      <c r="AW38" s="659"/>
      <c r="AX38" s="659"/>
      <c r="AY38" s="660"/>
      <c r="AZ38" s="621">
        <v>1042840</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13415</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3750458</v>
      </c>
      <c r="CS38" s="622"/>
      <c r="CT38" s="622"/>
      <c r="CU38" s="622"/>
      <c r="CV38" s="622"/>
      <c r="CW38" s="622"/>
      <c r="CX38" s="622"/>
      <c r="CY38" s="623"/>
      <c r="CZ38" s="624">
        <v>8.9</v>
      </c>
      <c r="DA38" s="636"/>
      <c r="DB38" s="636"/>
      <c r="DC38" s="637"/>
      <c r="DD38" s="627">
        <v>3002046</v>
      </c>
      <c r="DE38" s="622"/>
      <c r="DF38" s="622"/>
      <c r="DG38" s="622"/>
      <c r="DH38" s="622"/>
      <c r="DI38" s="622"/>
      <c r="DJ38" s="622"/>
      <c r="DK38" s="623"/>
      <c r="DL38" s="627">
        <v>2988513</v>
      </c>
      <c r="DM38" s="622"/>
      <c r="DN38" s="622"/>
      <c r="DO38" s="622"/>
      <c r="DP38" s="622"/>
      <c r="DQ38" s="622"/>
      <c r="DR38" s="622"/>
      <c r="DS38" s="622"/>
      <c r="DT38" s="622"/>
      <c r="DU38" s="622"/>
      <c r="DV38" s="623"/>
      <c r="DW38" s="624">
        <v>12.2</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132</v>
      </c>
      <c r="AA39" s="663"/>
      <c r="AB39" s="663"/>
      <c r="AC39" s="663"/>
      <c r="AD39" s="664" t="s">
        <v>132</v>
      </c>
      <c r="AE39" s="664"/>
      <c r="AF39" s="664"/>
      <c r="AG39" s="664"/>
      <c r="AH39" s="664"/>
      <c r="AI39" s="664"/>
      <c r="AJ39" s="664"/>
      <c r="AK39" s="664"/>
      <c r="AL39" s="624" t="s">
        <v>132</v>
      </c>
      <c r="AM39" s="625"/>
      <c r="AN39" s="625"/>
      <c r="AO39" s="665"/>
      <c r="AQ39" s="658" t="s">
        <v>343</v>
      </c>
      <c r="AR39" s="659"/>
      <c r="AS39" s="659"/>
      <c r="AT39" s="659"/>
      <c r="AU39" s="659"/>
      <c r="AV39" s="659"/>
      <c r="AW39" s="659"/>
      <c r="AX39" s="659"/>
      <c r="AY39" s="660"/>
      <c r="AZ39" s="621">
        <v>141378</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20117</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2340448</v>
      </c>
      <c r="CS39" s="634"/>
      <c r="CT39" s="634"/>
      <c r="CU39" s="634"/>
      <c r="CV39" s="634"/>
      <c r="CW39" s="634"/>
      <c r="CX39" s="634"/>
      <c r="CY39" s="635"/>
      <c r="CZ39" s="624">
        <v>5.5</v>
      </c>
      <c r="DA39" s="636"/>
      <c r="DB39" s="636"/>
      <c r="DC39" s="637"/>
      <c r="DD39" s="627">
        <v>2082841</v>
      </c>
      <c r="DE39" s="634"/>
      <c r="DF39" s="634"/>
      <c r="DG39" s="634"/>
      <c r="DH39" s="634"/>
      <c r="DI39" s="634"/>
      <c r="DJ39" s="634"/>
      <c r="DK39" s="635"/>
      <c r="DL39" s="627" t="s">
        <v>237</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200000</v>
      </c>
      <c r="S40" s="622"/>
      <c r="T40" s="622"/>
      <c r="U40" s="622"/>
      <c r="V40" s="622"/>
      <c r="W40" s="622"/>
      <c r="X40" s="622"/>
      <c r="Y40" s="623"/>
      <c r="Z40" s="663">
        <v>0.4</v>
      </c>
      <c r="AA40" s="663"/>
      <c r="AB40" s="663"/>
      <c r="AC40" s="663"/>
      <c r="AD40" s="664" t="s">
        <v>237</v>
      </c>
      <c r="AE40" s="664"/>
      <c r="AF40" s="664"/>
      <c r="AG40" s="664"/>
      <c r="AH40" s="664"/>
      <c r="AI40" s="664"/>
      <c r="AJ40" s="664"/>
      <c r="AK40" s="664"/>
      <c r="AL40" s="624" t="s">
        <v>132</v>
      </c>
      <c r="AM40" s="625"/>
      <c r="AN40" s="625"/>
      <c r="AO40" s="665"/>
      <c r="AQ40" s="658" t="s">
        <v>347</v>
      </c>
      <c r="AR40" s="659"/>
      <c r="AS40" s="659"/>
      <c r="AT40" s="659"/>
      <c r="AU40" s="659"/>
      <c r="AV40" s="659"/>
      <c r="AW40" s="659"/>
      <c r="AX40" s="659"/>
      <c r="AY40" s="660"/>
      <c r="AZ40" s="621">
        <v>22146</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113</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386311</v>
      </c>
      <c r="CS40" s="622"/>
      <c r="CT40" s="622"/>
      <c r="CU40" s="622"/>
      <c r="CV40" s="622"/>
      <c r="CW40" s="622"/>
      <c r="CX40" s="622"/>
      <c r="CY40" s="623"/>
      <c r="CZ40" s="624">
        <v>0.9</v>
      </c>
      <c r="DA40" s="636"/>
      <c r="DB40" s="636"/>
      <c r="DC40" s="637"/>
      <c r="DD40" s="627">
        <v>385804</v>
      </c>
      <c r="DE40" s="622"/>
      <c r="DF40" s="622"/>
      <c r="DG40" s="622"/>
      <c r="DH40" s="622"/>
      <c r="DI40" s="622"/>
      <c r="DJ40" s="622"/>
      <c r="DK40" s="623"/>
      <c r="DL40" s="627" t="s">
        <v>237</v>
      </c>
      <c r="DM40" s="622"/>
      <c r="DN40" s="622"/>
      <c r="DO40" s="622"/>
      <c r="DP40" s="622"/>
      <c r="DQ40" s="622"/>
      <c r="DR40" s="622"/>
      <c r="DS40" s="622"/>
      <c r="DT40" s="622"/>
      <c r="DU40" s="622"/>
      <c r="DV40" s="623"/>
      <c r="DW40" s="624" t="s">
        <v>132</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44513782</v>
      </c>
      <c r="S41" s="649"/>
      <c r="T41" s="649"/>
      <c r="U41" s="649"/>
      <c r="V41" s="649"/>
      <c r="W41" s="649"/>
      <c r="X41" s="649"/>
      <c r="Y41" s="653"/>
      <c r="Z41" s="654">
        <v>100</v>
      </c>
      <c r="AA41" s="654"/>
      <c r="AB41" s="654"/>
      <c r="AC41" s="654"/>
      <c r="AD41" s="655">
        <v>24205300</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637042</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237</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3091270</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371</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2514157</v>
      </c>
      <c r="CS42" s="634"/>
      <c r="CT42" s="634"/>
      <c r="CU42" s="634"/>
      <c r="CV42" s="634"/>
      <c r="CW42" s="634"/>
      <c r="CX42" s="634"/>
      <c r="CY42" s="635"/>
      <c r="CZ42" s="624">
        <v>5.9</v>
      </c>
      <c r="DA42" s="636"/>
      <c r="DB42" s="636"/>
      <c r="DC42" s="637"/>
      <c r="DD42" s="627">
        <v>1429939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126032</v>
      </c>
      <c r="CS43" s="634"/>
      <c r="CT43" s="634"/>
      <c r="CU43" s="634"/>
      <c r="CV43" s="634"/>
      <c r="CW43" s="634"/>
      <c r="CX43" s="634"/>
      <c r="CY43" s="635"/>
      <c r="CZ43" s="624">
        <v>0.3</v>
      </c>
      <c r="DA43" s="636"/>
      <c r="DB43" s="636"/>
      <c r="DC43" s="637"/>
      <c r="DD43" s="627">
        <v>126032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2503611</v>
      </c>
      <c r="CS44" s="622"/>
      <c r="CT44" s="622"/>
      <c r="CU44" s="622"/>
      <c r="CV44" s="622"/>
      <c r="CW44" s="622"/>
      <c r="CX44" s="622"/>
      <c r="CY44" s="623"/>
      <c r="CZ44" s="624">
        <v>5.9</v>
      </c>
      <c r="DA44" s="625"/>
      <c r="DB44" s="625"/>
      <c r="DC44" s="626"/>
      <c r="DD44" s="627">
        <v>1422230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649754</v>
      </c>
      <c r="CS45" s="634"/>
      <c r="CT45" s="634"/>
      <c r="CU45" s="634"/>
      <c r="CV45" s="634"/>
      <c r="CW45" s="634"/>
      <c r="CX45" s="634"/>
      <c r="CY45" s="635"/>
      <c r="CZ45" s="624">
        <v>1.5</v>
      </c>
      <c r="DA45" s="636"/>
      <c r="DB45" s="636"/>
      <c r="DC45" s="637"/>
      <c r="DD45" s="627">
        <v>43852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1841498</v>
      </c>
      <c r="CS46" s="622"/>
      <c r="CT46" s="622"/>
      <c r="CU46" s="622"/>
      <c r="CV46" s="622"/>
      <c r="CW46" s="622"/>
      <c r="CX46" s="622"/>
      <c r="CY46" s="623"/>
      <c r="CZ46" s="624">
        <v>4.4000000000000004</v>
      </c>
      <c r="DA46" s="625"/>
      <c r="DB46" s="625"/>
      <c r="DC46" s="626"/>
      <c r="DD46" s="627">
        <v>1377409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10546</v>
      </c>
      <c r="CS47" s="634"/>
      <c r="CT47" s="634"/>
      <c r="CU47" s="634"/>
      <c r="CV47" s="634"/>
      <c r="CW47" s="634"/>
      <c r="CX47" s="634"/>
      <c r="CY47" s="635"/>
      <c r="CZ47" s="624">
        <v>0</v>
      </c>
      <c r="DA47" s="636"/>
      <c r="DB47" s="636"/>
      <c r="DC47" s="637"/>
      <c r="DD47" s="627">
        <v>7709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42293947</v>
      </c>
      <c r="CS49" s="606"/>
      <c r="CT49" s="606"/>
      <c r="CU49" s="606"/>
      <c r="CV49" s="606"/>
      <c r="CW49" s="606"/>
      <c r="CX49" s="606"/>
      <c r="CY49" s="607"/>
      <c r="CZ49" s="608">
        <v>100</v>
      </c>
      <c r="DA49" s="609"/>
      <c r="DB49" s="609"/>
      <c r="DC49" s="610"/>
      <c r="DD49" s="611">
        <v>29223352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VIHyY8CsNWrmxk3SEi42JFAlDbqk6c8cYDXTwtb4vwfn7JHkuy4cwnzNl7bkVk9w3a9s5get4x7OA64PKJhww==" saltValue="lkVU40DquOKgSPkz1ag9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9" t="s">
        <v>368</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0" t="s">
        <v>369</v>
      </c>
      <c r="DK2" s="1101"/>
      <c r="DL2" s="1101"/>
      <c r="DM2" s="1101"/>
      <c r="DN2" s="1101"/>
      <c r="DO2" s="1102"/>
      <c r="DP2" s="228"/>
      <c r="DQ2" s="1100" t="s">
        <v>370</v>
      </c>
      <c r="DR2" s="1101"/>
      <c r="DS2" s="1101"/>
      <c r="DT2" s="1101"/>
      <c r="DU2" s="1101"/>
      <c r="DV2" s="1101"/>
      <c r="DW2" s="1101"/>
      <c r="DX2" s="1101"/>
      <c r="DY2" s="1101"/>
      <c r="DZ2" s="1102"/>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4" t="s">
        <v>371</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03"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093" t="s">
        <v>387</v>
      </c>
      <c r="DH5" s="1094"/>
      <c r="DI5" s="1094"/>
      <c r="DJ5" s="1094"/>
      <c r="DK5" s="1095"/>
      <c r="DL5" s="1093" t="s">
        <v>388</v>
      </c>
      <c r="DM5" s="1094"/>
      <c r="DN5" s="1094"/>
      <c r="DO5" s="1094"/>
      <c r="DP5" s="1095"/>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04"/>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096"/>
      <c r="DH6" s="1097"/>
      <c r="DI6" s="1097"/>
      <c r="DJ6" s="1097"/>
      <c r="DK6" s="1098"/>
      <c r="DL6" s="1096"/>
      <c r="DM6" s="1097"/>
      <c r="DN6" s="1097"/>
      <c r="DO6" s="1097"/>
      <c r="DP6" s="1098"/>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212">
        <v>44630</v>
      </c>
      <c r="R7" s="1209"/>
      <c r="S7" s="1209"/>
      <c r="T7" s="1209"/>
      <c r="U7" s="1211"/>
      <c r="V7" s="1085">
        <v>42410</v>
      </c>
      <c r="W7" s="1209"/>
      <c r="X7" s="1209"/>
      <c r="Y7" s="1209"/>
      <c r="Z7" s="1211"/>
      <c r="AA7" s="1085">
        <v>2220</v>
      </c>
      <c r="AB7" s="1209"/>
      <c r="AC7" s="1209"/>
      <c r="AD7" s="1209"/>
      <c r="AE7" s="1210"/>
      <c r="AF7" s="1086">
        <v>1974</v>
      </c>
      <c r="AG7" s="1087"/>
      <c r="AH7" s="1087"/>
      <c r="AI7" s="1087"/>
      <c r="AJ7" s="1088"/>
      <c r="AK7" s="1216" t="s">
        <v>524</v>
      </c>
      <c r="AL7" s="1080"/>
      <c r="AM7" s="1080"/>
      <c r="AN7" s="1080"/>
      <c r="AO7" s="1089"/>
      <c r="AP7" s="1215">
        <v>13851</v>
      </c>
      <c r="AQ7" s="1080"/>
      <c r="AR7" s="1080"/>
      <c r="AS7" s="1080"/>
      <c r="AT7" s="1089"/>
      <c r="AU7" s="1090"/>
      <c r="AV7" s="1090"/>
      <c r="AW7" s="1090"/>
      <c r="AX7" s="1090"/>
      <c r="AY7" s="1091"/>
      <c r="AZ7" s="232"/>
      <c r="BA7" s="232"/>
      <c r="BB7" s="232"/>
      <c r="BC7" s="232"/>
      <c r="BD7" s="232"/>
      <c r="BE7" s="233"/>
      <c r="BF7" s="233"/>
      <c r="BG7" s="233"/>
      <c r="BH7" s="233"/>
      <c r="BI7" s="233"/>
      <c r="BJ7" s="233"/>
      <c r="BK7" s="233"/>
      <c r="BL7" s="233"/>
      <c r="BM7" s="233"/>
      <c r="BN7" s="233"/>
      <c r="BO7" s="233"/>
      <c r="BP7" s="233"/>
      <c r="BQ7" s="236">
        <v>1</v>
      </c>
      <c r="BR7" s="237"/>
      <c r="BS7" s="1082" t="s">
        <v>589</v>
      </c>
      <c r="BT7" s="1083"/>
      <c r="BU7" s="1083"/>
      <c r="BV7" s="1083"/>
      <c r="BW7" s="1083"/>
      <c r="BX7" s="1083"/>
      <c r="BY7" s="1083"/>
      <c r="BZ7" s="1083"/>
      <c r="CA7" s="1083"/>
      <c r="CB7" s="1083"/>
      <c r="CC7" s="1083"/>
      <c r="CD7" s="1083"/>
      <c r="CE7" s="1083"/>
      <c r="CF7" s="1083"/>
      <c r="CG7" s="1092"/>
      <c r="CH7" s="1079">
        <v>-1</v>
      </c>
      <c r="CI7" s="1080"/>
      <c r="CJ7" s="1080"/>
      <c r="CK7" s="1080"/>
      <c r="CL7" s="1081"/>
      <c r="CM7" s="1079">
        <v>47</v>
      </c>
      <c r="CN7" s="1080"/>
      <c r="CO7" s="1080"/>
      <c r="CP7" s="1080"/>
      <c r="CQ7" s="1081"/>
      <c r="CR7" s="1079">
        <v>5</v>
      </c>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214">
        <v>1</v>
      </c>
      <c r="R8" s="1036"/>
      <c r="S8" s="1036"/>
      <c r="T8" s="1036"/>
      <c r="U8" s="1213"/>
      <c r="V8" s="1040">
        <v>1</v>
      </c>
      <c r="W8" s="1036"/>
      <c r="X8" s="1036"/>
      <c r="Y8" s="1036"/>
      <c r="Z8" s="1213"/>
      <c r="AA8" s="1040" t="s">
        <v>524</v>
      </c>
      <c r="AB8" s="1036"/>
      <c r="AC8" s="1036"/>
      <c r="AD8" s="1036"/>
      <c r="AE8" s="1037"/>
      <c r="AF8" s="1035" t="s">
        <v>392</v>
      </c>
      <c r="AG8" s="1036"/>
      <c r="AH8" s="1036"/>
      <c r="AI8" s="1036"/>
      <c r="AJ8" s="1037"/>
      <c r="AK8" s="1218" t="s">
        <v>524</v>
      </c>
      <c r="AL8" s="998"/>
      <c r="AM8" s="998"/>
      <c r="AN8" s="998"/>
      <c r="AO8" s="1075"/>
      <c r="AP8" s="1217" t="s">
        <v>524</v>
      </c>
      <c r="AQ8" s="998"/>
      <c r="AR8" s="998"/>
      <c r="AS8" s="998"/>
      <c r="AT8" s="1075"/>
      <c r="AU8" s="1077"/>
      <c r="AV8" s="1077"/>
      <c r="AW8" s="1077"/>
      <c r="AX8" s="1077"/>
      <c r="AY8" s="1078"/>
      <c r="AZ8" s="232"/>
      <c r="BA8" s="232"/>
      <c r="BB8" s="232"/>
      <c r="BC8" s="232"/>
      <c r="BD8" s="232"/>
      <c r="BE8" s="233"/>
      <c r="BF8" s="233"/>
      <c r="BG8" s="233"/>
      <c r="BH8" s="233"/>
      <c r="BI8" s="233"/>
      <c r="BJ8" s="233"/>
      <c r="BK8" s="233"/>
      <c r="BL8" s="233"/>
      <c r="BM8" s="233"/>
      <c r="BN8" s="233"/>
      <c r="BO8" s="233"/>
      <c r="BP8" s="233"/>
      <c r="BQ8" s="238">
        <v>2</v>
      </c>
      <c r="BR8" s="239"/>
      <c r="BS8" s="1000" t="s">
        <v>590</v>
      </c>
      <c r="BT8" s="1001"/>
      <c r="BU8" s="1001"/>
      <c r="BV8" s="1001"/>
      <c r="BW8" s="1001"/>
      <c r="BX8" s="1001"/>
      <c r="BY8" s="1001"/>
      <c r="BZ8" s="1001"/>
      <c r="CA8" s="1001"/>
      <c r="CB8" s="1001"/>
      <c r="CC8" s="1001"/>
      <c r="CD8" s="1001"/>
      <c r="CE8" s="1001"/>
      <c r="CF8" s="1001"/>
      <c r="CG8" s="1016"/>
      <c r="CH8" s="997">
        <v>16</v>
      </c>
      <c r="CI8" s="998"/>
      <c r="CJ8" s="998"/>
      <c r="CK8" s="998"/>
      <c r="CL8" s="999"/>
      <c r="CM8" s="997">
        <v>132</v>
      </c>
      <c r="CN8" s="998"/>
      <c r="CO8" s="998"/>
      <c r="CP8" s="998"/>
      <c r="CQ8" s="999"/>
      <c r="CR8" s="997">
        <v>1</v>
      </c>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5"/>
      <c r="AL9" s="1076"/>
      <c r="AM9" s="1076"/>
      <c r="AN9" s="1076"/>
      <c r="AO9" s="1076"/>
      <c r="AP9" s="1076"/>
      <c r="AQ9" s="1076"/>
      <c r="AR9" s="1076"/>
      <c r="AS9" s="1076"/>
      <c r="AT9" s="1076"/>
      <c r="AU9" s="1077"/>
      <c r="AV9" s="1077"/>
      <c r="AW9" s="1077"/>
      <c r="AX9" s="1077"/>
      <c r="AY9" s="1078"/>
      <c r="AZ9" s="232"/>
      <c r="BA9" s="232"/>
      <c r="BB9" s="232"/>
      <c r="BC9" s="232"/>
      <c r="BD9" s="232"/>
      <c r="BE9" s="233"/>
      <c r="BF9" s="233"/>
      <c r="BG9" s="233"/>
      <c r="BH9" s="233"/>
      <c r="BI9" s="233"/>
      <c r="BJ9" s="233"/>
      <c r="BK9" s="233"/>
      <c r="BL9" s="233"/>
      <c r="BM9" s="233"/>
      <c r="BN9" s="233"/>
      <c r="BO9" s="233"/>
      <c r="BP9" s="233"/>
      <c r="BQ9" s="238">
        <v>3</v>
      </c>
      <c r="BR9" s="239"/>
      <c r="BS9" s="1000" t="s">
        <v>591</v>
      </c>
      <c r="BT9" s="1001"/>
      <c r="BU9" s="1001"/>
      <c r="BV9" s="1001"/>
      <c r="BW9" s="1001"/>
      <c r="BX9" s="1001"/>
      <c r="BY9" s="1001"/>
      <c r="BZ9" s="1001"/>
      <c r="CA9" s="1001"/>
      <c r="CB9" s="1001"/>
      <c r="CC9" s="1001"/>
      <c r="CD9" s="1001"/>
      <c r="CE9" s="1001"/>
      <c r="CF9" s="1001"/>
      <c r="CG9" s="1016"/>
      <c r="CH9" s="997">
        <v>-23</v>
      </c>
      <c r="CI9" s="998"/>
      <c r="CJ9" s="998"/>
      <c r="CK9" s="998"/>
      <c r="CL9" s="999"/>
      <c r="CM9" s="997">
        <v>31</v>
      </c>
      <c r="CN9" s="998"/>
      <c r="CO9" s="998"/>
      <c r="CP9" s="998"/>
      <c r="CQ9" s="999"/>
      <c r="CR9" s="997">
        <v>8</v>
      </c>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5"/>
      <c r="AL10" s="1076"/>
      <c r="AM10" s="1076"/>
      <c r="AN10" s="1076"/>
      <c r="AO10" s="1076"/>
      <c r="AP10" s="1076"/>
      <c r="AQ10" s="1076"/>
      <c r="AR10" s="1076"/>
      <c r="AS10" s="1076"/>
      <c r="AT10" s="1076"/>
      <c r="AU10" s="1077"/>
      <c r="AV10" s="1077"/>
      <c r="AW10" s="1077"/>
      <c r="AX10" s="1077"/>
      <c r="AY10" s="1078"/>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5"/>
      <c r="AL11" s="1076"/>
      <c r="AM11" s="1076"/>
      <c r="AN11" s="1076"/>
      <c r="AO11" s="1076"/>
      <c r="AP11" s="1076"/>
      <c r="AQ11" s="1076"/>
      <c r="AR11" s="1076"/>
      <c r="AS11" s="1076"/>
      <c r="AT11" s="1076"/>
      <c r="AU11" s="1077"/>
      <c r="AV11" s="1077"/>
      <c r="AW11" s="1077"/>
      <c r="AX11" s="1077"/>
      <c r="AY11" s="1078"/>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5"/>
      <c r="AL12" s="1076"/>
      <c r="AM12" s="1076"/>
      <c r="AN12" s="1076"/>
      <c r="AO12" s="1076"/>
      <c r="AP12" s="1076"/>
      <c r="AQ12" s="1076"/>
      <c r="AR12" s="1076"/>
      <c r="AS12" s="1076"/>
      <c r="AT12" s="1076"/>
      <c r="AU12" s="1077"/>
      <c r="AV12" s="1077"/>
      <c r="AW12" s="1077"/>
      <c r="AX12" s="1077"/>
      <c r="AY12" s="1078"/>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5"/>
      <c r="AL13" s="1076"/>
      <c r="AM13" s="1076"/>
      <c r="AN13" s="1076"/>
      <c r="AO13" s="1076"/>
      <c r="AP13" s="1076"/>
      <c r="AQ13" s="1076"/>
      <c r="AR13" s="1076"/>
      <c r="AS13" s="1076"/>
      <c r="AT13" s="1076"/>
      <c r="AU13" s="1077"/>
      <c r="AV13" s="1077"/>
      <c r="AW13" s="1077"/>
      <c r="AX13" s="1077"/>
      <c r="AY13" s="1078"/>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5"/>
      <c r="AL14" s="1076"/>
      <c r="AM14" s="1076"/>
      <c r="AN14" s="1076"/>
      <c r="AO14" s="1076"/>
      <c r="AP14" s="1076"/>
      <c r="AQ14" s="1076"/>
      <c r="AR14" s="1076"/>
      <c r="AS14" s="1076"/>
      <c r="AT14" s="1076"/>
      <c r="AU14" s="1077"/>
      <c r="AV14" s="1077"/>
      <c r="AW14" s="1077"/>
      <c r="AX14" s="1077"/>
      <c r="AY14" s="1078"/>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5"/>
      <c r="AL15" s="1076"/>
      <c r="AM15" s="1076"/>
      <c r="AN15" s="1076"/>
      <c r="AO15" s="1076"/>
      <c r="AP15" s="1076"/>
      <c r="AQ15" s="1076"/>
      <c r="AR15" s="1076"/>
      <c r="AS15" s="1076"/>
      <c r="AT15" s="1076"/>
      <c r="AU15" s="1077"/>
      <c r="AV15" s="1077"/>
      <c r="AW15" s="1077"/>
      <c r="AX15" s="1077"/>
      <c r="AY15" s="1078"/>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5"/>
      <c r="AL16" s="1076"/>
      <c r="AM16" s="1076"/>
      <c r="AN16" s="1076"/>
      <c r="AO16" s="1076"/>
      <c r="AP16" s="1076"/>
      <c r="AQ16" s="1076"/>
      <c r="AR16" s="1076"/>
      <c r="AS16" s="1076"/>
      <c r="AT16" s="1076"/>
      <c r="AU16" s="1077"/>
      <c r="AV16" s="1077"/>
      <c r="AW16" s="1077"/>
      <c r="AX16" s="1077"/>
      <c r="AY16" s="1078"/>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5"/>
      <c r="AL17" s="1076"/>
      <c r="AM17" s="1076"/>
      <c r="AN17" s="1076"/>
      <c r="AO17" s="1076"/>
      <c r="AP17" s="1076"/>
      <c r="AQ17" s="1076"/>
      <c r="AR17" s="1076"/>
      <c r="AS17" s="1076"/>
      <c r="AT17" s="1076"/>
      <c r="AU17" s="1077"/>
      <c r="AV17" s="1077"/>
      <c r="AW17" s="1077"/>
      <c r="AX17" s="1077"/>
      <c r="AY17" s="1078"/>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5"/>
      <c r="AL18" s="1076"/>
      <c r="AM18" s="1076"/>
      <c r="AN18" s="1076"/>
      <c r="AO18" s="1076"/>
      <c r="AP18" s="1076"/>
      <c r="AQ18" s="1076"/>
      <c r="AR18" s="1076"/>
      <c r="AS18" s="1076"/>
      <c r="AT18" s="1076"/>
      <c r="AU18" s="1077"/>
      <c r="AV18" s="1077"/>
      <c r="AW18" s="1077"/>
      <c r="AX18" s="1077"/>
      <c r="AY18" s="1078"/>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5"/>
      <c r="AL19" s="1076"/>
      <c r="AM19" s="1076"/>
      <c r="AN19" s="1076"/>
      <c r="AO19" s="1076"/>
      <c r="AP19" s="1076"/>
      <c r="AQ19" s="1076"/>
      <c r="AR19" s="1076"/>
      <c r="AS19" s="1076"/>
      <c r="AT19" s="1076"/>
      <c r="AU19" s="1077"/>
      <c r="AV19" s="1077"/>
      <c r="AW19" s="1077"/>
      <c r="AX19" s="1077"/>
      <c r="AY19" s="1078"/>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5"/>
      <c r="AL20" s="1076"/>
      <c r="AM20" s="1076"/>
      <c r="AN20" s="1076"/>
      <c r="AO20" s="1076"/>
      <c r="AP20" s="1076"/>
      <c r="AQ20" s="1076"/>
      <c r="AR20" s="1076"/>
      <c r="AS20" s="1076"/>
      <c r="AT20" s="1076"/>
      <c r="AU20" s="1077"/>
      <c r="AV20" s="1077"/>
      <c r="AW20" s="1077"/>
      <c r="AX20" s="1077"/>
      <c r="AY20" s="1078"/>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5"/>
      <c r="AL21" s="1076"/>
      <c r="AM21" s="1076"/>
      <c r="AN21" s="1076"/>
      <c r="AO21" s="1076"/>
      <c r="AP21" s="1076"/>
      <c r="AQ21" s="1076"/>
      <c r="AR21" s="1076"/>
      <c r="AS21" s="1076"/>
      <c r="AT21" s="1076"/>
      <c r="AU21" s="1077"/>
      <c r="AV21" s="1077"/>
      <c r="AW21" s="1077"/>
      <c r="AX21" s="1077"/>
      <c r="AY21" s="1078"/>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68"/>
      <c r="R22" s="1069"/>
      <c r="S22" s="1069"/>
      <c r="T22" s="1069"/>
      <c r="U22" s="1069"/>
      <c r="V22" s="1069"/>
      <c r="W22" s="1069"/>
      <c r="X22" s="1069"/>
      <c r="Y22" s="1069"/>
      <c r="Z22" s="1069"/>
      <c r="AA22" s="1069"/>
      <c r="AB22" s="1069"/>
      <c r="AC22" s="1069"/>
      <c r="AD22" s="1069"/>
      <c r="AE22" s="1070"/>
      <c r="AF22" s="1035"/>
      <c r="AG22" s="1036"/>
      <c r="AH22" s="1036"/>
      <c r="AI22" s="1036"/>
      <c r="AJ22" s="1037"/>
      <c r="AK22" s="1071"/>
      <c r="AL22" s="1072"/>
      <c r="AM22" s="1072"/>
      <c r="AN22" s="1072"/>
      <c r="AO22" s="1072"/>
      <c r="AP22" s="1072"/>
      <c r="AQ22" s="1072"/>
      <c r="AR22" s="1072"/>
      <c r="AS22" s="1072"/>
      <c r="AT22" s="1072"/>
      <c r="AU22" s="1073"/>
      <c r="AV22" s="1073"/>
      <c r="AW22" s="1073"/>
      <c r="AX22" s="1073"/>
      <c r="AY22" s="1074"/>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2">
        <v>44514</v>
      </c>
      <c r="R23" s="1056"/>
      <c r="S23" s="1056"/>
      <c r="T23" s="1056"/>
      <c r="U23" s="1056"/>
      <c r="V23" s="1056">
        <v>42294</v>
      </c>
      <c r="W23" s="1056"/>
      <c r="X23" s="1056"/>
      <c r="Y23" s="1056"/>
      <c r="Z23" s="1056"/>
      <c r="AA23" s="1056">
        <f>Q23-V23</f>
        <v>2220</v>
      </c>
      <c r="AB23" s="1056"/>
      <c r="AC23" s="1056"/>
      <c r="AD23" s="1056"/>
      <c r="AE23" s="1063"/>
      <c r="AF23" s="1064">
        <v>1974</v>
      </c>
      <c r="AG23" s="1056"/>
      <c r="AH23" s="1056"/>
      <c r="AI23" s="1056"/>
      <c r="AJ23" s="1065"/>
      <c r="AK23" s="1066"/>
      <c r="AL23" s="1067"/>
      <c r="AM23" s="1067"/>
      <c r="AN23" s="1067"/>
      <c r="AO23" s="1067"/>
      <c r="AP23" s="1056">
        <v>13851</v>
      </c>
      <c r="AQ23" s="1056"/>
      <c r="AR23" s="1056"/>
      <c r="AS23" s="1056"/>
      <c r="AT23" s="1056"/>
      <c r="AU23" s="1057"/>
      <c r="AV23" s="1057"/>
      <c r="AW23" s="1057"/>
      <c r="AX23" s="1057"/>
      <c r="AY23" s="1058"/>
      <c r="AZ23" s="1059" t="s">
        <v>396</v>
      </c>
      <c r="BA23" s="1060"/>
      <c r="BB23" s="1060"/>
      <c r="BC23" s="1060"/>
      <c r="BD23" s="1061"/>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55" t="s">
        <v>397</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4" t="s">
        <v>398</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0" t="s">
        <v>402</v>
      </c>
      <c r="AG26" s="1010"/>
      <c r="AH26" s="1010"/>
      <c r="AI26" s="1010"/>
      <c r="AJ26" s="1051"/>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2"/>
      <c r="AG27" s="1013"/>
      <c r="AH27" s="1013"/>
      <c r="AI27" s="1013"/>
      <c r="AJ27" s="1053"/>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407</v>
      </c>
      <c r="C28" s="1045"/>
      <c r="D28" s="1045"/>
      <c r="E28" s="1045"/>
      <c r="F28" s="1045"/>
      <c r="G28" s="1045"/>
      <c r="H28" s="1045"/>
      <c r="I28" s="1045"/>
      <c r="J28" s="1045"/>
      <c r="K28" s="1045"/>
      <c r="L28" s="1045"/>
      <c r="M28" s="1045"/>
      <c r="N28" s="1045"/>
      <c r="O28" s="1045"/>
      <c r="P28" s="1046"/>
      <c r="Q28" s="1212">
        <v>9344</v>
      </c>
      <c r="R28" s="1209"/>
      <c r="S28" s="1209"/>
      <c r="T28" s="1209"/>
      <c r="U28" s="1211"/>
      <c r="V28" s="1085">
        <v>9216</v>
      </c>
      <c r="W28" s="1209"/>
      <c r="X28" s="1209"/>
      <c r="Y28" s="1209"/>
      <c r="Z28" s="1211"/>
      <c r="AA28" s="1085">
        <v>128</v>
      </c>
      <c r="AB28" s="1209"/>
      <c r="AC28" s="1209"/>
      <c r="AD28" s="1209"/>
      <c r="AE28" s="1210"/>
      <c r="AF28" s="1048">
        <v>128</v>
      </c>
      <c r="AG28" s="1047"/>
      <c r="AH28" s="1047"/>
      <c r="AI28" s="1047"/>
      <c r="AJ28" s="1049"/>
      <c r="AK28" s="1229">
        <v>1477</v>
      </c>
      <c r="AL28" s="1227"/>
      <c r="AM28" s="1227"/>
      <c r="AN28" s="1227"/>
      <c r="AO28" s="1228"/>
      <c r="AP28" s="1226" t="s">
        <v>524</v>
      </c>
      <c r="AQ28" s="1227"/>
      <c r="AR28" s="1227"/>
      <c r="AS28" s="1227"/>
      <c r="AT28" s="1228"/>
      <c r="AU28" s="1226" t="s">
        <v>524</v>
      </c>
      <c r="AV28" s="1227"/>
      <c r="AW28" s="1227"/>
      <c r="AX28" s="1227"/>
      <c r="AY28" s="1228"/>
      <c r="AZ28" s="1223" t="s">
        <v>524</v>
      </c>
      <c r="BA28" s="1224"/>
      <c r="BB28" s="1224"/>
      <c r="BC28" s="1224"/>
      <c r="BD28" s="1225"/>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214">
        <v>11202</v>
      </c>
      <c r="R29" s="1036"/>
      <c r="S29" s="1036"/>
      <c r="T29" s="1036"/>
      <c r="U29" s="1213"/>
      <c r="V29" s="1040">
        <v>11202</v>
      </c>
      <c r="W29" s="1036"/>
      <c r="X29" s="1036"/>
      <c r="Y29" s="1036"/>
      <c r="Z29" s="1213"/>
      <c r="AA29" s="1040">
        <v>0</v>
      </c>
      <c r="AB29" s="1036"/>
      <c r="AC29" s="1036"/>
      <c r="AD29" s="1036"/>
      <c r="AE29" s="1037"/>
      <c r="AF29" s="1035" t="s">
        <v>409</v>
      </c>
      <c r="AG29" s="1036"/>
      <c r="AH29" s="1036"/>
      <c r="AI29" s="1036"/>
      <c r="AJ29" s="1037"/>
      <c r="AK29" s="1219">
        <v>631</v>
      </c>
      <c r="AL29" s="979"/>
      <c r="AM29" s="979"/>
      <c r="AN29" s="979"/>
      <c r="AO29" s="980"/>
      <c r="AP29" s="981" t="s">
        <v>524</v>
      </c>
      <c r="AQ29" s="979"/>
      <c r="AR29" s="979"/>
      <c r="AS29" s="979"/>
      <c r="AT29" s="980"/>
      <c r="AU29" s="981" t="s">
        <v>524</v>
      </c>
      <c r="AV29" s="979"/>
      <c r="AW29" s="979"/>
      <c r="AX29" s="979"/>
      <c r="AY29" s="980"/>
      <c r="AZ29" s="1220" t="s">
        <v>524</v>
      </c>
      <c r="BA29" s="1221"/>
      <c r="BB29" s="1221"/>
      <c r="BC29" s="1221"/>
      <c r="BD29" s="1222"/>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214">
        <v>2452</v>
      </c>
      <c r="R30" s="1036"/>
      <c r="S30" s="1036"/>
      <c r="T30" s="1036"/>
      <c r="U30" s="1213"/>
      <c r="V30" s="1040">
        <v>2445</v>
      </c>
      <c r="W30" s="1036"/>
      <c r="X30" s="1036"/>
      <c r="Y30" s="1036"/>
      <c r="Z30" s="1213"/>
      <c r="AA30" s="1040">
        <v>7</v>
      </c>
      <c r="AB30" s="1036"/>
      <c r="AC30" s="1036"/>
      <c r="AD30" s="1036"/>
      <c r="AE30" s="1037"/>
      <c r="AF30" s="1035">
        <v>7</v>
      </c>
      <c r="AG30" s="1036"/>
      <c r="AH30" s="1036"/>
      <c r="AI30" s="1036"/>
      <c r="AJ30" s="1037"/>
      <c r="AK30" s="1219">
        <v>380</v>
      </c>
      <c r="AL30" s="979"/>
      <c r="AM30" s="979"/>
      <c r="AN30" s="979"/>
      <c r="AO30" s="980"/>
      <c r="AP30" s="981" t="s">
        <v>524</v>
      </c>
      <c r="AQ30" s="979"/>
      <c r="AR30" s="979"/>
      <c r="AS30" s="979"/>
      <c r="AT30" s="980"/>
      <c r="AU30" s="981" t="s">
        <v>524</v>
      </c>
      <c r="AV30" s="979"/>
      <c r="AW30" s="979"/>
      <c r="AX30" s="979"/>
      <c r="AY30" s="980"/>
      <c r="AZ30" s="1220" t="s">
        <v>524</v>
      </c>
      <c r="BA30" s="1221"/>
      <c r="BB30" s="1221"/>
      <c r="BC30" s="1221"/>
      <c r="BD30" s="1222"/>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214">
        <v>2696</v>
      </c>
      <c r="R31" s="1036"/>
      <c r="S31" s="1036"/>
      <c r="T31" s="1036"/>
      <c r="U31" s="1213"/>
      <c r="V31" s="1040">
        <v>2705</v>
      </c>
      <c r="W31" s="1036"/>
      <c r="X31" s="1036"/>
      <c r="Y31" s="1036"/>
      <c r="Z31" s="1213"/>
      <c r="AA31" s="1040">
        <v>-9</v>
      </c>
      <c r="AB31" s="1036"/>
      <c r="AC31" s="1036"/>
      <c r="AD31" s="1036"/>
      <c r="AE31" s="1037"/>
      <c r="AF31" s="1035">
        <v>3782</v>
      </c>
      <c r="AG31" s="1036"/>
      <c r="AH31" s="1036"/>
      <c r="AI31" s="1036"/>
      <c r="AJ31" s="1037"/>
      <c r="AK31" s="1219">
        <v>15</v>
      </c>
      <c r="AL31" s="979"/>
      <c r="AM31" s="979"/>
      <c r="AN31" s="979"/>
      <c r="AO31" s="980"/>
      <c r="AP31" s="981" t="s">
        <v>524</v>
      </c>
      <c r="AQ31" s="979"/>
      <c r="AR31" s="979"/>
      <c r="AS31" s="979"/>
      <c r="AT31" s="980"/>
      <c r="AU31" s="981" t="s">
        <v>524</v>
      </c>
      <c r="AV31" s="979"/>
      <c r="AW31" s="979"/>
      <c r="AX31" s="979"/>
      <c r="AY31" s="980"/>
      <c r="AZ31" s="1220" t="s">
        <v>524</v>
      </c>
      <c r="BA31" s="1221"/>
      <c r="BB31" s="1221"/>
      <c r="BC31" s="1221"/>
      <c r="BD31" s="1222"/>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214">
        <v>2708</v>
      </c>
      <c r="R32" s="1036"/>
      <c r="S32" s="1036"/>
      <c r="T32" s="1036"/>
      <c r="U32" s="1213"/>
      <c r="V32" s="1040">
        <v>2238</v>
      </c>
      <c r="W32" s="1036"/>
      <c r="X32" s="1036"/>
      <c r="Y32" s="1036"/>
      <c r="Z32" s="1213"/>
      <c r="AA32" s="1040">
        <v>470</v>
      </c>
      <c r="AB32" s="1036"/>
      <c r="AC32" s="1036"/>
      <c r="AD32" s="1036"/>
      <c r="AE32" s="1037"/>
      <c r="AF32" s="1035">
        <v>19</v>
      </c>
      <c r="AG32" s="1036"/>
      <c r="AH32" s="1036"/>
      <c r="AI32" s="1036"/>
      <c r="AJ32" s="1037"/>
      <c r="AK32" s="1219">
        <v>1043</v>
      </c>
      <c r="AL32" s="979"/>
      <c r="AM32" s="979"/>
      <c r="AN32" s="979"/>
      <c r="AO32" s="980"/>
      <c r="AP32" s="981">
        <v>7484</v>
      </c>
      <c r="AQ32" s="979"/>
      <c r="AR32" s="979"/>
      <c r="AS32" s="979"/>
      <c r="AT32" s="980"/>
      <c r="AU32" s="981">
        <v>668</v>
      </c>
      <c r="AV32" s="979"/>
      <c r="AW32" s="979"/>
      <c r="AX32" s="979"/>
      <c r="AY32" s="980"/>
      <c r="AZ32" s="1220" t="s">
        <v>524</v>
      </c>
      <c r="BA32" s="1221"/>
      <c r="BB32" s="1221"/>
      <c r="BC32" s="1221"/>
      <c r="BD32" s="1222"/>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214">
        <v>1676</v>
      </c>
      <c r="R33" s="1036"/>
      <c r="S33" s="1036"/>
      <c r="T33" s="1036"/>
      <c r="U33" s="1213"/>
      <c r="V33" s="1040">
        <v>1617</v>
      </c>
      <c r="W33" s="1036"/>
      <c r="X33" s="1036"/>
      <c r="Y33" s="1036"/>
      <c r="Z33" s="1213"/>
      <c r="AA33" s="1040">
        <v>59</v>
      </c>
      <c r="AB33" s="1036"/>
      <c r="AC33" s="1036"/>
      <c r="AD33" s="1036"/>
      <c r="AE33" s="1037"/>
      <c r="AF33" s="1035">
        <v>31</v>
      </c>
      <c r="AG33" s="1036"/>
      <c r="AH33" s="1036"/>
      <c r="AI33" s="1036"/>
      <c r="AJ33" s="1037"/>
      <c r="AK33" s="1219">
        <v>446</v>
      </c>
      <c r="AL33" s="979"/>
      <c r="AM33" s="979"/>
      <c r="AN33" s="979"/>
      <c r="AO33" s="980"/>
      <c r="AP33" s="981">
        <v>1649</v>
      </c>
      <c r="AQ33" s="979"/>
      <c r="AR33" s="979"/>
      <c r="AS33" s="979"/>
      <c r="AT33" s="980"/>
      <c r="AU33" s="981">
        <v>378</v>
      </c>
      <c r="AV33" s="979"/>
      <c r="AW33" s="979"/>
      <c r="AX33" s="979"/>
      <c r="AY33" s="980"/>
      <c r="AZ33" s="1220" t="s">
        <v>524</v>
      </c>
      <c r="BA33" s="1221"/>
      <c r="BB33" s="1221"/>
      <c r="BC33" s="1221"/>
      <c r="BD33" s="1222"/>
      <c r="BE33" s="972" t="s">
        <v>416</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3967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421</v>
      </c>
      <c r="B66" s="1004"/>
      <c r="C66" s="1004"/>
      <c r="D66" s="1004"/>
      <c r="E66" s="1004"/>
      <c r="F66" s="1004"/>
      <c r="G66" s="1004"/>
      <c r="H66" s="1004"/>
      <c r="I66" s="1004"/>
      <c r="J66" s="1004"/>
      <c r="K66" s="1004"/>
      <c r="L66" s="1004"/>
      <c r="M66" s="1004"/>
      <c r="N66" s="1004"/>
      <c r="O66" s="1004"/>
      <c r="P66" s="1005"/>
      <c r="Q66" s="989" t="s">
        <v>399</v>
      </c>
      <c r="R66" s="990"/>
      <c r="S66" s="990"/>
      <c r="T66" s="990"/>
      <c r="U66" s="991"/>
      <c r="V66" s="989" t="s">
        <v>422</v>
      </c>
      <c r="W66" s="990"/>
      <c r="X66" s="990"/>
      <c r="Y66" s="990"/>
      <c r="Z66" s="991"/>
      <c r="AA66" s="989" t="s">
        <v>423</v>
      </c>
      <c r="AB66" s="990"/>
      <c r="AC66" s="990"/>
      <c r="AD66" s="990"/>
      <c r="AE66" s="991"/>
      <c r="AF66" s="1009" t="s">
        <v>424</v>
      </c>
      <c r="AG66" s="1010"/>
      <c r="AH66" s="1010"/>
      <c r="AI66" s="1010"/>
      <c r="AJ66" s="1011"/>
      <c r="AK66" s="989" t="s">
        <v>425</v>
      </c>
      <c r="AL66" s="1004"/>
      <c r="AM66" s="1004"/>
      <c r="AN66" s="1004"/>
      <c r="AO66" s="1005"/>
      <c r="AP66" s="989" t="s">
        <v>426</v>
      </c>
      <c r="AQ66" s="990"/>
      <c r="AR66" s="990"/>
      <c r="AS66" s="990"/>
      <c r="AT66" s="991"/>
      <c r="AU66" s="989" t="s">
        <v>427</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f>Q68-V68</f>
        <v>16</v>
      </c>
      <c r="AB68" s="982"/>
      <c r="AC68" s="982"/>
      <c r="AD68" s="982"/>
      <c r="AE68" s="982"/>
      <c r="AF68" s="982">
        <v>16</v>
      </c>
      <c r="AG68" s="982"/>
      <c r="AH68" s="982"/>
      <c r="AI68" s="982"/>
      <c r="AJ68" s="982"/>
      <c r="AK68" s="982">
        <v>103</v>
      </c>
      <c r="AL68" s="982"/>
      <c r="AM68" s="982"/>
      <c r="AN68" s="982"/>
      <c r="AO68" s="982"/>
      <c r="AP68" s="982" t="s">
        <v>588</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401</v>
      </c>
      <c r="R69" s="971"/>
      <c r="S69" s="971"/>
      <c r="T69" s="971"/>
      <c r="U69" s="971"/>
      <c r="V69" s="971">
        <v>376</v>
      </c>
      <c r="W69" s="971"/>
      <c r="X69" s="971"/>
      <c r="Y69" s="971"/>
      <c r="Z69" s="971"/>
      <c r="AA69" s="971">
        <f>Q69-V69</f>
        <v>25</v>
      </c>
      <c r="AB69" s="971"/>
      <c r="AC69" s="971"/>
      <c r="AD69" s="971"/>
      <c r="AE69" s="971"/>
      <c r="AF69" s="971">
        <v>26</v>
      </c>
      <c r="AG69" s="971"/>
      <c r="AH69" s="971"/>
      <c r="AI69" s="971"/>
      <c r="AJ69" s="971"/>
      <c r="AK69" s="971">
        <v>239</v>
      </c>
      <c r="AL69" s="971"/>
      <c r="AM69" s="971"/>
      <c r="AN69" s="971"/>
      <c r="AO69" s="971"/>
      <c r="AP69" s="971" t="s">
        <v>588</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2992721</v>
      </c>
      <c r="AB110" s="889"/>
      <c r="AC110" s="889"/>
      <c r="AD110" s="889"/>
      <c r="AE110" s="890"/>
      <c r="AF110" s="891">
        <v>2944001</v>
      </c>
      <c r="AG110" s="889"/>
      <c r="AH110" s="889"/>
      <c r="AI110" s="889"/>
      <c r="AJ110" s="890"/>
      <c r="AK110" s="891">
        <v>2966717</v>
      </c>
      <c r="AL110" s="889"/>
      <c r="AM110" s="889"/>
      <c r="AN110" s="889"/>
      <c r="AO110" s="890"/>
      <c r="AP110" s="892">
        <v>13.7</v>
      </c>
      <c r="AQ110" s="893"/>
      <c r="AR110" s="893"/>
      <c r="AS110" s="893"/>
      <c r="AT110" s="894"/>
      <c r="AU110" s="930" t="s">
        <v>77</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17321720</v>
      </c>
      <c r="BR110" s="825"/>
      <c r="BS110" s="825"/>
      <c r="BT110" s="825"/>
      <c r="BU110" s="825"/>
      <c r="BV110" s="825">
        <v>16532364</v>
      </c>
      <c r="BW110" s="825"/>
      <c r="BX110" s="825"/>
      <c r="BY110" s="825"/>
      <c r="BZ110" s="825"/>
      <c r="CA110" s="825">
        <v>14403541</v>
      </c>
      <c r="CB110" s="825"/>
      <c r="CC110" s="825"/>
      <c r="CD110" s="825"/>
      <c r="CE110" s="825"/>
      <c r="CF110" s="863">
        <v>66.3</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v>1615235</v>
      </c>
      <c r="DH110" s="825"/>
      <c r="DI110" s="825"/>
      <c r="DJ110" s="825"/>
      <c r="DK110" s="825"/>
      <c r="DL110" s="825">
        <v>1499940</v>
      </c>
      <c r="DM110" s="825"/>
      <c r="DN110" s="825"/>
      <c r="DO110" s="825"/>
      <c r="DP110" s="825"/>
      <c r="DQ110" s="825">
        <v>1383963</v>
      </c>
      <c r="DR110" s="825"/>
      <c r="DS110" s="825"/>
      <c r="DT110" s="825"/>
      <c r="DU110" s="825"/>
      <c r="DV110" s="826">
        <v>6.4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409</v>
      </c>
      <c r="AB111" s="913"/>
      <c r="AC111" s="913"/>
      <c r="AD111" s="913"/>
      <c r="AE111" s="914"/>
      <c r="AF111" s="915" t="s">
        <v>446</v>
      </c>
      <c r="AG111" s="913"/>
      <c r="AH111" s="913"/>
      <c r="AI111" s="913"/>
      <c r="AJ111" s="914"/>
      <c r="AK111" s="915" t="s">
        <v>446</v>
      </c>
      <c r="AL111" s="913"/>
      <c r="AM111" s="913"/>
      <c r="AN111" s="913"/>
      <c r="AO111" s="914"/>
      <c r="AP111" s="916" t="s">
        <v>447</v>
      </c>
      <c r="AQ111" s="917"/>
      <c r="AR111" s="917"/>
      <c r="AS111" s="917"/>
      <c r="AT111" s="918"/>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1615235</v>
      </c>
      <c r="BR111" s="817"/>
      <c r="BS111" s="817"/>
      <c r="BT111" s="817"/>
      <c r="BU111" s="817"/>
      <c r="BV111" s="817">
        <v>1499940</v>
      </c>
      <c r="BW111" s="817"/>
      <c r="BX111" s="817"/>
      <c r="BY111" s="817"/>
      <c r="BZ111" s="817"/>
      <c r="CA111" s="817">
        <v>1383963</v>
      </c>
      <c r="CB111" s="817"/>
      <c r="CC111" s="817"/>
      <c r="CD111" s="817"/>
      <c r="CE111" s="817"/>
      <c r="CF111" s="872">
        <v>6.4</v>
      </c>
      <c r="CG111" s="873"/>
      <c r="CH111" s="873"/>
      <c r="CI111" s="873"/>
      <c r="CJ111" s="873"/>
      <c r="CK111" s="927"/>
      <c r="CL111" s="885"/>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450</v>
      </c>
      <c r="DM111" s="817"/>
      <c r="DN111" s="817"/>
      <c r="DO111" s="817"/>
      <c r="DP111" s="817"/>
      <c r="DQ111" s="817" t="s">
        <v>451</v>
      </c>
      <c r="DR111" s="817"/>
      <c r="DS111" s="817"/>
      <c r="DT111" s="817"/>
      <c r="DU111" s="817"/>
      <c r="DV111" s="794" t="s">
        <v>446</v>
      </c>
      <c r="DW111" s="794"/>
      <c r="DX111" s="794"/>
      <c r="DY111" s="794"/>
      <c r="DZ111" s="795"/>
    </row>
    <row r="112" spans="1:131" s="230" customFormat="1" ht="26.25" customHeight="1" x14ac:dyDescent="0.15">
      <c r="A112" s="919" t="s">
        <v>452</v>
      </c>
      <c r="B112" s="920"/>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396</v>
      </c>
      <c r="AB112" s="780"/>
      <c r="AC112" s="780"/>
      <c r="AD112" s="780"/>
      <c r="AE112" s="781"/>
      <c r="AF112" s="782" t="s">
        <v>450</v>
      </c>
      <c r="AG112" s="780"/>
      <c r="AH112" s="780"/>
      <c r="AI112" s="780"/>
      <c r="AJ112" s="781"/>
      <c r="AK112" s="782" t="s">
        <v>451</v>
      </c>
      <c r="AL112" s="780"/>
      <c r="AM112" s="780"/>
      <c r="AN112" s="780"/>
      <c r="AO112" s="781"/>
      <c r="AP112" s="821" t="s">
        <v>450</v>
      </c>
      <c r="AQ112" s="822"/>
      <c r="AR112" s="822"/>
      <c r="AS112" s="822"/>
      <c r="AT112" s="823"/>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7936577</v>
      </c>
      <c r="BR112" s="817"/>
      <c r="BS112" s="817"/>
      <c r="BT112" s="817"/>
      <c r="BU112" s="817"/>
      <c r="BV112" s="817">
        <v>6883261</v>
      </c>
      <c r="BW112" s="817"/>
      <c r="BX112" s="817"/>
      <c r="BY112" s="817"/>
      <c r="BZ112" s="817"/>
      <c r="CA112" s="817">
        <v>5868377</v>
      </c>
      <c r="CB112" s="817"/>
      <c r="CC112" s="817"/>
      <c r="CD112" s="817"/>
      <c r="CE112" s="817"/>
      <c r="CF112" s="872">
        <v>27</v>
      </c>
      <c r="CG112" s="873"/>
      <c r="CH112" s="873"/>
      <c r="CI112" s="873"/>
      <c r="CJ112" s="873"/>
      <c r="CK112" s="927"/>
      <c r="CL112" s="885"/>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409</v>
      </c>
      <c r="DM112" s="817"/>
      <c r="DN112" s="817"/>
      <c r="DO112" s="817"/>
      <c r="DP112" s="817"/>
      <c r="DQ112" s="817" t="s">
        <v>396</v>
      </c>
      <c r="DR112" s="817"/>
      <c r="DS112" s="817"/>
      <c r="DT112" s="817"/>
      <c r="DU112" s="817"/>
      <c r="DV112" s="794" t="s">
        <v>409</v>
      </c>
      <c r="DW112" s="794"/>
      <c r="DX112" s="794"/>
      <c r="DY112" s="794"/>
      <c r="DZ112" s="795"/>
    </row>
    <row r="113" spans="1:130" s="230" customFormat="1" ht="26.25" customHeight="1" x14ac:dyDescent="0.15">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1090379</v>
      </c>
      <c r="AB113" s="913"/>
      <c r="AC113" s="913"/>
      <c r="AD113" s="913"/>
      <c r="AE113" s="914"/>
      <c r="AF113" s="915">
        <v>1043130</v>
      </c>
      <c r="AG113" s="913"/>
      <c r="AH113" s="913"/>
      <c r="AI113" s="913"/>
      <c r="AJ113" s="914"/>
      <c r="AK113" s="915">
        <v>1046399</v>
      </c>
      <c r="AL113" s="913"/>
      <c r="AM113" s="913"/>
      <c r="AN113" s="913"/>
      <c r="AO113" s="914"/>
      <c r="AP113" s="916">
        <v>4.8</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409</v>
      </c>
      <c r="BW113" s="817"/>
      <c r="BX113" s="817"/>
      <c r="BY113" s="817"/>
      <c r="BZ113" s="817"/>
      <c r="CA113" s="817" t="s">
        <v>409</v>
      </c>
      <c r="CB113" s="817"/>
      <c r="CC113" s="817"/>
      <c r="CD113" s="817"/>
      <c r="CE113" s="817"/>
      <c r="CF113" s="872" t="s">
        <v>450</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450</v>
      </c>
      <c r="DM113" s="780"/>
      <c r="DN113" s="780"/>
      <c r="DO113" s="780"/>
      <c r="DP113" s="781"/>
      <c r="DQ113" s="782" t="s">
        <v>451</v>
      </c>
      <c r="DR113" s="780"/>
      <c r="DS113" s="780"/>
      <c r="DT113" s="780"/>
      <c r="DU113" s="781"/>
      <c r="DV113" s="821" t="s">
        <v>409</v>
      </c>
      <c r="DW113" s="822"/>
      <c r="DX113" s="822"/>
      <c r="DY113" s="822"/>
      <c r="DZ113" s="823"/>
    </row>
    <row r="114" spans="1:130" s="230" customFormat="1" ht="26.25" customHeight="1" x14ac:dyDescent="0.1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450</v>
      </c>
      <c r="AB114" s="780"/>
      <c r="AC114" s="780"/>
      <c r="AD114" s="780"/>
      <c r="AE114" s="781"/>
      <c r="AF114" s="782" t="s">
        <v>451</v>
      </c>
      <c r="AG114" s="780"/>
      <c r="AH114" s="780"/>
      <c r="AI114" s="780"/>
      <c r="AJ114" s="781"/>
      <c r="AK114" s="782" t="s">
        <v>396</v>
      </c>
      <c r="AL114" s="780"/>
      <c r="AM114" s="780"/>
      <c r="AN114" s="780"/>
      <c r="AO114" s="781"/>
      <c r="AP114" s="821" t="s">
        <v>450</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6504750</v>
      </c>
      <c r="BR114" s="817"/>
      <c r="BS114" s="817"/>
      <c r="BT114" s="817"/>
      <c r="BU114" s="817"/>
      <c r="BV114" s="817">
        <v>6305823</v>
      </c>
      <c r="BW114" s="817"/>
      <c r="BX114" s="817"/>
      <c r="BY114" s="817"/>
      <c r="BZ114" s="817"/>
      <c r="CA114" s="817">
        <v>6327691</v>
      </c>
      <c r="CB114" s="817"/>
      <c r="CC114" s="817"/>
      <c r="CD114" s="817"/>
      <c r="CE114" s="817"/>
      <c r="CF114" s="872">
        <v>29.1</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409</v>
      </c>
      <c r="DM114" s="780"/>
      <c r="DN114" s="780"/>
      <c r="DO114" s="780"/>
      <c r="DP114" s="781"/>
      <c r="DQ114" s="782" t="s">
        <v>409</v>
      </c>
      <c r="DR114" s="780"/>
      <c r="DS114" s="780"/>
      <c r="DT114" s="780"/>
      <c r="DU114" s="781"/>
      <c r="DV114" s="821" t="s">
        <v>396</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123819</v>
      </c>
      <c r="AB115" s="913"/>
      <c r="AC115" s="913"/>
      <c r="AD115" s="913"/>
      <c r="AE115" s="914"/>
      <c r="AF115" s="915">
        <v>123869</v>
      </c>
      <c r="AG115" s="913"/>
      <c r="AH115" s="913"/>
      <c r="AI115" s="913"/>
      <c r="AJ115" s="914"/>
      <c r="AK115" s="915">
        <v>123920</v>
      </c>
      <c r="AL115" s="913"/>
      <c r="AM115" s="913"/>
      <c r="AN115" s="913"/>
      <c r="AO115" s="914"/>
      <c r="AP115" s="916">
        <v>0.6</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v>16023</v>
      </c>
      <c r="BW115" s="817"/>
      <c r="BX115" s="817"/>
      <c r="BY115" s="817"/>
      <c r="BZ115" s="817"/>
      <c r="CA115" s="817">
        <v>10626</v>
      </c>
      <c r="CB115" s="817"/>
      <c r="CC115" s="817"/>
      <c r="CD115" s="817"/>
      <c r="CE115" s="817"/>
      <c r="CF115" s="872">
        <v>0</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409</v>
      </c>
      <c r="DH115" s="780"/>
      <c r="DI115" s="780"/>
      <c r="DJ115" s="780"/>
      <c r="DK115" s="781"/>
      <c r="DL115" s="782" t="s">
        <v>396</v>
      </c>
      <c r="DM115" s="780"/>
      <c r="DN115" s="780"/>
      <c r="DO115" s="780"/>
      <c r="DP115" s="781"/>
      <c r="DQ115" s="782" t="s">
        <v>446</v>
      </c>
      <c r="DR115" s="780"/>
      <c r="DS115" s="780"/>
      <c r="DT115" s="780"/>
      <c r="DU115" s="781"/>
      <c r="DV115" s="821" t="s">
        <v>396</v>
      </c>
      <c r="DW115" s="822"/>
      <c r="DX115" s="822"/>
      <c r="DY115" s="822"/>
      <c r="DZ115" s="823"/>
    </row>
    <row r="116" spans="1:130" s="230" customFormat="1" ht="26.25" customHeight="1" x14ac:dyDescent="0.15">
      <c r="A116" s="923"/>
      <c r="B116" s="924"/>
      <c r="C116" s="819" t="s">
        <v>465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450</v>
      </c>
      <c r="AB116" s="780"/>
      <c r="AC116" s="780"/>
      <c r="AD116" s="780"/>
      <c r="AE116" s="781"/>
      <c r="AF116" s="782" t="s">
        <v>450</v>
      </c>
      <c r="AG116" s="780"/>
      <c r="AH116" s="780"/>
      <c r="AI116" s="780"/>
      <c r="AJ116" s="781"/>
      <c r="AK116" s="782" t="s">
        <v>409</v>
      </c>
      <c r="AL116" s="780"/>
      <c r="AM116" s="780"/>
      <c r="AN116" s="780"/>
      <c r="AO116" s="781"/>
      <c r="AP116" s="821" t="s">
        <v>409</v>
      </c>
      <c r="AQ116" s="822"/>
      <c r="AR116" s="822"/>
      <c r="AS116" s="822"/>
      <c r="AT116" s="823"/>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396</v>
      </c>
      <c r="BW116" s="817"/>
      <c r="BX116" s="817"/>
      <c r="BY116" s="817"/>
      <c r="BZ116" s="817"/>
      <c r="CA116" s="817" t="s">
        <v>450</v>
      </c>
      <c r="CB116" s="817"/>
      <c r="CC116" s="817"/>
      <c r="CD116" s="817"/>
      <c r="CE116" s="817"/>
      <c r="CF116" s="872" t="s">
        <v>409</v>
      </c>
      <c r="CG116" s="873"/>
      <c r="CH116" s="873"/>
      <c r="CI116" s="873"/>
      <c r="CJ116" s="873"/>
      <c r="CK116" s="927"/>
      <c r="CL116" s="885"/>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409</v>
      </c>
      <c r="DM116" s="780"/>
      <c r="DN116" s="780"/>
      <c r="DO116" s="780"/>
      <c r="DP116" s="781"/>
      <c r="DQ116" s="782" t="s">
        <v>451</v>
      </c>
      <c r="DR116" s="780"/>
      <c r="DS116" s="780"/>
      <c r="DT116" s="780"/>
      <c r="DU116" s="781"/>
      <c r="DV116" s="821" t="s">
        <v>450</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468</v>
      </c>
      <c r="Z117" s="897"/>
      <c r="AA117" s="902">
        <v>4206919</v>
      </c>
      <c r="AB117" s="903"/>
      <c r="AC117" s="903"/>
      <c r="AD117" s="903"/>
      <c r="AE117" s="904"/>
      <c r="AF117" s="905">
        <v>4111000</v>
      </c>
      <c r="AG117" s="903"/>
      <c r="AH117" s="903"/>
      <c r="AI117" s="903"/>
      <c r="AJ117" s="904"/>
      <c r="AK117" s="905">
        <v>4137036</v>
      </c>
      <c r="AL117" s="903"/>
      <c r="AM117" s="903"/>
      <c r="AN117" s="903"/>
      <c r="AO117" s="904"/>
      <c r="AP117" s="906"/>
      <c r="AQ117" s="907"/>
      <c r="AR117" s="907"/>
      <c r="AS117" s="907"/>
      <c r="AT117" s="908"/>
      <c r="AU117" s="932"/>
      <c r="AV117" s="933"/>
      <c r="AW117" s="933"/>
      <c r="AX117" s="933"/>
      <c r="AY117" s="933"/>
      <c r="AZ117" s="860" t="s">
        <v>469</v>
      </c>
      <c r="BA117" s="861"/>
      <c r="BB117" s="861"/>
      <c r="BC117" s="861"/>
      <c r="BD117" s="861"/>
      <c r="BE117" s="861"/>
      <c r="BF117" s="861"/>
      <c r="BG117" s="861"/>
      <c r="BH117" s="861"/>
      <c r="BI117" s="861"/>
      <c r="BJ117" s="861"/>
      <c r="BK117" s="861"/>
      <c r="BL117" s="861"/>
      <c r="BM117" s="861"/>
      <c r="BN117" s="861"/>
      <c r="BO117" s="861"/>
      <c r="BP117" s="862"/>
      <c r="BQ117" s="816" t="s">
        <v>450</v>
      </c>
      <c r="BR117" s="817"/>
      <c r="BS117" s="817"/>
      <c r="BT117" s="817"/>
      <c r="BU117" s="817"/>
      <c r="BV117" s="817" t="s">
        <v>446</v>
      </c>
      <c r="BW117" s="817"/>
      <c r="BX117" s="817"/>
      <c r="BY117" s="817"/>
      <c r="BZ117" s="817"/>
      <c r="CA117" s="817" t="s">
        <v>450</v>
      </c>
      <c r="CB117" s="817"/>
      <c r="CC117" s="817"/>
      <c r="CD117" s="817"/>
      <c r="CE117" s="817"/>
      <c r="CF117" s="872" t="s">
        <v>451</v>
      </c>
      <c r="CG117" s="873"/>
      <c r="CH117" s="873"/>
      <c r="CI117" s="873"/>
      <c r="CJ117" s="873"/>
      <c r="CK117" s="927"/>
      <c r="CL117" s="885"/>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451</v>
      </c>
      <c r="DM117" s="780"/>
      <c r="DN117" s="780"/>
      <c r="DO117" s="780"/>
      <c r="DP117" s="781"/>
      <c r="DQ117" s="782" t="s">
        <v>451</v>
      </c>
      <c r="DR117" s="780"/>
      <c r="DS117" s="780"/>
      <c r="DT117" s="780"/>
      <c r="DU117" s="781"/>
      <c r="DV117" s="821" t="s">
        <v>446</v>
      </c>
      <c r="DW117" s="822"/>
      <c r="DX117" s="822"/>
      <c r="DY117" s="822"/>
      <c r="DZ117" s="823"/>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18" t="s">
        <v>471</v>
      </c>
      <c r="BA118" s="819"/>
      <c r="BB118" s="819"/>
      <c r="BC118" s="819"/>
      <c r="BD118" s="819"/>
      <c r="BE118" s="819"/>
      <c r="BF118" s="819"/>
      <c r="BG118" s="819"/>
      <c r="BH118" s="819"/>
      <c r="BI118" s="819"/>
      <c r="BJ118" s="819"/>
      <c r="BK118" s="819"/>
      <c r="BL118" s="819"/>
      <c r="BM118" s="819"/>
      <c r="BN118" s="819"/>
      <c r="BO118" s="819"/>
      <c r="BP118" s="820"/>
      <c r="BQ118" s="856" t="s">
        <v>446</v>
      </c>
      <c r="BR118" s="857"/>
      <c r="BS118" s="857"/>
      <c r="BT118" s="857"/>
      <c r="BU118" s="857"/>
      <c r="BV118" s="857" t="s">
        <v>450</v>
      </c>
      <c r="BW118" s="857"/>
      <c r="BX118" s="857"/>
      <c r="BY118" s="857"/>
      <c r="BZ118" s="857"/>
      <c r="CA118" s="857" t="s">
        <v>451</v>
      </c>
      <c r="CB118" s="857"/>
      <c r="CC118" s="857"/>
      <c r="CD118" s="857"/>
      <c r="CE118" s="857"/>
      <c r="CF118" s="872" t="s">
        <v>451</v>
      </c>
      <c r="CG118" s="873"/>
      <c r="CH118" s="873"/>
      <c r="CI118" s="873"/>
      <c r="CJ118" s="873"/>
      <c r="CK118" s="927"/>
      <c r="CL118" s="885"/>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409</v>
      </c>
      <c r="DH118" s="780"/>
      <c r="DI118" s="780"/>
      <c r="DJ118" s="780"/>
      <c r="DK118" s="781"/>
      <c r="DL118" s="782" t="s">
        <v>419</v>
      </c>
      <c r="DM118" s="780"/>
      <c r="DN118" s="780"/>
      <c r="DO118" s="780"/>
      <c r="DP118" s="781"/>
      <c r="DQ118" s="782" t="s">
        <v>451</v>
      </c>
      <c r="DR118" s="780"/>
      <c r="DS118" s="780"/>
      <c r="DT118" s="780"/>
      <c r="DU118" s="781"/>
      <c r="DV118" s="821" t="s">
        <v>451</v>
      </c>
      <c r="DW118" s="822"/>
      <c r="DX118" s="822"/>
      <c r="DY118" s="822"/>
      <c r="DZ118" s="823"/>
    </row>
    <row r="119" spans="1:130" s="230" customFormat="1" ht="26.25" customHeight="1" x14ac:dyDescent="0.1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123819</v>
      </c>
      <c r="AB119" s="889"/>
      <c r="AC119" s="889"/>
      <c r="AD119" s="889"/>
      <c r="AE119" s="890"/>
      <c r="AF119" s="891">
        <v>123869</v>
      </c>
      <c r="AG119" s="889"/>
      <c r="AH119" s="889"/>
      <c r="AI119" s="889"/>
      <c r="AJ119" s="890"/>
      <c r="AK119" s="891">
        <v>123920</v>
      </c>
      <c r="AL119" s="889"/>
      <c r="AM119" s="889"/>
      <c r="AN119" s="889"/>
      <c r="AO119" s="890"/>
      <c r="AP119" s="892">
        <v>0.6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473</v>
      </c>
      <c r="BP119" s="855"/>
      <c r="BQ119" s="856">
        <v>33378282</v>
      </c>
      <c r="BR119" s="857"/>
      <c r="BS119" s="857"/>
      <c r="BT119" s="857"/>
      <c r="BU119" s="857"/>
      <c r="BV119" s="857">
        <v>31237411</v>
      </c>
      <c r="BW119" s="857"/>
      <c r="BX119" s="857"/>
      <c r="BY119" s="857"/>
      <c r="BZ119" s="857"/>
      <c r="CA119" s="857">
        <v>27994198</v>
      </c>
      <c r="CB119" s="857"/>
      <c r="CC119" s="857"/>
      <c r="CD119" s="857"/>
      <c r="CE119" s="857"/>
      <c r="CF119" s="748"/>
      <c r="CG119" s="749"/>
      <c r="CH119" s="749"/>
      <c r="CI119" s="749"/>
      <c r="CJ119" s="853"/>
      <c r="CK119" s="928"/>
      <c r="CL119" s="887"/>
      <c r="CM119" s="818" t="s">
        <v>474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475</v>
      </c>
      <c r="DH119" s="764"/>
      <c r="DI119" s="764"/>
      <c r="DJ119" s="764"/>
      <c r="DK119" s="765"/>
      <c r="DL119" s="766" t="s">
        <v>450</v>
      </c>
      <c r="DM119" s="764"/>
      <c r="DN119" s="764"/>
      <c r="DO119" s="764"/>
      <c r="DP119" s="765"/>
      <c r="DQ119" s="766" t="s">
        <v>451</v>
      </c>
      <c r="DR119" s="764"/>
      <c r="DS119" s="764"/>
      <c r="DT119" s="764"/>
      <c r="DU119" s="765"/>
      <c r="DV119" s="828" t="s">
        <v>409</v>
      </c>
      <c r="DW119" s="829"/>
      <c r="DX119" s="829"/>
      <c r="DY119" s="829"/>
      <c r="DZ119" s="830"/>
    </row>
    <row r="120" spans="1:130" s="230" customFormat="1" ht="26.25" customHeight="1" x14ac:dyDescent="0.15">
      <c r="A120" s="884"/>
      <c r="B120" s="885"/>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475</v>
      </c>
      <c r="AB120" s="780"/>
      <c r="AC120" s="780"/>
      <c r="AD120" s="780"/>
      <c r="AE120" s="781"/>
      <c r="AF120" s="782" t="s">
        <v>446</v>
      </c>
      <c r="AG120" s="780"/>
      <c r="AH120" s="780"/>
      <c r="AI120" s="780"/>
      <c r="AJ120" s="781"/>
      <c r="AK120" s="782" t="s">
        <v>476</v>
      </c>
      <c r="AL120" s="780"/>
      <c r="AM120" s="780"/>
      <c r="AN120" s="780"/>
      <c r="AO120" s="781"/>
      <c r="AP120" s="821" t="s">
        <v>446</v>
      </c>
      <c r="AQ120" s="822"/>
      <c r="AR120" s="822"/>
      <c r="AS120" s="822"/>
      <c r="AT120" s="823"/>
      <c r="AU120" s="874" t="s">
        <v>477</v>
      </c>
      <c r="AV120" s="875"/>
      <c r="AW120" s="875"/>
      <c r="AX120" s="875"/>
      <c r="AY120" s="876"/>
      <c r="AZ120" s="840" t="s">
        <v>478</v>
      </c>
      <c r="BA120" s="808"/>
      <c r="BB120" s="808"/>
      <c r="BC120" s="808"/>
      <c r="BD120" s="808"/>
      <c r="BE120" s="808"/>
      <c r="BF120" s="808"/>
      <c r="BG120" s="808"/>
      <c r="BH120" s="808"/>
      <c r="BI120" s="808"/>
      <c r="BJ120" s="808"/>
      <c r="BK120" s="808"/>
      <c r="BL120" s="808"/>
      <c r="BM120" s="808"/>
      <c r="BN120" s="808"/>
      <c r="BO120" s="808"/>
      <c r="BP120" s="809"/>
      <c r="BQ120" s="841">
        <v>12875327</v>
      </c>
      <c r="BR120" s="825"/>
      <c r="BS120" s="825"/>
      <c r="BT120" s="825"/>
      <c r="BU120" s="825"/>
      <c r="BV120" s="825">
        <v>14061686</v>
      </c>
      <c r="BW120" s="825"/>
      <c r="BX120" s="825"/>
      <c r="BY120" s="825"/>
      <c r="BZ120" s="825"/>
      <c r="CA120" s="825">
        <v>15718172</v>
      </c>
      <c r="CB120" s="825"/>
      <c r="CC120" s="825"/>
      <c r="CD120" s="825"/>
      <c r="CE120" s="825"/>
      <c r="CF120" s="863">
        <v>72.400000000000006</v>
      </c>
      <c r="CG120" s="864"/>
      <c r="CH120" s="864"/>
      <c r="CI120" s="864"/>
      <c r="CJ120" s="864"/>
      <c r="CK120" s="865" t="s">
        <v>479</v>
      </c>
      <c r="CL120" s="832"/>
      <c r="CM120" s="832"/>
      <c r="CN120" s="832"/>
      <c r="CO120" s="833"/>
      <c r="CP120" s="869" t="s">
        <v>480</v>
      </c>
      <c r="CQ120" s="870"/>
      <c r="CR120" s="870"/>
      <c r="CS120" s="870"/>
      <c r="CT120" s="870"/>
      <c r="CU120" s="870"/>
      <c r="CV120" s="870"/>
      <c r="CW120" s="870"/>
      <c r="CX120" s="870"/>
      <c r="CY120" s="870"/>
      <c r="CZ120" s="870"/>
      <c r="DA120" s="870"/>
      <c r="DB120" s="870"/>
      <c r="DC120" s="870"/>
      <c r="DD120" s="870"/>
      <c r="DE120" s="870"/>
      <c r="DF120" s="871"/>
      <c r="DG120" s="841">
        <v>6153748</v>
      </c>
      <c r="DH120" s="825"/>
      <c r="DI120" s="825"/>
      <c r="DJ120" s="825"/>
      <c r="DK120" s="825"/>
      <c r="DL120" s="825">
        <v>5197614</v>
      </c>
      <c r="DM120" s="825"/>
      <c r="DN120" s="825"/>
      <c r="DO120" s="825"/>
      <c r="DP120" s="825"/>
      <c r="DQ120" s="825">
        <v>4819996</v>
      </c>
      <c r="DR120" s="825"/>
      <c r="DS120" s="825"/>
      <c r="DT120" s="825"/>
      <c r="DU120" s="825"/>
      <c r="DV120" s="826">
        <v>22.2</v>
      </c>
      <c r="DW120" s="826"/>
      <c r="DX120" s="826"/>
      <c r="DY120" s="826"/>
      <c r="DZ120" s="827"/>
    </row>
    <row r="121" spans="1:130" s="230" customFormat="1" ht="26.25" customHeight="1" x14ac:dyDescent="0.15">
      <c r="A121" s="884"/>
      <c r="B121" s="885"/>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409</v>
      </c>
      <c r="AB121" s="780"/>
      <c r="AC121" s="780"/>
      <c r="AD121" s="780"/>
      <c r="AE121" s="781"/>
      <c r="AF121" s="782" t="s">
        <v>451</v>
      </c>
      <c r="AG121" s="780"/>
      <c r="AH121" s="780"/>
      <c r="AI121" s="780"/>
      <c r="AJ121" s="781"/>
      <c r="AK121" s="782" t="s">
        <v>450</v>
      </c>
      <c r="AL121" s="780"/>
      <c r="AM121" s="780"/>
      <c r="AN121" s="780"/>
      <c r="AO121" s="781"/>
      <c r="AP121" s="821" t="s">
        <v>476</v>
      </c>
      <c r="AQ121" s="822"/>
      <c r="AR121" s="822"/>
      <c r="AS121" s="822"/>
      <c r="AT121" s="823"/>
      <c r="AU121" s="877"/>
      <c r="AV121" s="878"/>
      <c r="AW121" s="878"/>
      <c r="AX121" s="878"/>
      <c r="AY121" s="879"/>
      <c r="AZ121" s="815" t="s">
        <v>482</v>
      </c>
      <c r="BA121" s="752"/>
      <c r="BB121" s="752"/>
      <c r="BC121" s="752"/>
      <c r="BD121" s="752"/>
      <c r="BE121" s="752"/>
      <c r="BF121" s="752"/>
      <c r="BG121" s="752"/>
      <c r="BH121" s="752"/>
      <c r="BI121" s="752"/>
      <c r="BJ121" s="752"/>
      <c r="BK121" s="752"/>
      <c r="BL121" s="752"/>
      <c r="BM121" s="752"/>
      <c r="BN121" s="752"/>
      <c r="BO121" s="752"/>
      <c r="BP121" s="753"/>
      <c r="BQ121" s="816">
        <v>7949873</v>
      </c>
      <c r="BR121" s="817"/>
      <c r="BS121" s="817"/>
      <c r="BT121" s="817"/>
      <c r="BU121" s="817"/>
      <c r="BV121" s="817">
        <v>8348721</v>
      </c>
      <c r="BW121" s="817"/>
      <c r="BX121" s="817"/>
      <c r="BY121" s="817"/>
      <c r="BZ121" s="817"/>
      <c r="CA121" s="817">
        <v>8292261</v>
      </c>
      <c r="CB121" s="817"/>
      <c r="CC121" s="817"/>
      <c r="CD121" s="817"/>
      <c r="CE121" s="817"/>
      <c r="CF121" s="872">
        <v>38.200000000000003</v>
      </c>
      <c r="CG121" s="873"/>
      <c r="CH121" s="873"/>
      <c r="CI121" s="873"/>
      <c r="CJ121" s="873"/>
      <c r="CK121" s="866"/>
      <c r="CL121" s="835"/>
      <c r="CM121" s="835"/>
      <c r="CN121" s="835"/>
      <c r="CO121" s="836"/>
      <c r="CP121" s="844" t="s">
        <v>483</v>
      </c>
      <c r="CQ121" s="845"/>
      <c r="CR121" s="845"/>
      <c r="CS121" s="845"/>
      <c r="CT121" s="845"/>
      <c r="CU121" s="845"/>
      <c r="CV121" s="845"/>
      <c r="CW121" s="845"/>
      <c r="CX121" s="845"/>
      <c r="CY121" s="845"/>
      <c r="CZ121" s="845"/>
      <c r="DA121" s="845"/>
      <c r="DB121" s="845"/>
      <c r="DC121" s="845"/>
      <c r="DD121" s="845"/>
      <c r="DE121" s="845"/>
      <c r="DF121" s="846"/>
      <c r="DG121" s="816">
        <v>1782829</v>
      </c>
      <c r="DH121" s="817"/>
      <c r="DI121" s="817"/>
      <c r="DJ121" s="817"/>
      <c r="DK121" s="817"/>
      <c r="DL121" s="817">
        <v>1685647</v>
      </c>
      <c r="DM121" s="817"/>
      <c r="DN121" s="817"/>
      <c r="DO121" s="817"/>
      <c r="DP121" s="817"/>
      <c r="DQ121" s="817">
        <v>1048381</v>
      </c>
      <c r="DR121" s="817"/>
      <c r="DS121" s="817"/>
      <c r="DT121" s="817"/>
      <c r="DU121" s="817"/>
      <c r="DV121" s="794">
        <v>4.8</v>
      </c>
      <c r="DW121" s="794"/>
      <c r="DX121" s="794"/>
      <c r="DY121" s="794"/>
      <c r="DZ121" s="795"/>
    </row>
    <row r="122" spans="1:130" s="230" customFormat="1" ht="26.25" customHeight="1" x14ac:dyDescent="0.1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451</v>
      </c>
      <c r="AG122" s="780"/>
      <c r="AH122" s="780"/>
      <c r="AI122" s="780"/>
      <c r="AJ122" s="781"/>
      <c r="AK122" s="782" t="s">
        <v>446</v>
      </c>
      <c r="AL122" s="780"/>
      <c r="AM122" s="780"/>
      <c r="AN122" s="780"/>
      <c r="AO122" s="781"/>
      <c r="AP122" s="821" t="s">
        <v>446</v>
      </c>
      <c r="AQ122" s="822"/>
      <c r="AR122" s="822"/>
      <c r="AS122" s="822"/>
      <c r="AT122" s="823"/>
      <c r="AU122" s="877"/>
      <c r="AV122" s="878"/>
      <c r="AW122" s="878"/>
      <c r="AX122" s="878"/>
      <c r="AY122" s="879"/>
      <c r="AZ122" s="818" t="s">
        <v>484</v>
      </c>
      <c r="BA122" s="819"/>
      <c r="BB122" s="819"/>
      <c r="BC122" s="819"/>
      <c r="BD122" s="819"/>
      <c r="BE122" s="819"/>
      <c r="BF122" s="819"/>
      <c r="BG122" s="819"/>
      <c r="BH122" s="819"/>
      <c r="BI122" s="819"/>
      <c r="BJ122" s="819"/>
      <c r="BK122" s="819"/>
      <c r="BL122" s="819"/>
      <c r="BM122" s="819"/>
      <c r="BN122" s="819"/>
      <c r="BO122" s="819"/>
      <c r="BP122" s="820"/>
      <c r="BQ122" s="856">
        <v>32707657</v>
      </c>
      <c r="BR122" s="857"/>
      <c r="BS122" s="857"/>
      <c r="BT122" s="857"/>
      <c r="BU122" s="857"/>
      <c r="BV122" s="857">
        <v>32167955</v>
      </c>
      <c r="BW122" s="857"/>
      <c r="BX122" s="857"/>
      <c r="BY122" s="857"/>
      <c r="BZ122" s="857"/>
      <c r="CA122" s="857">
        <v>30724075</v>
      </c>
      <c r="CB122" s="857"/>
      <c r="CC122" s="857"/>
      <c r="CD122" s="857"/>
      <c r="CE122" s="857"/>
      <c r="CF122" s="858">
        <v>141.5</v>
      </c>
      <c r="CG122" s="859"/>
      <c r="CH122" s="859"/>
      <c r="CI122" s="859"/>
      <c r="CJ122" s="859"/>
      <c r="CK122" s="866"/>
      <c r="CL122" s="835"/>
      <c r="CM122" s="835"/>
      <c r="CN122" s="835"/>
      <c r="CO122" s="836"/>
      <c r="CP122" s="844" t="s">
        <v>485</v>
      </c>
      <c r="CQ122" s="845"/>
      <c r="CR122" s="845"/>
      <c r="CS122" s="845"/>
      <c r="CT122" s="845"/>
      <c r="CU122" s="845"/>
      <c r="CV122" s="845"/>
      <c r="CW122" s="845"/>
      <c r="CX122" s="845"/>
      <c r="CY122" s="845"/>
      <c r="CZ122" s="845"/>
      <c r="DA122" s="845"/>
      <c r="DB122" s="845"/>
      <c r="DC122" s="845"/>
      <c r="DD122" s="845"/>
      <c r="DE122" s="845"/>
      <c r="DF122" s="846"/>
      <c r="DG122" s="816" t="s">
        <v>451</v>
      </c>
      <c r="DH122" s="817"/>
      <c r="DI122" s="817"/>
      <c r="DJ122" s="817"/>
      <c r="DK122" s="817"/>
      <c r="DL122" s="817" t="s">
        <v>446</v>
      </c>
      <c r="DM122" s="817"/>
      <c r="DN122" s="817"/>
      <c r="DO122" s="817"/>
      <c r="DP122" s="817"/>
      <c r="DQ122" s="817" t="s">
        <v>451</v>
      </c>
      <c r="DR122" s="817"/>
      <c r="DS122" s="817"/>
      <c r="DT122" s="817"/>
      <c r="DU122" s="817"/>
      <c r="DV122" s="794" t="s">
        <v>446</v>
      </c>
      <c r="DW122" s="794"/>
      <c r="DX122" s="794"/>
      <c r="DY122" s="794"/>
      <c r="DZ122" s="795"/>
    </row>
    <row r="123" spans="1:130" s="230" customFormat="1" ht="26.25" customHeight="1" x14ac:dyDescent="0.15">
      <c r="A123" s="884"/>
      <c r="B123" s="885"/>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409</v>
      </c>
      <c r="AB123" s="780"/>
      <c r="AC123" s="780"/>
      <c r="AD123" s="780"/>
      <c r="AE123" s="781"/>
      <c r="AF123" s="782" t="s">
        <v>450</v>
      </c>
      <c r="AG123" s="780"/>
      <c r="AH123" s="780"/>
      <c r="AI123" s="780"/>
      <c r="AJ123" s="781"/>
      <c r="AK123" s="782" t="s">
        <v>409</v>
      </c>
      <c r="AL123" s="780"/>
      <c r="AM123" s="780"/>
      <c r="AN123" s="780"/>
      <c r="AO123" s="781"/>
      <c r="AP123" s="821" t="s">
        <v>451</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486</v>
      </c>
      <c r="BP123" s="855"/>
      <c r="BQ123" s="851">
        <v>53532857</v>
      </c>
      <c r="BR123" s="852"/>
      <c r="BS123" s="852"/>
      <c r="BT123" s="852"/>
      <c r="BU123" s="852"/>
      <c r="BV123" s="852">
        <v>54578362</v>
      </c>
      <c r="BW123" s="852"/>
      <c r="BX123" s="852"/>
      <c r="BY123" s="852"/>
      <c r="BZ123" s="852"/>
      <c r="CA123" s="852">
        <v>54734508</v>
      </c>
      <c r="CB123" s="852"/>
      <c r="CC123" s="852"/>
      <c r="CD123" s="852"/>
      <c r="CE123" s="852"/>
      <c r="CF123" s="748"/>
      <c r="CG123" s="749"/>
      <c r="CH123" s="749"/>
      <c r="CI123" s="749"/>
      <c r="CJ123" s="853"/>
      <c r="CK123" s="866"/>
      <c r="CL123" s="835"/>
      <c r="CM123" s="835"/>
      <c r="CN123" s="835"/>
      <c r="CO123" s="836"/>
      <c r="CP123" s="844" t="s">
        <v>487</v>
      </c>
      <c r="CQ123" s="845"/>
      <c r="CR123" s="845"/>
      <c r="CS123" s="845"/>
      <c r="CT123" s="845"/>
      <c r="CU123" s="845"/>
      <c r="CV123" s="845"/>
      <c r="CW123" s="845"/>
      <c r="CX123" s="845"/>
      <c r="CY123" s="845"/>
      <c r="CZ123" s="845"/>
      <c r="DA123" s="845"/>
      <c r="DB123" s="845"/>
      <c r="DC123" s="845"/>
      <c r="DD123" s="845"/>
      <c r="DE123" s="845"/>
      <c r="DF123" s="846"/>
      <c r="DG123" s="779" t="s">
        <v>446</v>
      </c>
      <c r="DH123" s="780"/>
      <c r="DI123" s="780"/>
      <c r="DJ123" s="780"/>
      <c r="DK123" s="781"/>
      <c r="DL123" s="782" t="s">
        <v>451</v>
      </c>
      <c r="DM123" s="780"/>
      <c r="DN123" s="780"/>
      <c r="DO123" s="780"/>
      <c r="DP123" s="781"/>
      <c r="DQ123" s="782" t="s">
        <v>451</v>
      </c>
      <c r="DR123" s="780"/>
      <c r="DS123" s="780"/>
      <c r="DT123" s="780"/>
      <c r="DU123" s="781"/>
      <c r="DV123" s="821" t="s">
        <v>409</v>
      </c>
      <c r="DW123" s="822"/>
      <c r="DX123" s="822"/>
      <c r="DY123" s="822"/>
      <c r="DZ123" s="823"/>
    </row>
    <row r="124" spans="1:130" s="230" customFormat="1" ht="26.25" customHeight="1" thickBot="1" x14ac:dyDescent="0.2">
      <c r="A124" s="884"/>
      <c r="B124" s="885"/>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450</v>
      </c>
      <c r="AB124" s="780"/>
      <c r="AC124" s="780"/>
      <c r="AD124" s="780"/>
      <c r="AE124" s="781"/>
      <c r="AF124" s="782" t="s">
        <v>446</v>
      </c>
      <c r="AG124" s="780"/>
      <c r="AH124" s="780"/>
      <c r="AI124" s="780"/>
      <c r="AJ124" s="781"/>
      <c r="AK124" s="782" t="s">
        <v>409</v>
      </c>
      <c r="AL124" s="780"/>
      <c r="AM124" s="780"/>
      <c r="AN124" s="780"/>
      <c r="AO124" s="781"/>
      <c r="AP124" s="821" t="s">
        <v>446</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450</v>
      </c>
      <c r="BR124" s="842"/>
      <c r="BS124" s="842"/>
      <c r="BT124" s="842"/>
      <c r="BU124" s="842"/>
      <c r="BV124" s="842" t="s">
        <v>451</v>
      </c>
      <c r="BW124" s="842"/>
      <c r="BX124" s="842"/>
      <c r="BY124" s="842"/>
      <c r="BZ124" s="842"/>
      <c r="CA124" s="842" t="s">
        <v>446</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409</v>
      </c>
      <c r="DH124" s="764"/>
      <c r="DI124" s="764"/>
      <c r="DJ124" s="764"/>
      <c r="DK124" s="765"/>
      <c r="DL124" s="766" t="s">
        <v>451</v>
      </c>
      <c r="DM124" s="764"/>
      <c r="DN124" s="764"/>
      <c r="DO124" s="764"/>
      <c r="DP124" s="765"/>
      <c r="DQ124" s="766" t="s">
        <v>446</v>
      </c>
      <c r="DR124" s="764"/>
      <c r="DS124" s="764"/>
      <c r="DT124" s="764"/>
      <c r="DU124" s="765"/>
      <c r="DV124" s="828" t="s">
        <v>446</v>
      </c>
      <c r="DW124" s="829"/>
      <c r="DX124" s="829"/>
      <c r="DY124" s="829"/>
      <c r="DZ124" s="830"/>
    </row>
    <row r="125" spans="1:130" s="230" customFormat="1" ht="26.25" customHeight="1" x14ac:dyDescent="0.15">
      <c r="A125" s="884"/>
      <c r="B125" s="885"/>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409</v>
      </c>
      <c r="AB125" s="780"/>
      <c r="AC125" s="780"/>
      <c r="AD125" s="780"/>
      <c r="AE125" s="781"/>
      <c r="AF125" s="782" t="s">
        <v>446</v>
      </c>
      <c r="AG125" s="780"/>
      <c r="AH125" s="780"/>
      <c r="AI125" s="780"/>
      <c r="AJ125" s="781"/>
      <c r="AK125" s="782" t="s">
        <v>409</v>
      </c>
      <c r="AL125" s="780"/>
      <c r="AM125" s="780"/>
      <c r="AN125" s="780"/>
      <c r="AO125" s="781"/>
      <c r="AP125" s="821" t="s">
        <v>446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446</v>
      </c>
      <c r="DH125" s="825"/>
      <c r="DI125" s="825"/>
      <c r="DJ125" s="825"/>
      <c r="DK125" s="825"/>
      <c r="DL125" s="825" t="s">
        <v>446</v>
      </c>
      <c r="DM125" s="825"/>
      <c r="DN125" s="825"/>
      <c r="DO125" s="825"/>
      <c r="DP125" s="825"/>
      <c r="DQ125" s="825" t="s">
        <v>446</v>
      </c>
      <c r="DR125" s="825"/>
      <c r="DS125" s="825"/>
      <c r="DT125" s="825"/>
      <c r="DU125" s="825"/>
      <c r="DV125" s="826" t="s">
        <v>446</v>
      </c>
      <c r="DW125" s="826"/>
      <c r="DX125" s="826"/>
      <c r="DY125" s="826"/>
      <c r="DZ125" s="827"/>
    </row>
    <row r="126" spans="1:130" s="230" customFormat="1" ht="26.25" customHeight="1" thickBot="1" x14ac:dyDescent="0.2">
      <c r="A126" s="884"/>
      <c r="B126" s="885"/>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446</v>
      </c>
      <c r="AG126" s="780"/>
      <c r="AH126" s="780"/>
      <c r="AI126" s="780"/>
      <c r="AJ126" s="781"/>
      <c r="AK126" s="782" t="s">
        <v>451</v>
      </c>
      <c r="AL126" s="780"/>
      <c r="AM126" s="780"/>
      <c r="AN126" s="780"/>
      <c r="AO126" s="781"/>
      <c r="AP126" s="821" t="s">
        <v>409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492</v>
      </c>
      <c r="CQ126" s="752"/>
      <c r="CR126" s="752"/>
      <c r="CS126" s="752"/>
      <c r="CT126" s="752"/>
      <c r="CU126" s="752"/>
      <c r="CV126" s="752"/>
      <c r="CW126" s="752"/>
      <c r="CX126" s="752"/>
      <c r="CY126" s="752"/>
      <c r="CZ126" s="752"/>
      <c r="DA126" s="752"/>
      <c r="DB126" s="752"/>
      <c r="DC126" s="752"/>
      <c r="DD126" s="752"/>
      <c r="DE126" s="752"/>
      <c r="DF126" s="753"/>
      <c r="DG126" s="816" t="s">
        <v>446</v>
      </c>
      <c r="DH126" s="817"/>
      <c r="DI126" s="817"/>
      <c r="DJ126" s="817"/>
      <c r="DK126" s="817"/>
      <c r="DL126" s="817" t="s">
        <v>446</v>
      </c>
      <c r="DM126" s="817"/>
      <c r="DN126" s="817"/>
      <c r="DO126" s="817"/>
      <c r="DP126" s="817"/>
      <c r="DQ126" s="817">
        <v>10626</v>
      </c>
      <c r="DR126" s="817"/>
      <c r="DS126" s="817"/>
      <c r="DT126" s="817"/>
      <c r="DU126" s="817"/>
      <c r="DV126" s="794">
        <v>0</v>
      </c>
      <c r="DW126" s="794"/>
      <c r="DX126" s="794"/>
      <c r="DY126" s="794"/>
      <c r="DZ126" s="795"/>
    </row>
    <row r="127" spans="1:130" s="230" customFormat="1" ht="26.25" customHeight="1" x14ac:dyDescent="0.15">
      <c r="A127" s="886"/>
      <c r="B127" s="887"/>
      <c r="C127" s="818" t="s">
        <v>493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451</v>
      </c>
      <c r="AB127" s="780"/>
      <c r="AC127" s="780"/>
      <c r="AD127" s="780"/>
      <c r="AE127" s="781"/>
      <c r="AF127" s="782" t="s">
        <v>446</v>
      </c>
      <c r="AG127" s="780"/>
      <c r="AH127" s="780"/>
      <c r="AI127" s="780"/>
      <c r="AJ127" s="781"/>
      <c r="AK127" s="782" t="s">
        <v>446</v>
      </c>
      <c r="AL127" s="780"/>
      <c r="AM127" s="780"/>
      <c r="AN127" s="780"/>
      <c r="AO127" s="781"/>
      <c r="AP127" s="821" t="s">
        <v>451</v>
      </c>
      <c r="AQ127" s="822"/>
      <c r="AR127" s="822"/>
      <c r="AS127" s="822"/>
      <c r="AT127" s="823"/>
      <c r="AU127" s="232"/>
      <c r="AV127" s="232"/>
      <c r="AW127" s="232"/>
      <c r="AX127" s="824"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498</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450</v>
      </c>
      <c r="DM127" s="817"/>
      <c r="DN127" s="817"/>
      <c r="DO127" s="817"/>
      <c r="DP127" s="817"/>
      <c r="DQ127" s="817" t="s">
        <v>446</v>
      </c>
      <c r="DR127" s="817"/>
      <c r="DS127" s="817"/>
      <c r="DT127" s="817"/>
      <c r="DU127" s="817"/>
      <c r="DV127" s="794" t="s">
        <v>451</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820922</v>
      </c>
      <c r="AB128" s="801"/>
      <c r="AC128" s="801"/>
      <c r="AD128" s="801"/>
      <c r="AE128" s="802"/>
      <c r="AF128" s="803">
        <v>895065</v>
      </c>
      <c r="AG128" s="801"/>
      <c r="AH128" s="801"/>
      <c r="AI128" s="801"/>
      <c r="AJ128" s="802"/>
      <c r="AK128" s="803">
        <v>863882</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451</v>
      </c>
      <c r="BG128" s="787"/>
      <c r="BH128" s="787"/>
      <c r="BI128" s="787"/>
      <c r="BJ128" s="787"/>
      <c r="BK128" s="787"/>
      <c r="BL128" s="810"/>
      <c r="BM128" s="786">
        <v>12.12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502</v>
      </c>
      <c r="CQ128" s="730"/>
      <c r="CR128" s="730"/>
      <c r="CS128" s="730"/>
      <c r="CT128" s="730"/>
      <c r="CU128" s="730"/>
      <c r="CV128" s="730"/>
      <c r="CW128" s="730"/>
      <c r="CX128" s="730"/>
      <c r="CY128" s="730"/>
      <c r="CZ128" s="730"/>
      <c r="DA128" s="730"/>
      <c r="DB128" s="730"/>
      <c r="DC128" s="730"/>
      <c r="DD128" s="730"/>
      <c r="DE128" s="730"/>
      <c r="DF128" s="731"/>
      <c r="DG128" s="790" t="s">
        <v>446</v>
      </c>
      <c r="DH128" s="791"/>
      <c r="DI128" s="791"/>
      <c r="DJ128" s="791"/>
      <c r="DK128" s="791"/>
      <c r="DL128" s="791">
        <v>16023</v>
      </c>
      <c r="DM128" s="791"/>
      <c r="DN128" s="791"/>
      <c r="DO128" s="791"/>
      <c r="DP128" s="791"/>
      <c r="DQ128" s="791" t="s">
        <v>451</v>
      </c>
      <c r="DR128" s="791"/>
      <c r="DS128" s="791"/>
      <c r="DT128" s="791"/>
      <c r="DU128" s="791"/>
      <c r="DV128" s="792" t="s">
        <v>446</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23683993</v>
      </c>
      <c r="AB129" s="780"/>
      <c r="AC129" s="780"/>
      <c r="AD129" s="780"/>
      <c r="AE129" s="781"/>
      <c r="AF129" s="782">
        <v>24965254</v>
      </c>
      <c r="AG129" s="780"/>
      <c r="AH129" s="780"/>
      <c r="AI129" s="780"/>
      <c r="AJ129" s="781"/>
      <c r="AK129" s="782">
        <v>24500418</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446</v>
      </c>
      <c r="BG129" s="771"/>
      <c r="BH129" s="771"/>
      <c r="BI129" s="771"/>
      <c r="BJ129" s="771"/>
      <c r="BK129" s="771"/>
      <c r="BL129" s="772"/>
      <c r="BM129" s="770">
        <v>17.12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2771283</v>
      </c>
      <c r="AB130" s="780"/>
      <c r="AC130" s="780"/>
      <c r="AD130" s="780"/>
      <c r="AE130" s="781"/>
      <c r="AF130" s="782">
        <v>2778774</v>
      </c>
      <c r="AG130" s="780"/>
      <c r="AH130" s="780"/>
      <c r="AI130" s="780"/>
      <c r="AJ130" s="781"/>
      <c r="AK130" s="782">
        <v>2790585</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2.2999999999999998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20912710</v>
      </c>
      <c r="AB131" s="764"/>
      <c r="AC131" s="764"/>
      <c r="AD131" s="764"/>
      <c r="AE131" s="765"/>
      <c r="AF131" s="766">
        <v>22186480</v>
      </c>
      <c r="AG131" s="764"/>
      <c r="AH131" s="764"/>
      <c r="AI131" s="764"/>
      <c r="AJ131" s="765"/>
      <c r="AK131" s="766">
        <v>21709833</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451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2.9394277450000001</v>
      </c>
      <c r="AB132" s="745"/>
      <c r="AC132" s="745"/>
      <c r="AD132" s="745"/>
      <c r="AE132" s="746"/>
      <c r="AF132" s="747">
        <v>1.970393681</v>
      </c>
      <c r="AG132" s="745"/>
      <c r="AH132" s="745"/>
      <c r="AI132" s="745"/>
      <c r="AJ132" s="746"/>
      <c r="AK132" s="747">
        <v>2.2228130450000001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4.5999999999999996</v>
      </c>
      <c r="AB133" s="724"/>
      <c r="AC133" s="724"/>
      <c r="AD133" s="724"/>
      <c r="AE133" s="725"/>
      <c r="AF133" s="723">
        <v>3.9</v>
      </c>
      <c r="AG133" s="724"/>
      <c r="AH133" s="724"/>
      <c r="AI133" s="724"/>
      <c r="AJ133" s="725"/>
      <c r="AK133" s="723">
        <v>2.2999999999999998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Xik477I+JUIPtYtIYXLLvhead125MsWQBNOOChq5oMRlcQs2xALa9rGh9yO8hZcSRxpOyf7HiiZdO7QxSKORQ==" saltValue="S86nAVfkd+xTdtPPtB/mE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gq2p/Ikx6IfJ4XHEw9UpGB9wQYpI1W/aEHMZ6f2BMWFj7HvByuywZrEl8u8ybJKRHItUuWKc/ZMVbxYiQrWng==" saltValue="+k9iuaUsI1A9HlPDObb7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u8VihxCnXIqU1k9u6RcX5pyaqT8Z9nXWVtPhoSJQILlYzSiaCcNm2gfOlDSelbmM9+vLnlRz8uwnjqKtrWP4Q==" saltValue="Jw0xJJJgzNcn7oJnhDJ2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521</v>
      </c>
      <c r="AL9" s="1122"/>
      <c r="AM9" s="1122"/>
      <c r="AN9" s="1123"/>
      <c r="AO9" s="281">
        <v>7723003</v>
      </c>
      <c r="AP9" s="281">
        <v>65479</v>
      </c>
      <c r="AQ9" s="282">
        <v>62374</v>
      </c>
      <c r="AR9" s="283">
        <v>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522</v>
      </c>
      <c r="AL10" s="1122"/>
      <c r="AM10" s="1122"/>
      <c r="AN10" s="1123"/>
      <c r="AO10" s="284">
        <v>1584</v>
      </c>
      <c r="AP10" s="284">
        <v>13</v>
      </c>
      <c r="AQ10" s="285">
        <v>4230</v>
      </c>
      <c r="AR10" s="286">
        <v>-99.7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523</v>
      </c>
      <c r="AL11" s="1122"/>
      <c r="AM11" s="1122"/>
      <c r="AN11" s="1123"/>
      <c r="AO11" s="284" t="s">
        <v>524</v>
      </c>
      <c r="AP11" s="284" t="s">
        <v>524</v>
      </c>
      <c r="AQ11" s="285">
        <v>601</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525</v>
      </c>
      <c r="AL12" s="1122"/>
      <c r="AM12" s="1122"/>
      <c r="AN12" s="1123"/>
      <c r="AO12" s="284" t="s">
        <v>524</v>
      </c>
      <c r="AP12" s="284" t="s">
        <v>524</v>
      </c>
      <c r="AQ12" s="285">
        <v>13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526</v>
      </c>
      <c r="AL13" s="1122"/>
      <c r="AM13" s="1122"/>
      <c r="AN13" s="1123"/>
      <c r="AO13" s="284">
        <v>196515</v>
      </c>
      <c r="AP13" s="284">
        <v>1666</v>
      </c>
      <c r="AQ13" s="285">
        <v>2559</v>
      </c>
      <c r="AR13" s="286">
        <v>-34.9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527</v>
      </c>
      <c r="AL14" s="1122"/>
      <c r="AM14" s="1122"/>
      <c r="AN14" s="1123"/>
      <c r="AO14" s="284">
        <v>126032</v>
      </c>
      <c r="AP14" s="284">
        <v>1069</v>
      </c>
      <c r="AQ14" s="285">
        <v>1133</v>
      </c>
      <c r="AR14" s="286">
        <v>-5.6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528</v>
      </c>
      <c r="AL15" s="1125"/>
      <c r="AM15" s="1125"/>
      <c r="AN15" s="1126"/>
      <c r="AO15" s="284">
        <v>-435890</v>
      </c>
      <c r="AP15" s="284">
        <v>-3696</v>
      </c>
      <c r="AQ15" s="285">
        <v>-4006</v>
      </c>
      <c r="AR15" s="286">
        <v>-7.7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190</v>
      </c>
      <c r="AL16" s="1125"/>
      <c r="AM16" s="1125"/>
      <c r="AN16" s="1126"/>
      <c r="AO16" s="284">
        <v>7611244</v>
      </c>
      <c r="AP16" s="284">
        <v>64532</v>
      </c>
      <c r="AQ16" s="285">
        <v>66904</v>
      </c>
      <c r="AR16" s="286">
        <v>-3.5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533</v>
      </c>
      <c r="AL21" s="1128"/>
      <c r="AM21" s="1128"/>
      <c r="AN21" s="1129"/>
      <c r="AO21" s="297">
        <v>6.21</v>
      </c>
      <c r="AP21" s="298">
        <v>6.16</v>
      </c>
      <c r="AQ21" s="299">
        <v>0.05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534</v>
      </c>
      <c r="AL22" s="1128"/>
      <c r="AM22" s="1128"/>
      <c r="AN22" s="1129"/>
      <c r="AO22" s="302">
        <v>100.6</v>
      </c>
      <c r="AP22" s="303">
        <v>98.9</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535</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05" t="s">
        <v>538</v>
      </c>
      <c r="AL32" s="1106"/>
      <c r="AM32" s="1106"/>
      <c r="AN32" s="1107"/>
      <c r="AO32" s="312">
        <v>2966717</v>
      </c>
      <c r="AP32" s="312">
        <v>25153</v>
      </c>
      <c r="AQ32" s="313">
        <v>33699</v>
      </c>
      <c r="AR32" s="314">
        <v>-25.4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05" t="s">
        <v>539</v>
      </c>
      <c r="AL33" s="1106"/>
      <c r="AM33" s="1106"/>
      <c r="AN33" s="1107"/>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05" t="s">
        <v>540</v>
      </c>
      <c r="AL34" s="1106"/>
      <c r="AM34" s="1106"/>
      <c r="AN34" s="1107"/>
      <c r="AO34" s="312" t="s">
        <v>524</v>
      </c>
      <c r="AP34" s="312" t="s">
        <v>524</v>
      </c>
      <c r="AQ34" s="313">
        <v>23</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05" t="s">
        <v>541</v>
      </c>
      <c r="AL35" s="1106"/>
      <c r="AM35" s="1106"/>
      <c r="AN35" s="1107"/>
      <c r="AO35" s="312">
        <v>1046399</v>
      </c>
      <c r="AP35" s="312">
        <v>8872</v>
      </c>
      <c r="AQ35" s="313">
        <v>5771</v>
      </c>
      <c r="AR35" s="314">
        <v>53.7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05" t="s">
        <v>542</v>
      </c>
      <c r="AL36" s="1106"/>
      <c r="AM36" s="1106"/>
      <c r="AN36" s="1107"/>
      <c r="AO36" s="312" t="s">
        <v>524</v>
      </c>
      <c r="AP36" s="312" t="s">
        <v>524</v>
      </c>
      <c r="AQ36" s="313">
        <v>1158</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05" t="s">
        <v>543</v>
      </c>
      <c r="AL37" s="1106"/>
      <c r="AM37" s="1106"/>
      <c r="AN37" s="1107"/>
      <c r="AO37" s="312">
        <v>123920</v>
      </c>
      <c r="AP37" s="312">
        <v>1051</v>
      </c>
      <c r="AQ37" s="313">
        <v>631</v>
      </c>
      <c r="AR37" s="314">
        <v>66.599999999999994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08" t="s">
        <v>544</v>
      </c>
      <c r="AL38" s="1109"/>
      <c r="AM38" s="1109"/>
      <c r="AN38" s="1110"/>
      <c r="AO38" s="315" t="s">
        <v>524</v>
      </c>
      <c r="AP38" s="315" t="s">
        <v>524</v>
      </c>
      <c r="AQ38" s="316">
        <v>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08" t="s">
        <v>545</v>
      </c>
      <c r="AL39" s="1109"/>
      <c r="AM39" s="1109"/>
      <c r="AN39" s="1110"/>
      <c r="AO39" s="312">
        <v>-863882</v>
      </c>
      <c r="AP39" s="312">
        <v>-7324</v>
      </c>
      <c r="AQ39" s="313">
        <v>-6112</v>
      </c>
      <c r="AR39" s="314">
        <v>19.8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05" t="s">
        <v>546</v>
      </c>
      <c r="AL40" s="1106"/>
      <c r="AM40" s="1106"/>
      <c r="AN40" s="1107"/>
      <c r="AO40" s="312">
        <v>-2790585</v>
      </c>
      <c r="AP40" s="312">
        <v>-23660</v>
      </c>
      <c r="AQ40" s="313">
        <v>-25565</v>
      </c>
      <c r="AR40" s="314">
        <v>-7.5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1" t="s">
        <v>302</v>
      </c>
      <c r="AL41" s="1112"/>
      <c r="AM41" s="1112"/>
      <c r="AN41" s="1113"/>
      <c r="AO41" s="312">
        <v>482569</v>
      </c>
      <c r="AP41" s="312">
        <v>4091</v>
      </c>
      <c r="AQ41" s="313">
        <v>9604</v>
      </c>
      <c r="AR41" s="314">
        <v>-57.4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516</v>
      </c>
      <c r="AN49" s="1116" t="s">
        <v>550</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2283851</v>
      </c>
      <c r="AN51" s="334">
        <v>19011</v>
      </c>
      <c r="AO51" s="335">
        <v>-30.1</v>
      </c>
      <c r="AP51" s="336">
        <v>43226</v>
      </c>
      <c r="AQ51" s="337">
        <v>1.3</v>
      </c>
      <c r="AR51" s="338">
        <v>-31.4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1703130</v>
      </c>
      <c r="AN52" s="342">
        <v>14177</v>
      </c>
      <c r="AO52" s="343">
        <v>6.7</v>
      </c>
      <c r="AP52" s="344">
        <v>22622</v>
      </c>
      <c r="AQ52" s="345">
        <v>-0.2</v>
      </c>
      <c r="AR52" s="346">
        <v>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4288065</v>
      </c>
      <c r="AN53" s="334">
        <v>35888</v>
      </c>
      <c r="AO53" s="335">
        <v>88.8</v>
      </c>
      <c r="AP53" s="336">
        <v>42836</v>
      </c>
      <c r="AQ53" s="337">
        <v>-0.9</v>
      </c>
      <c r="AR53" s="338">
        <v>89.7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2187069</v>
      </c>
      <c r="AN54" s="342">
        <v>18304</v>
      </c>
      <c r="AO54" s="343">
        <v>29.1</v>
      </c>
      <c r="AP54" s="344">
        <v>22936</v>
      </c>
      <c r="AQ54" s="345">
        <v>1.4</v>
      </c>
      <c r="AR54" s="346">
        <v>27.7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2269003</v>
      </c>
      <c r="AN55" s="334">
        <v>19081</v>
      </c>
      <c r="AO55" s="335">
        <v>-46.8</v>
      </c>
      <c r="AP55" s="336">
        <v>44161</v>
      </c>
      <c r="AQ55" s="337">
        <v>3.1</v>
      </c>
      <c r="AR55" s="338">
        <v>-49.9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1411464</v>
      </c>
      <c r="AN56" s="342">
        <v>11869</v>
      </c>
      <c r="AO56" s="343">
        <v>-35.200000000000003</v>
      </c>
      <c r="AP56" s="344">
        <v>23644</v>
      </c>
      <c r="AQ56" s="345">
        <v>3.1</v>
      </c>
      <c r="AR56" s="346">
        <v>-38.299999999999997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2022003</v>
      </c>
      <c r="AN57" s="334">
        <v>17065</v>
      </c>
      <c r="AO57" s="335">
        <v>-10.6</v>
      </c>
      <c r="AP57" s="336">
        <v>43955</v>
      </c>
      <c r="AQ57" s="337">
        <v>-0.5</v>
      </c>
      <c r="AR57" s="338">
        <v>-10.1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1344981</v>
      </c>
      <c r="AN58" s="342">
        <v>11351</v>
      </c>
      <c r="AO58" s="343">
        <v>-4.4000000000000004</v>
      </c>
      <c r="AP58" s="344">
        <v>21318</v>
      </c>
      <c r="AQ58" s="345">
        <v>-9.8000000000000007</v>
      </c>
      <c r="AR58" s="346">
        <v>5.4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2503611</v>
      </c>
      <c r="AN59" s="334">
        <v>21227</v>
      </c>
      <c r="AO59" s="335">
        <v>24.4</v>
      </c>
      <c r="AP59" s="336">
        <v>41921</v>
      </c>
      <c r="AQ59" s="337">
        <v>-4.5999999999999996</v>
      </c>
      <c r="AR59" s="338">
        <v>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1841498</v>
      </c>
      <c r="AN60" s="342">
        <v>15613</v>
      </c>
      <c r="AO60" s="343">
        <v>37.5</v>
      </c>
      <c r="AP60" s="344">
        <v>21655</v>
      </c>
      <c r="AQ60" s="345">
        <v>1.6</v>
      </c>
      <c r="AR60" s="346">
        <v>35.9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2673307</v>
      </c>
      <c r="AN61" s="349">
        <v>22454</v>
      </c>
      <c r="AO61" s="350">
        <v>5.0999999999999996</v>
      </c>
      <c r="AP61" s="351">
        <v>43220</v>
      </c>
      <c r="AQ61" s="352">
        <v>-0.3</v>
      </c>
      <c r="AR61" s="338">
        <v>5.4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1697628</v>
      </c>
      <c r="AN62" s="342">
        <v>14263</v>
      </c>
      <c r="AO62" s="343">
        <v>6.7</v>
      </c>
      <c r="AP62" s="344">
        <v>22435</v>
      </c>
      <c r="AQ62" s="345">
        <v>-0.8</v>
      </c>
      <c r="AR62" s="346">
        <v>7.5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Bm1mRq6goXNxGiKVL9XcuJ148wgMYjMswZDsPdUhMnM0OF2zEKGbBspDFkofrE6kG3GLe6ndSFU0VnsmRtCgQ==" saltValue="gUgbhzV0kchj9OxqvQg7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oym8099pIW6V7Q/wDjyhEC1w9cAAfjijZL8aYGQH8dJ6IUoaJ895RzDTpGzaFzJro/6pHuiiIb/lsq46sEWjFQ==" saltValue="4nSZ7d0Hzd9rv/P4O8Qt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QgMS0pbCMPS70aF7NJV+OmZBJJxaKf+JpR2oK1Maub0Bctur0qYlWoPCHZ8dm9nE4IpueebnzTSDxTVZjXemPg==" saltValue="Xn6BqUG4JJSJ9C7ED2NN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1" t="s">
        <v>3</v>
      </c>
      <c r="D47" s="1131"/>
      <c r="E47" s="1132"/>
      <c r="F47" s="11">
        <v>10.62</v>
      </c>
      <c r="G47" s="12">
        <v>10.59</v>
      </c>
      <c r="H47" s="12">
        <v>11.21</v>
      </c>
      <c r="I47" s="12">
        <v>10.64</v>
      </c>
      <c r="J47" s="13">
        <v>10.85</v>
      </c>
    </row>
    <row r="48" spans="2:10" ht="57.75" customHeight="1" x14ac:dyDescent="0.15">
      <c r="B48" s="14"/>
      <c r="C48" s="1133" t="s">
        <v>4</v>
      </c>
      <c r="D48" s="1133"/>
      <c r="E48" s="1134"/>
      <c r="F48" s="15">
        <v>4.99</v>
      </c>
      <c r="G48" s="16">
        <v>6.5</v>
      </c>
      <c r="H48" s="16">
        <v>7.65</v>
      </c>
      <c r="I48" s="16">
        <v>12.74</v>
      </c>
      <c r="J48" s="17">
        <v>8.06</v>
      </c>
    </row>
    <row r="49" spans="2:10" ht="57.75" customHeight="1" thickBot="1" x14ac:dyDescent="0.2">
      <c r="B49" s="18"/>
      <c r="C49" s="1135" t="s">
        <v>5</v>
      </c>
      <c r="D49" s="1135"/>
      <c r="E49" s="1136"/>
      <c r="F49" s="19">
        <v>1</v>
      </c>
      <c r="G49" s="20">
        <v>1.53</v>
      </c>
      <c r="H49" s="20">
        <v>2.4500000000000002</v>
      </c>
      <c r="I49" s="20">
        <v>5.49</v>
      </c>
      <c r="J49" s="21" t="s">
        <v>571</v>
      </c>
    </row>
    <row r="50" spans="2:10" x14ac:dyDescent="0.15"/>
  </sheetData>
  <sheetProtection algorithmName="SHA-512" hashValue="si1Nba1F/fLBi5+5Mmg7TO5tP6xJJ+/RV5KN+ZU0iQECxF66GrPvw7s1G61Tnyka1I59JFGvF+TpBz8ix6YKTA==" saltValue="VfwFuVoot21c7tx1+PbH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生駒市</cp:lastModifiedBy>
  <cp:lastPrinted>2024-03-18T04:10:44Z</cp:lastPrinted>
  <dcterms:created xsi:type="dcterms:W3CDTF">2024-03-14T03:28:50Z</dcterms:created>
  <dcterms:modified xsi:type="dcterms:W3CDTF">2024-03-18T04:20:22Z</dcterms:modified>
  <cp:category/>
</cp:coreProperties>
</file>