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TI0042\Desktop\クモの巣公開データ\H29\"/>
    </mc:Choice>
  </mc:AlternateContent>
  <xr:revisionPtr revIDLastSave="0" documentId="8_{82EB503E-7623-45AB-B9F4-0EF21087C29A}"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CO34" i="10"/>
  <c r="BW34"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<sst xmlns="http://schemas.openxmlformats.org/spreadsheetml/2006/main" count="1088" uniqueCount="588">
  <si>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</si>
  <si>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</si>
  <si>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</si>
  <si>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</si>
  <si>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</si>
  <si>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</si>
  <si>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</si>
  <si>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</si>
  <si>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</si>
  <si>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</si>
  <si>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</si>
  <si>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</si>
  <si>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</si>
  <si>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</si>
  <si>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</si>
  <si>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</si>
  <si>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</si>
  <si>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</si>
  <si>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</si>
  <si>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</si>
  <si>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</si>
  <si>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</si>
  <si>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</si>
  <si>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</si>
  <si>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</si>
  <si>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</si>
  <si>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</si>
  <si>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</si>
  <si>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</si>
  <si>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</si>
  <si>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</si>
  <si>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</si>
  <si>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</si>
  <si>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</si>
  <si>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</si>
  <si>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</si>
  <si>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</si>
  <si>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</si>
  <si>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</si>
  <si>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</si>
  <si>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</si>
  <si>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</si>
  <si>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</si>
  <si>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</si>
  <si>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</si>
  <si>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</si>
  <si>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</si>
  <si>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</si>
  <si>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</si>
  <si>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</si>
  <si>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</si>
  <si>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</si>
  <si>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</si>
  <si>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</si>
  <si>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</si>
  <si>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</si>
  <si>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</si>
  <si>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</si>
  <si>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</si>
  <si>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</si>
  <si>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</si>
  <si>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</si>
  <si>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</si>
  <si>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</si>
  <si>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</si>
  <si>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</si>
  <si>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</si>
  <si>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</si>
  <si>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</si>
  <si>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</si>
  <si>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</si>
  <si>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</si>
  <si>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</si>
  <si>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</si>
  <si>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</si>
  <si>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</si>
  <si>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</si>
  <si>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</si>
  <si>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</si>
  <si>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</si>
  <si>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</si>
  <si>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</si>
  <si>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</si>
  <si>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</si>
  <si>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</si>
  <si>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</si>
  <si>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</si>
  <si>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</si>
  <si>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</si>
  <si>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</si>
  <si>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</si>
  <si>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</si>
  <si>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</si>
  <si>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生駒市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</si>
  <si>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</si>
  <si>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</si>
  <si>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</si>
  <si>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</si>
  <si>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</si>
  <si>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</si>
  <si>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</si>
  <si>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</si>
  <si>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</si>
  <si>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</si>
  <si>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</si>
  <si>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</si>
  <si>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</si>
  <si>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</si>
  <si>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</si>
  <si>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</si>
  <si>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</si>
  <si>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</si>
  <si>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</si>
  <si>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</si>
  <si>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</si>
  <si>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</si>
  <si>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</si>
  <si>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</si>
  <si>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</si>
  <si>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</si>
  <si>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</si>
  <si>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</si>
  <si>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</si>
  <si>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</si>
  <si>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</si>
  <si>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</si>
  <si>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</si>
  <si>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</si>
  <si>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</si>
  <si>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</si>
  <si>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</si>
  <si>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</si>
  <si>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</si>
  <si>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</si>
  <si>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</si>
  <si>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</si>
  <si>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</si>
  <si>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</si>
  <si>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</si>
  <si>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</si>
  <si>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</si>
  <si>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</si>
  <si>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</si>
  <si>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</si>
  <si>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</si>
  <si>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</si>
  <si>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</si>
  <si>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</si>
  <si>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</si>
  <si>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</si>
  <si>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</si>
  <si>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</si>
  <si>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</si>
  <si>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</si>
  <si>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</si>
  <si>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</si>
  <si>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</si>
  <si>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</si>
  <si>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</si>
  <si>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</si>
  <si>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</si>
  <si>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</si>
  <si>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</si>
  <si>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</si>
  <si>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</si>
  <si>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</si>
  <si>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</si>
  <si>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</si>
  <si>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</si>
  <si>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</si>
  <si>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</si>
  <si>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</si>
  <si>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</si>
  <si>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</si>
  <si>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</si>
  <si>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</si>
  <si>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</si>
  <si>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</si>
  <si>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</si>
  <si>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</si>
  <si>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</si>
  <si>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</si>
  <si>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</si>
  <si>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</si>
  <si>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</si>
  <si>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</si>
  <si>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</si>
  <si>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</si>
  <si>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</si>
  <si>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</si>
  <si>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</si>
  <si>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</si>
  <si>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</si>
  <si>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</si>
  <si>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</si>
  <si>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</si>
  <si>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</si>
  <si>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</si>
  <si>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</si>
  <si>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</si>
  <si>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</si>
  <si>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</si>
  <si>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</si>
  <si>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</si>
  <si>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</si>
  <si>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</si>
  <si>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</si>
  <si>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</si>
  <si>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</si>
  <si>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</si>
  <si>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</si>
  <si>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</si>
  <si>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</si>
  <si>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</si>
  <si>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</si>
  <si>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奈良県生駒市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</si>
  <si>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</si>
  <si>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</si>
  <si>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</si>
  <si>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</si>
  <si>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</si>
  <si>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</si>
  <si>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</si>
  <si>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</si>
  <si>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</si>
  <si>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</si>
  <si>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</si>
  <si>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</si>
  <si>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</si>
  <si>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</si>
  <si>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</si>
  <si>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</si>
  <si>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</si>
  <si>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</si>
  <si>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</si>
  <si>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</si>
  <si>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</si>
  <si>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</si>
  <si>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</si>
  <si>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</si>
  <si>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</si>
  <si>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</si>
  <si>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</si>
  <si>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</si>
  <si>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</si>
  <si>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</si>
  <si>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</si>
  <si>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</si>
  <si>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</si>
  <si>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</si>
  <si>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</si>
  <si>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</si>
  <si>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</si>
  <si>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</si>
  <si>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</si>
  <si>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</si>
  <si>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</si>
  <si>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</si>
  <si>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</si>
  <si>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</si>
  <si>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</si>
  <si>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</si>
  <si>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</si>
  <si>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</si>
  <si>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</si>
  <si>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</si>
  <si>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</si>
  <si>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</si>
  <si>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</si>
  <si>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</si>
  <si>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</si>
  <si>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</si>
  <si>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</si>
  <si>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</si>
  <si>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</si>
  <si>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</si>
  <si>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</si>
  <si>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</si>
  <si>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</si>
  <si>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</si>
  <si>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</si>
  <si>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</si>
  <si>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</si>
  <si>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</si>
  <si>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</si>
  <si>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</si>
  <si>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</si>
  <si>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</si>
  <si>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</si>
  <si>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</si>
  <si>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</si>
  <si>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</si>
  <si>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</si>
  <si>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</si>
  <si>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</si>
  <si>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</si>
  <si>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</si>
  <si>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</si>
  <si>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</si>
  <si>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</si>
  <si>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</si>
  <si>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</si>
  <si>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</si>
  <si>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</si>
  <si>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</si>
  <si>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</si>
  <si>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</si>
  <si>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</si>
  <si>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</si>
  <si>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</si>
  <si>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</si>
  <si>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</si>
  <si>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</si>
  <si>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</si>
  <si>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</si>
  <si>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</si>
  <si>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</si>
  <si>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</si>
  <si>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</si>
  <si>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</si>
  <si>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</si>
  <si>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</si>
  <si>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</si>
  <si>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</si>
  <si>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</si>
  <si>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</si>
  <si>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</si>
  <si>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</si>
  <si>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</si>
  <si>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</si>
  <si>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</si>
  <si>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</si>
  <si>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</si>
  <si>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</si>
  <si>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</si>
  <si>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</si>
  <si>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</si>
  <si>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</si>
  <si>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</si>
  <si>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</si>
  <si>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</si>
  <si>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</si>
  <si>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</si>
  <si>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</si>
  <si>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</si>
  <si>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</si>
  <si>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</si>
  <si>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</si>
  <si>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</si>
  <si>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</si>
  <si>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</si>
  <si>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</si>
  <si>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</si>
  <si>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</si>
  <si>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</si>
  <si>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</si>
  <si>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</si>
  <si>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</si>
  <si>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</si>
  <si>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</si>
  <si>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</si>
  <si>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</si>
  <si>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</si>
  <si>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</si>
  <si>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奈良県生駒市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</si>
  <si>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</si>
  <si>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</si>
  <si>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</si>
  <si>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</si>
  <si>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</si>
  <si>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</si>
  <si>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</si>
  <si>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</si>
  <si>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</si>
  <si>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</si>
  <si>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</si>
  <si>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</si>
  <si>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</si>
  <si>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</si>
  <si>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</si>
  <si>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</si>
  <si>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</si>
  <si>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</si>
  <si>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</si>
  <si>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</si>
  <si>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公共施設整備基金特別会計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</si>
  <si>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</si>
  <si>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</si>
  <si>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</si>
  <si>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</si>
  <si>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</si>
  <si>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</si>
  <si>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</si>
  <si>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</si>
  <si>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</si>
  <si>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</si>
  <si>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</si>
  <si>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</si>
  <si>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</si>
  <si>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</si>
  <si>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</si>
  <si>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</si>
  <si>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自動車駐車場事業特別会計</t>
    <phoneticPr fontId="5"/>
  </si>
  <si>
    <t>-</t>
    <phoneticPr fontId="5"/>
  </si>
  <si>
    <t>水道事業会計</t>
    <phoneticPr fontId="5"/>
  </si>
  <si>
    <t>法適用企業</t>
    <phoneticPr fontId="5"/>
  </si>
  <si>
    <t>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</si>
  <si>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</si>
  <si>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</si>
  <si>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</si>
  <si>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</si>
  <si>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</si>
  <si>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</si>
  <si>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</si>
  <si>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</si>
  <si>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</si>
  <si>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</si>
  <si>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</si>
  <si>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</si>
  <si>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</si>
  <si>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</si>
  <si>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</si>
  <si>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</si>
  <si>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</si>
  <si>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</si>
  <si>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</si>
  <si>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</si>
  <si>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</si>
  <si>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</si>
  <si>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</si>
  <si>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</si>
  <si>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</si>
  <si>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</si>
  <si>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</si>
  <si>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</si>
  <si>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</si>
  <si>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</si>
  <si>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</si>
  <si>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</si>
  <si>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</si>
  <si>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</si>
  <si>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</si>
  <si>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</si>
  <si>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</si>
  <si>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</si>
  <si>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</si>
  <si>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</si>
  <si>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</si>
  <si>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</si>
  <si>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</si>
  <si>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</si>
  <si>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</si>
  <si>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</si>
  <si>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</si>
  <si>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</si>
  <si>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</si>
  <si>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</si>
  <si>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</si>
  <si>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</si>
  <si>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</si>
  <si>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</si>
  <si>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</si>
  <si>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</si>
  <si>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</si>
  <si>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</si>
  <si>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</si>
  <si>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</si>
  <si>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</si>
  <si>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</si>
  <si>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</si>
  <si>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</si>
  <si>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</si>
  <si>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</si>
  <si>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</si>
  <si>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</si>
  <si>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</si>
  <si>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</si>
  <si>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</si>
  <si>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</si>
  <si>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</si>
  <si>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</si>
  <si>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</si>
  <si>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</si>
  <si>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</si>
  <si>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</si>
  <si>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</si>
  <si>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</si>
  <si>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</si>
  <si>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</si>
  <si>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</si>
  <si>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</si>
  <si>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</si>
  <si>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</si>
  <si>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</si>
  <si>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</si>
  <si>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</si>
  <si>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</si>
  <si>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</si>
  <si>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</si>
  <si>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</si>
  <si>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</si>
  <si>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</si>
  <si>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</si>
  <si>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</si>
  <si>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</si>
  <si>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</si>
  <si>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</si>
  <si>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</si>
  <si>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</si>
  <si>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</si>
  <si>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</si>
  <si>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</si>
  <si>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</si>
  <si>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</si>
  <si>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</si>
  <si>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</si>
  <si>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</si>
  <si>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</si>
  <si>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</si>
  <si>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</si>
  <si>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</si>
  <si>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</si>
  <si>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</si>
  <si>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</si>
  <si>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</si>
  <si>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</si>
  <si>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</si>
  <si>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</si>
  <si>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</si>
  <si>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</si>
  <si>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</si>
  <si>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</si>
  <si>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</si>
  <si>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</si>
  <si>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</si>
  <si>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</si>
  <si>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</si>
  <si>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</si>
  <si>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</si>
  <si>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</si>
  <si>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</si>
  <si>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</si>
  <si>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</si>
  <si>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</si>
  <si>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</si>
  <si>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</si>
  <si>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</si>
  <si>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</si>
  <si>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</si>
  <si>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</si>
  <si>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</si>
  <si>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</si>
  <si>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</si>
  <si>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</si>
  <si>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</si>
  <si>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</si>
  <si>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</si>
  <si>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</si>
  <si>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</si>
  <si>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</si>
  <si>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</si>
  <si>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</si>
  <si>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</si>
  <si>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</si>
  <si>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3.83</t>
  </si>
  <si>
    <t>▲ 1.04</t>
  </si>
  <si>
    <t>水道事業会計</t>
  </si>
  <si>
    <t>一般会計</t>
  </si>
  <si>
    <t>国民健康保険特別会計</t>
  </si>
  <si>
    <t>介護保険特別会計</t>
  </si>
  <si>
    <t>病院事業会計</t>
  </si>
  <si>
    <t>後期高齢者医療特別会計</t>
  </si>
  <si>
    <t>下水道事業特別会計</t>
  </si>
  <si>
    <t>公共施設整備基金特別会計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</si>
  <si>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</si>
  <si>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</si>
  <si>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</si>
  <si>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</si>
  <si>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</si>
  <si>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平成19年以降将来負担比率は「－」であり良好だが、今後の有形固定資産減価償却率の上昇を想定し、健全な財政運営に努める必要がある。</t>
    <rPh sb="7" eb="9">
      <t>ショウライ</t>
    </rPh>
    <rPh sb="9" eb="11">
      <t>フタン</t>
    </rPh>
    <rPh sb="11" eb="13">
      <t>ヒリツ</t>
    </rPh>
    <rPh sb="20" eb="22">
      <t>リョウコウ</t>
    </rPh>
    <rPh sb="25" eb="27">
      <t>コンゴ</t>
    </rPh>
    <rPh sb="28" eb="30">
      <t>ユウケイ</t>
    </rPh>
    <rPh sb="30" eb="32">
      <t>コテイ</t>
    </rPh>
    <rPh sb="32" eb="34">
      <t>シサン</t>
    </rPh>
    <rPh sb="34" eb="36">
      <t>ゲンカ</t>
    </rPh>
    <rPh sb="36" eb="38">
      <t>ショウキャク</t>
    </rPh>
    <rPh sb="38" eb="39">
      <t>リツ</t>
    </rPh>
    <rPh sb="40" eb="42">
      <t>ジョウショウ</t>
    </rPh>
    <rPh sb="43" eb="45">
      <t>ソウテイ</t>
    </rPh>
    <rPh sb="47" eb="49">
      <t>ケンゼン</t>
    </rPh>
    <rPh sb="50" eb="52">
      <t>ザイセイ</t>
    </rPh>
    <rPh sb="52" eb="54">
      <t>ウンエイ</t>
    </rPh>
    <rPh sb="55" eb="56">
      <t>ツト</t>
    </rPh>
    <rPh sb="58" eb="60">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</si>
  <si>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</si>
  <si>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</si>
  <si>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</si>
  <si>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</si>
  <si>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</si>
  <si>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</si>
  <si>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公債費の増加及び基準財政需要額の減少によって、平成26年度以降減少していた実質公債費比率は平成29年度に悪化したものの、類似団体平均と比べても低く健全であると考えている。
令和元年には生駒北学校給食センターを新設するため、公債費の増加が見込まれており、今後の借入についてはより一層精査する必要がある。</t>
    <rPh sb="0" eb="3">
      <t>コウサイヒ</t>
    </rPh>
    <rPh sb="6" eb="7">
      <t>オヨ</t>
    </rPh>
    <rPh sb="37" eb="39">
      <t>ジッシツ</t>
    </rPh>
    <rPh sb="39" eb="42">
      <t>コウサイヒ</t>
    </rPh>
    <rPh sb="42" eb="44">
      <t>ヒリツ</t>
    </rPh>
    <rPh sb="45" eb="47">
      <t>ヘイセイ</t>
    </rPh>
    <rPh sb="49" eb="51">
      <t>ネンド</t>
    </rPh>
    <rPh sb="52" eb="54">
      <t>アッカ</t>
    </rPh>
    <rPh sb="60" eb="62">
      <t>ルイジ</t>
    </rPh>
    <rPh sb="62" eb="64">
      <t>ダンタイ</t>
    </rPh>
    <rPh sb="64" eb="66">
      <t>ヘイキン</t>
    </rPh>
    <rPh sb="67" eb="68">
      <t>クラ</t>
    </rPh>
    <rPh sb="71" eb="72">
      <t>ヒク</t>
    </rPh>
    <rPh sb="73" eb="75">
      <t>ケンゼン</t>
    </rPh>
    <rPh sb="79" eb="80">
      <t>カンガ</t>
    </rPh>
    <rPh sb="86" eb="88">
      <t>レイワ</t>
    </rPh>
    <rPh sb="88" eb="90">
      <t>ガンネン</t>
    </rPh>
    <rPh sb="92" eb="94">
      <t>イコマ</t>
    </rPh>
    <rPh sb="94" eb="95">
      <t>キタ</t>
    </rPh>
    <rPh sb="95" eb="97">
      <t>ガッコウ</t>
    </rPh>
    <rPh sb="97" eb="99">
      <t>キュウショク</t>
    </rPh>
    <rPh sb="104" eb="106">
      <t>シンセツ</t>
    </rPh>
    <rPh sb="111" eb="114">
      <t>コウサイヒ</t>
    </rPh>
    <rPh sb="115" eb="117">
      <t>ゾウカ</t>
    </rPh>
    <rPh sb="118" eb="120">
      <t>ミコ</t>
    </rPh>
    <rPh sb="126" eb="128">
      <t>コンゴ</t>
    </rPh>
    <rPh sb="129" eb="131">
      <t>カリイレ</t>
    </rPh>
    <rPh sb="138" eb="140">
      <t>イッソウ</t>
    </rPh>
    <rPh sb="140" eb="142">
      <t>セイサ</t>
    </rPh>
    <rPh sb="144" eb="146">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</si>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</sst>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2" fillId="0" borderId="0" xfId="6" applyBorder="1" applyAlignment="1">
      <alignment vertical="center"/>
    </xf>
    <xf numFmtId="181" fontId="1" fillId="0" borderId="85" xfId="11" applyNumberForma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C6C7E40-77E2-40CC-A26B-9B14CA28B36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40632</c:v>
                </c:pt>
                <c:pt idx="1">
                  <c:v>45375</c:v>
                </c:pt>
                <c:pt idx="2">
                  <c:v>44267</c:v>
                </c:pt>
                <c:pt idx="3">
                  <c:v>40879</c:v>
                </c:pt>
                <c:pt idx="4">
                  <c:v>42651</c:v>
                </c:pt>
              </c:numCache>
            </c:numRef>
          </c:val>
          <c:smooth val="0"/>
          <c:extLst>
            <c:ext xmlns:c16="http://schemas.microsoft.com/office/drawing/2014/chart" uri="{C3380CC4-5D6E-409C-BE32-E72D297353CC}">
              <c16:uniqueId val="{00000000-F6E9-40EE-924E-84E0A300CD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38679</c:v>
                </c:pt>
                <c:pt idx="1">
                  <c:v>24974</c:v>
                </c:pt>
                <c:pt idx="2">
                  <c:v>41025</c:v>
                </c:pt>
                <c:pt idx="3">
                  <c:v>40316</c:v>
                </c:pt>
                <c:pt idx="4">
                  <c:v>27191</c:v>
                </c:pt>
              </c:numCache>
            </c:numRef>
          </c:val>
          <c:smooth val="0"/>
          <c:extLst>
            <c:ext xmlns:c16="http://schemas.microsoft.com/office/drawing/2014/chart" uri="{C3380CC4-5D6E-409C-BE32-E72D297353CC}">
              <c16:uniqueId val="{00000001-F6E9-40EE-924E-84E0A300CD2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8.34</c:v>
                </c:pt>
                <c:pt idx="1">
                  <c:v>8.6</c:v>
                </c:pt>
                <c:pt idx="2">
                  <c:v>4.0999999999999996</c:v>
                </c:pt>
                <c:pt idx="3">
                  <c:v>3.05</c:v>
                </c:pt>
                <c:pt idx="4">
                  <c:v>4.0199999999999996</c:v>
                </c:pt>
              </c:numCache>
            </c:numRef>
          </c:val>
          <c:extLst>
            <c:ext xmlns:c16="http://schemas.microsoft.com/office/drawing/2014/chart" uri="{C3380CC4-5D6E-409C-BE32-E72D297353CC}">
              <c16:uniqueId val="{00000000-A92F-4068-951E-898CCD1228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10.7</c:v>
                </c:pt>
                <c:pt idx="1">
                  <c:v>10.78</c:v>
                </c:pt>
                <c:pt idx="2">
                  <c:v>10.74</c:v>
                </c:pt>
                <c:pt idx="3">
                  <c:v>10.75</c:v>
                </c:pt>
                <c:pt idx="4">
                  <c:v>10.68</c:v>
                </c:pt>
              </c:numCache>
            </c:numRef>
          </c:val>
          <c:extLst>
            <c:ext xmlns:c16="http://schemas.microsoft.com/office/drawing/2014/chart" uri="{C3380CC4-5D6E-409C-BE32-E72D297353CC}">
              <c16:uniqueId val="{00000001-A92F-4068-951E-898CCD1228B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6.47</c:v>
                </c:pt>
                <c:pt idx="1">
                  <c:v>2.33</c:v>
                </c:pt>
                <c:pt idx="2">
                  <c:v>-3.83</c:v>
                </c:pt>
                <c:pt idx="3">
                  <c:v>-1.04</c:v>
                </c:pt>
                <c:pt idx="4">
                  <c:v>2.5499999999999998</c:v>
                </c:pt>
              </c:numCache>
            </c:numRef>
          </c:val>
          <c:smooth val="0"/>
          <c:extLst>
            <c:ext xmlns:c16="http://schemas.microsoft.com/office/drawing/2014/chart" uri="{C3380CC4-5D6E-409C-BE32-E72D297353CC}">
              <c16:uniqueId val="{00000002-A92F-4068-951E-898CCD1228B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BCD-4E9A-A24D-C2D5CBB4C5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CD-4E9A-A24D-C2D5CBB4C5FA}"/>
            </c:ext>
          </c:extLst>
        </c:ser>
        <c:ser>
          <c:idx val="2"/>
          <c:order val="2"/>
          <c:tx>
            <c:strRef>
              <c:f>データシート!$A$29</c:f>
              <c:strCache>
                <c:ptCount val="1"/>
                <c:pt idx="0">
                  <c:v>公共施設整備基金特別会計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BCD-4E9A-A24D-C2D5CBB4C5FA}"/>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BCD-4E9A-A24D-C2D5CBB4C5F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4-CBCD-4E9A-A24D-C2D5CBB4C5FA}"/>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0.32</c:v>
                </c:pt>
                <c:pt idx="2">
                  <c:v>#N/A</c:v>
                </c:pt>
                <c:pt idx="3">
                  <c:v>0.25</c:v>
                </c:pt>
                <c:pt idx="4">
                  <c:v>#N/A</c:v>
                </c:pt>
                <c:pt idx="5">
                  <c:v>2.23</c:v>
                </c:pt>
                <c:pt idx="6">
                  <c:v>#N/A</c:v>
                </c:pt>
                <c:pt idx="7">
                  <c:v>0.53</c:v>
                </c:pt>
                <c:pt idx="8">
                  <c:v>#N/A</c:v>
                </c:pt>
                <c:pt idx="9">
                  <c:v>0.55000000000000004</c:v>
                </c:pt>
              </c:numCache>
            </c:numRef>
          </c:val>
          <c:extLst>
            <c:ext xmlns:c16="http://schemas.microsoft.com/office/drawing/2014/chart" uri="{C3380CC4-5D6E-409C-BE32-E72D297353CC}">
              <c16:uniqueId val="{00000005-CBCD-4E9A-A24D-C2D5CBB4C5F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0.17</c:v>
                </c:pt>
                <c:pt idx="2">
                  <c:v>#N/A</c:v>
                </c:pt>
                <c:pt idx="3">
                  <c:v>0.19</c:v>
                </c:pt>
                <c:pt idx="4">
                  <c:v>#N/A</c:v>
                </c:pt>
                <c:pt idx="5">
                  <c:v>0.38</c:v>
                </c:pt>
                <c:pt idx="6">
                  <c:v>#N/A</c:v>
                </c:pt>
                <c:pt idx="7">
                  <c:v>0.61</c:v>
                </c:pt>
                <c:pt idx="8">
                  <c:v>#N/A</c:v>
                </c:pt>
                <c:pt idx="9">
                  <c:v>0.74</c:v>
                </c:pt>
              </c:numCache>
            </c:numRef>
          </c:val>
          <c:extLst>
            <c:ext xmlns:c16="http://schemas.microsoft.com/office/drawing/2014/chart" uri="{C3380CC4-5D6E-409C-BE32-E72D297353CC}">
              <c16:uniqueId val="{00000006-CBCD-4E9A-A24D-C2D5CBB4C5F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2.1800000000000002</c:v>
                </c:pt>
                <c:pt idx="2">
                  <c:v>#N/A</c:v>
                </c:pt>
                <c:pt idx="3">
                  <c:v>0.79</c:v>
                </c:pt>
                <c:pt idx="4">
                  <c:v>#N/A</c:v>
                </c:pt>
                <c:pt idx="5">
                  <c:v>1.3</c:v>
                </c:pt>
                <c:pt idx="6">
                  <c:v>#N/A</c:v>
                </c:pt>
                <c:pt idx="7">
                  <c:v>1.06</c:v>
                </c:pt>
                <c:pt idx="8">
                  <c:v>#N/A</c:v>
                </c:pt>
                <c:pt idx="9">
                  <c:v>1.75</c:v>
                </c:pt>
              </c:numCache>
            </c:numRef>
          </c:val>
          <c:extLst>
            <c:ext xmlns:c16="http://schemas.microsoft.com/office/drawing/2014/chart" uri="{C3380CC4-5D6E-409C-BE32-E72D297353CC}">
              <c16:uniqueId val="{00000007-CBCD-4E9A-A24D-C2D5CBB4C5F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8.33</c:v>
                </c:pt>
                <c:pt idx="2">
                  <c:v>#N/A</c:v>
                </c:pt>
                <c:pt idx="3">
                  <c:v>8.6</c:v>
                </c:pt>
                <c:pt idx="4">
                  <c:v>#N/A</c:v>
                </c:pt>
                <c:pt idx="5">
                  <c:v>4.09</c:v>
                </c:pt>
                <c:pt idx="6">
                  <c:v>#N/A</c:v>
                </c:pt>
                <c:pt idx="7">
                  <c:v>3.05</c:v>
                </c:pt>
                <c:pt idx="8">
                  <c:v>#N/A</c:v>
                </c:pt>
                <c:pt idx="9">
                  <c:v>4.01</c:v>
                </c:pt>
              </c:numCache>
            </c:numRef>
          </c:val>
          <c:extLst>
            <c:ext xmlns:c16="http://schemas.microsoft.com/office/drawing/2014/chart" uri="{C3380CC4-5D6E-409C-BE32-E72D297353CC}">
              <c16:uniqueId val="{00000008-CBCD-4E9A-A24D-C2D5CBB4C5F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19.18</c:v>
                </c:pt>
                <c:pt idx="2">
                  <c:v>#N/A</c:v>
                </c:pt>
                <c:pt idx="3">
                  <c:v>20.84</c:v>
                </c:pt>
                <c:pt idx="4">
                  <c:v>#N/A</c:v>
                </c:pt>
                <c:pt idx="5">
                  <c:v>21.23</c:v>
                </c:pt>
                <c:pt idx="6">
                  <c:v>#N/A</c:v>
                </c:pt>
                <c:pt idx="7">
                  <c:v>20.87</c:v>
                </c:pt>
                <c:pt idx="8">
                  <c:v>#N/A</c:v>
                </c:pt>
                <c:pt idx="9">
                  <c:v>22.13</c:v>
                </c:pt>
              </c:numCache>
            </c:numRef>
          </c:val>
          <c:extLst>
            <c:ext xmlns:c16="http://schemas.microsoft.com/office/drawing/2014/chart" uri="{C3380CC4-5D6E-409C-BE32-E72D297353CC}">
              <c16:uniqueId val="{00000009-CBCD-4E9A-A24D-C2D5CBB4C5F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3598</c:v>
                </c:pt>
                <c:pt idx="5">
                  <c:v>3773</c:v>
                </c:pt>
                <c:pt idx="8">
                  <c:v>3460</c:v>
                </c:pt>
                <c:pt idx="11">
                  <c:v>3492</c:v>
                </c:pt>
                <c:pt idx="14">
                  <c:v>3416</c:v>
                </c:pt>
              </c:numCache>
            </c:numRef>
          </c:val>
          <c:extLst>
            <c:ext xmlns:c16="http://schemas.microsoft.com/office/drawing/2014/chart" uri="{C3380CC4-5D6E-409C-BE32-E72D297353CC}">
              <c16:uniqueId val="{00000000-DFEC-4C5F-8F15-78DA996B0D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FEC-4C5F-8F15-78DA996B0D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FEC-4C5F-8F15-78DA996B0D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EC-4C5F-8F15-78DA996B0D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442</c:v>
                </c:pt>
                <c:pt idx="3">
                  <c:v>493</c:v>
                </c:pt>
                <c:pt idx="6">
                  <c:v>643</c:v>
                </c:pt>
                <c:pt idx="9">
                  <c:v>799</c:v>
                </c:pt>
                <c:pt idx="12">
                  <c:v>1051</c:v>
                </c:pt>
              </c:numCache>
            </c:numRef>
          </c:val>
          <c:extLst>
            <c:ext xmlns:c16="http://schemas.microsoft.com/office/drawing/2014/chart" uri="{C3380CC4-5D6E-409C-BE32-E72D297353CC}">
              <c16:uniqueId val="{00000004-DFEC-4C5F-8F15-78DA996B0D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EC-4C5F-8F15-78DA996B0D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EC-4C5F-8F15-78DA996B0D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3576</c:v>
                </c:pt>
                <c:pt idx="3">
                  <c:v>3201</c:v>
                </c:pt>
                <c:pt idx="6">
                  <c:v>2934</c:v>
                </c:pt>
                <c:pt idx="9">
                  <c:v>2808</c:v>
                </c:pt>
                <c:pt idx="12">
                  <c:v>2930</c:v>
                </c:pt>
              </c:numCache>
            </c:numRef>
          </c:val>
          <c:extLst>
            <c:ext xmlns:c16="http://schemas.microsoft.com/office/drawing/2014/chart" uri="{C3380CC4-5D6E-409C-BE32-E72D297353CC}">
              <c16:uniqueId val="{00000007-DFEC-4C5F-8F15-78DA996B0DD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420</c:v>
                </c:pt>
                <c:pt idx="2">
                  <c:v>#N/A</c:v>
                </c:pt>
                <c:pt idx="3">
                  <c:v>#N/A</c:v>
                </c:pt>
                <c:pt idx="4">
                  <c:v>-79</c:v>
                </c:pt>
                <c:pt idx="5">
                  <c:v>#N/A</c:v>
                </c:pt>
                <c:pt idx="6">
                  <c:v>#N/A</c:v>
                </c:pt>
                <c:pt idx="7">
                  <c:v>117</c:v>
                </c:pt>
                <c:pt idx="8">
                  <c:v>#N/A</c:v>
                </c:pt>
                <c:pt idx="9">
                  <c:v>#N/A</c:v>
                </c:pt>
                <c:pt idx="10">
                  <c:v>115</c:v>
                </c:pt>
                <c:pt idx="11">
                  <c:v>#N/A</c:v>
                </c:pt>
                <c:pt idx="12">
                  <c:v>#N/A</c:v>
                </c:pt>
                <c:pt idx="13">
                  <c:v>565</c:v>
                </c:pt>
                <c:pt idx="14">
                  <c:v>#N/A</c:v>
                </c:pt>
              </c:numCache>
            </c:numRef>
          </c:val>
          <c:smooth val="0"/>
          <c:extLst>
            <c:ext xmlns:c16="http://schemas.microsoft.com/office/drawing/2014/chart" uri="{C3380CC4-5D6E-409C-BE32-E72D297353CC}">
              <c16:uniqueId val="{00000008-DFEC-4C5F-8F15-78DA996B0DD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30514</c:v>
                </c:pt>
                <c:pt idx="5">
                  <c:v>32649</c:v>
                </c:pt>
                <c:pt idx="8">
                  <c:v>32842</c:v>
                </c:pt>
                <c:pt idx="11">
                  <c:v>33618</c:v>
                </c:pt>
                <c:pt idx="14">
                  <c:v>33563</c:v>
                </c:pt>
              </c:numCache>
            </c:numRef>
          </c:val>
          <c:extLst>
            <c:ext xmlns:c16="http://schemas.microsoft.com/office/drawing/2014/chart" uri="{C3380CC4-5D6E-409C-BE32-E72D297353CC}">
              <c16:uniqueId val="{00000000-6459-48A9-8D22-F8E5DB4D20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6921</c:v>
                </c:pt>
                <c:pt idx="5">
                  <c:v>6271</c:v>
                </c:pt>
                <c:pt idx="8">
                  <c:v>5902</c:v>
                </c:pt>
                <c:pt idx="11">
                  <c:v>6127</c:v>
                </c:pt>
                <c:pt idx="14">
                  <c:v>6806</c:v>
                </c:pt>
              </c:numCache>
            </c:numRef>
          </c:val>
          <c:extLst>
            <c:ext xmlns:c16="http://schemas.microsoft.com/office/drawing/2014/chart" uri="{C3380CC4-5D6E-409C-BE32-E72D297353CC}">
              <c16:uniqueId val="{00000001-6459-48A9-8D22-F8E5DB4D20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10683</c:v>
                </c:pt>
                <c:pt idx="5">
                  <c:v>12504</c:v>
                </c:pt>
                <c:pt idx="8">
                  <c:v>13734</c:v>
                </c:pt>
                <c:pt idx="11">
                  <c:v>13902</c:v>
                </c:pt>
                <c:pt idx="14">
                  <c:v>13445</c:v>
                </c:pt>
              </c:numCache>
            </c:numRef>
          </c:val>
          <c:extLst>
            <c:ext xmlns:c16="http://schemas.microsoft.com/office/drawing/2014/chart" uri="{C3380CC4-5D6E-409C-BE32-E72D297353CC}">
              <c16:uniqueId val="{00000002-6459-48A9-8D22-F8E5DB4D20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59-48A9-8D22-F8E5DB4D20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59-48A9-8D22-F8E5DB4D20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c:v>
                </c:pt>
                <c:pt idx="3">
                  <c:v>3</c:v>
                </c:pt>
                <c:pt idx="6">
                  <c:v>0</c:v>
                </c:pt>
                <c:pt idx="9">
                  <c:v>0</c:v>
                </c:pt>
                <c:pt idx="12">
                  <c:v>0</c:v>
                </c:pt>
              </c:numCache>
            </c:numRef>
          </c:val>
          <c:extLst>
            <c:ext xmlns:c16="http://schemas.microsoft.com/office/drawing/2014/chart" uri="{C3380CC4-5D6E-409C-BE32-E72D297353CC}">
              <c16:uniqueId val="{00000005-6459-48A9-8D22-F8E5DB4D20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8627</c:v>
                </c:pt>
                <c:pt idx="3">
                  <c:v>8067</c:v>
                </c:pt>
                <c:pt idx="6">
                  <c:v>7679</c:v>
                </c:pt>
                <c:pt idx="9">
                  <c:v>7377</c:v>
                </c:pt>
                <c:pt idx="12">
                  <c:v>7232</c:v>
                </c:pt>
              </c:numCache>
            </c:numRef>
          </c:val>
          <c:extLst>
            <c:ext xmlns:c16="http://schemas.microsoft.com/office/drawing/2014/chart" uri="{C3380CC4-5D6E-409C-BE32-E72D297353CC}">
              <c16:uniqueId val="{00000006-6459-48A9-8D22-F8E5DB4D20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459-48A9-8D22-F8E5DB4D20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6698</c:v>
                </c:pt>
                <c:pt idx="3">
                  <c:v>9897</c:v>
                </c:pt>
                <c:pt idx="6">
                  <c:v>10232</c:v>
                </c:pt>
                <c:pt idx="9">
                  <c:v>9640</c:v>
                </c:pt>
                <c:pt idx="12">
                  <c:v>8305</c:v>
                </c:pt>
              </c:numCache>
            </c:numRef>
          </c:val>
          <c:extLst>
            <c:ext xmlns:c16="http://schemas.microsoft.com/office/drawing/2014/chart" uri="{C3380CC4-5D6E-409C-BE32-E72D297353CC}">
              <c16:uniqueId val="{00000008-6459-48A9-8D22-F8E5DB4D20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29</c:v>
                </c:pt>
                <c:pt idx="3">
                  <c:v>56</c:v>
                </c:pt>
                <c:pt idx="6">
                  <c:v>5</c:v>
                </c:pt>
                <c:pt idx="9">
                  <c:v>0</c:v>
                </c:pt>
                <c:pt idx="12">
                  <c:v>2790</c:v>
                </c:pt>
              </c:numCache>
            </c:numRef>
          </c:val>
          <c:extLst>
            <c:ext xmlns:c16="http://schemas.microsoft.com/office/drawing/2014/chart" uri="{C3380CC4-5D6E-409C-BE32-E72D297353CC}">
              <c16:uniqueId val="{00000009-6459-48A9-8D22-F8E5DB4D20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20257</c:v>
                </c:pt>
                <c:pt idx="3">
                  <c:v>19426</c:v>
                </c:pt>
                <c:pt idx="6">
                  <c:v>19212</c:v>
                </c:pt>
                <c:pt idx="9">
                  <c:v>20102</c:v>
                </c:pt>
                <c:pt idx="12">
                  <c:v>19323</c:v>
                </c:pt>
              </c:numCache>
            </c:numRef>
          </c:val>
          <c:extLst>
            <c:ext xmlns:c16="http://schemas.microsoft.com/office/drawing/2014/chart" uri="{C3380CC4-5D6E-409C-BE32-E72D297353CC}">
              <c16:uniqueId val="{0000000A-6459-48A9-8D22-F8E5DB4D20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459-48A9-8D22-F8E5DB4D20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2403</c:v>
                </c:pt>
                <c:pt idx="1">
                  <c:v>2405</c:v>
                </c:pt>
                <c:pt idx="2">
                  <c:v>2406</c:v>
                </c:pt>
              </c:numCache>
            </c:numRef>
          </c:val>
          <c:extLst>
            <c:ext xmlns:c16="http://schemas.microsoft.com/office/drawing/2014/chart" uri="{C3380CC4-5D6E-409C-BE32-E72D297353CC}">
              <c16:uniqueId val="{00000000-BBF4-4812-9BED-F9309234C8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3480</c:v>
                </c:pt>
                <c:pt idx="1">
                  <c:v>4051</c:v>
                </c:pt>
                <c:pt idx="2">
                  <c:v>4105</c:v>
                </c:pt>
              </c:numCache>
            </c:numRef>
          </c:val>
          <c:extLst>
            <c:ext xmlns:c16="http://schemas.microsoft.com/office/drawing/2014/chart" uri="{C3380CC4-5D6E-409C-BE32-E72D297353CC}">
              <c16:uniqueId val="{00000001-BBF4-4812-9BED-F9309234C8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6117</c:v>
                </c:pt>
                <c:pt idx="1">
                  <c:v>5703</c:v>
                </c:pt>
                <c:pt idx="2">
                  <c:v>5497</c:v>
                </c:pt>
              </c:numCache>
            </c:numRef>
          </c:val>
          <c:extLst>
            <c:ext xmlns:c16="http://schemas.microsoft.com/office/drawing/2014/chart" uri="{C3380CC4-5D6E-409C-BE32-E72D297353CC}">
              <c16:uniqueId val="{00000002-BBF4-4812-9BED-F9309234C87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{AA471601-7CD1-4F2C-91AF-7D81E095ACF2}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4F0-4A1D-A3E4-3301AD3F76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{C47172DB-EF7B-4112-BC12-95BB2EAA0207}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F0-4A1D-A3E4-3301AD3F76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{DE8C9C0B-E930-40FF-9127-23CA038A2695}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F0-4A1D-A3E4-3301AD3F76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{70F0404F-E6D8-4F2C-8312-29C13492BF9A}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F0-4A1D-A3E4-3301AD3F76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{8E977C7B-7FC0-490C-80E3-B084C61F9669}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F0-4A1D-A3E4-3301AD3F76A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{E11556CE-D14A-4928-A2B7-F989BAAF510C}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4F0-4A1D-A3E4-3301AD3F76A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{054938CF-EFD6-480F-B5FC-7AE14050FE9D}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4F0-4A1D-A3E4-3301AD3F76A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{BDFC0A0A-FAA3-4603-8C26-27FE48CC2174}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4F0-4A1D-A3E4-3301AD3F76A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{07568EAC-D52C-41A9-895E-562EB7030749}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4F0-4A1D-A3E4-3301AD3F76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55.5</c:v>
                </c:pt>
                <c:pt idx="32">
                  <c:v>58.8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4F0-4A1D-A3E4-3301AD3F76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{626CF2D1-A940-429A-A1AB-E000F76B83E9}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4F0-4A1D-A3E4-3301AD3F76A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{9B6E1EA6-5E9F-4371-9885-10B3F07E5FA8}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F0-4A1D-A3E4-3301AD3F76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{4FD2EB69-F554-41CC-B32F-2D14AED16E0E}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F0-4A1D-A3E4-3301AD3F76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{91EAF291-252B-4F38-930B-3947653FCB9B}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F0-4A1D-A3E4-3301AD3F76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{53CD9092-C544-4593-B155-EC56CA216D8B}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F0-4A1D-A3E4-3301AD3F76A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{586F109D-99A7-42C8-8942-951A21FFCAE9}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4F0-4A1D-A3E4-3301AD3F76A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{96AD2E6D-56B8-4C78-A45D-DC8908645600}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4F0-4A1D-A3E4-3301AD3F76A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{7B38AC8F-F97D-420C-B6A9-B66888394A60}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4F0-4A1D-A3E4-3301AD3F76A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{99E633F6-7DEC-407A-8CEA-2CCCA971B1C0}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4F0-4A1D-A3E4-3301AD3F76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60.1</c:v>
                </c:pt>
                <c:pt idx="32">
                  <c:v>60.4</c:v>
                </c:pt>
              </c:numCache>
            </c:numRef>
          </c:xVal>
          <c:yVal>
            <c:numRef>
              <c:f>公会計指標分析・財政指標組合せ分析表!$BP$55:$DC$55</c:f>
              <c:numCache>
                <c:formatCode>#,##0.0;"▲ "#,##0.0</c:formatCode>
                <c:ptCount val="40"/>
                <c:pt idx="24">
                  <c:v>15</c:v>
                </c:pt>
                <c:pt idx="32">
                  <c:v>12.2</c:v>
                </c:pt>
              </c:numCache>
            </c:numRef>
          </c:yVal>
          <c:smooth val="0"/>
          <c:extLst>
            <c:ext xmlns:c16="http://schemas.microsoft.com/office/drawing/2014/chart" uri="{C3380CC4-5D6E-409C-BE32-E72D297353CC}">
              <c16:uniqueId val="{00000013-D4F0-4A1D-A3E4-3301AD3F76AF}"/>
            </c:ext>
          </c:extLst>
        </c:ser>
        <c:dLbls>
          <c:showLegendKey val="0"/>
          <c:showVal val="1"/>
          <c:showCatName val="0"/>
          <c:showSerName val="0"/>
          <c:showPercent val="0"/>
          <c:showBubbleSize val="0"/>
        </c:dLbls>
        <c:axId val="46179840"/>
        <c:axId val="46181760"/>
      </c:scatterChart>
      <c:valAx>
        <c:axId val="46179840"/>
        <c:scaling>
          <c:orientation val="minMax"/>
          <c:max val="60.5"/>
          <c:min val="6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5"/>
          <c:min val="1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{951D554E-1F8B-40EB-89BA-78CECAE287A1}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C54-4BE2-81C8-44EA683198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{753A818E-7C83-429D-A9F2-52111CBA506A}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54-4BE2-81C8-44EA683198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{96F150EF-12BD-40DC-B985-9D0D0B59EB68}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54-4BE2-81C8-44EA683198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{86B30904-DC07-40D4-A6CB-577A39C584D2}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54-4BE2-81C8-44EA683198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{6D887995-22D4-41FF-B4DC-54FB80D859EE}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54-4BE2-81C8-44EA6831987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{F56AC52E-2B26-4524-835C-4007A2E863CA}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C54-4BE2-81C8-44EA6831987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{59DCD7DF-B48B-4384-B9C7-5EFF18045547}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C54-4BE2-81C8-44EA6831987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{177926A8-5402-404A-9B11-E5B8368F78C1}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C54-4BE2-81C8-44EA6831987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{95622A90-492B-4999-8FD0-D10F4BE15CE2}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C54-4BE2-81C8-44EA683198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1.8</c:v>
                </c:pt>
                <c:pt idx="16">
                  <c:v>0.7</c:v>
                </c:pt>
                <c:pt idx="24">
                  <c:v>0.2</c:v>
                </c:pt>
                <c:pt idx="32">
                  <c:v>1.3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C54-4BE2-81C8-44EA6831987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{0C20CC8F-AD56-4892-88D8-41F4A7FCD4A9}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C54-4BE2-81C8-44EA6831987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{634244FF-EA66-41E8-A3E6-55F063CF21CF}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54-4BE2-81C8-44EA683198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{ED7AC877-C004-420D-951D-87E23477FE8D}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54-4BE2-81C8-44EA683198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{91C3468B-8D6D-4442-B806-113968E6797F}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54-4BE2-81C8-44EA683198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{DA9C0794-5AC9-4D3C-9B66-9933603FAFDA}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54-4BE2-81C8-44EA6831987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{411A0F91-AAC4-4333-9235-1ABFF4C80FC8}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C54-4BE2-81C8-44EA6831987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{D88C8BA8-B340-4995-A804-8223434A0838}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C54-4BE2-81C8-44EA6831987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{C47AEA03-7902-44D8-803D-FDBAF1280604}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C54-4BE2-81C8-44EA6831987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{312F866E-05D9-4732-AFCF-3D0A1AD72EA0}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C54-4BE2-81C8-44EA683198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5.4</c:v>
                </c:pt>
                <c:pt idx="8">
                  <c:v>4.4000000000000004</c:v>
                </c:pt>
                <c:pt idx="16">
                  <c:v>5.3</c:v>
                </c:pt>
                <c:pt idx="24">
                  <c:v>5</c:v>
                </c:pt>
                <c:pt idx="32">
                  <c:v>4.8</c:v>
                </c:pt>
              </c:numCache>
            </c:numRef>
          </c:xVal>
          <c:yVal>
            <c:numRef>
              <c:f>公会計指標分析・財政指標組合せ分析表!$BP$77:$DC$77</c:f>
              <c:numCache>
                <c:formatCode>#,##0.0;"▲ "#,##0.0</c:formatCode>
                <c:ptCount val="40"/>
                <c:pt idx="0">
                  <c:v>0</c:v>
                </c:pt>
                <c:pt idx="8">
                  <c:v>0</c:v>
                </c:pt>
                <c:pt idx="16">
                  <c:v>17.8</c:v>
                </c:pt>
                <c:pt idx="24">
                  <c:v>15</c:v>
                </c:pt>
                <c:pt idx="32">
                  <c:v>12.2</c:v>
                </c:pt>
              </c:numCache>
            </c:numRef>
          </c:yVal>
          <c:smooth val="0"/>
          <c:extLst>
            <c:ext xmlns:c16="http://schemas.microsoft.com/office/drawing/2014/chart" uri="{C3380CC4-5D6E-409C-BE32-E72D297353CC}">
              <c16:uniqueId val="{00000013-8C54-4BE2-81C8-44EA6831987C}"/>
            </c:ext>
          </c:extLst>
        </c:ser>
        <c:dLbls>
          <c:showLegendKey val="0"/>
          <c:showVal val="1"/>
          <c:showCatName val="0"/>
          <c:showSerName val="0"/>
          <c:showPercent val="0"/>
          <c:showBubbleSize val="0"/>
        </c:dLbls>
        <c:axId val="84219776"/>
        <c:axId val="84234240"/>
      </c:scatterChart>
      <c:valAx>
        <c:axId val="84219776"/>
        <c:scaling>
          <c:orientation val="minMax"/>
          <c:max val="5.5"/>
          <c:min val="4.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奈良県生駒市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6633D09-963B-4E92-9D6E-2251BA4DAF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419EA0A-1111-4D5D-9D6B-067E8DE091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FE04BDD-7100-42F7-A2DA-3415DA7AD62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11D623D-2757-479B-AE47-7560F075FB7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F7EAA288-4F66-4A9E-8BFC-8789FB6801F3}"/>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5DCC0E83-0F31-4CB7-B65E-DDA7D8875A4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957B68BD-6CE3-4A35-96F6-5521A88DBF1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5C53378A-95D5-495F-B572-99C736F9F2C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1CC29316-C66F-42A0-846E-52182A0EB8C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61464DA-6556-4D52-ADA8-0F552386C26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159F784-ED07-4978-89E8-EC1F445FC9F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499B7103-807C-4C6B-882C-3AFA8489BAD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BF470445-9BB7-4B46-B8C0-43ECA020C30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ABCD2328-9E9B-46EE-8E7E-06DE60B777F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C7DCB3D6-645B-42A5-9D4F-0484BD0243B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D1D0DDFC-4E77-47A1-BE67-091F2BC0E08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DE2420E2-5FAB-4F4A-8103-E312055C5A7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4A3E0637-C638-475E-8A82-165EE215F20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BF7B9466-2A2F-4C91-9695-55916CA7A56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120,596
119,436
53.15
36,745,983
35,692,660
904,831
22,526,953
18,482,532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2CE66640-F7F7-4A25-9E40-AD2B4CAAB11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BC1658BB-21B4-4478-B2C8-D79B053993C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A0301610-D253-4D32-BE49-D4214C39287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42D3001D-D517-4872-8772-B5870B45F03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FCCD6ACF-E675-406C-8582-E422D740046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C5C7942C-6456-4FF8-AB1D-347EC759685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54A094E0-677F-4307-BBF6-8E1B071B700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BA385895-301F-474F-8DDD-CD2422FCD5A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9358420F-8005-40C1-A7FE-BB93B9D49F6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20FCEDDC-1567-4BE6-96A9-11D4F17B06D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69A87EDD-20DB-4BF8-B6D6-0F28B08A6E5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F27498B4-4435-48EF-BBEE-E96A20E2F01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10D42F6F-1E23-4C70-B241-89DCBE74D5B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10EC5822-1F46-45C0-9F99-1E1E1853785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6E9CD2B8-6A23-4DCC-BD9E-8C5E6606CDE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F9725FB9-459C-421A-8EFD-0D05268F43D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E13677EF-BB76-480E-B640-9AA07247105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C9B51143-976F-4C69-ACB0-E29310EE1096}"/>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FF74E8AA-20DF-4494-9341-9A6B867C4F07}"/>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DF704290-FF19-4330-A424-CBDBD15EF702}"/>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B54AAA1A-429C-41A6-99B0-26BCA6DC9342}"/>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CC88D311-6EC4-43F4-A697-C4F7F41CF12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77971867-8D9E-47FA-A9B5-6034A2BE62B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3065127F-FF9F-42E9-8484-97E43AF0EC8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DC89456B-707C-4D97-85E8-E5F0683D884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C69F9DB7-451C-43DB-9C03-885C591DBA3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975D0500-E83F-4E3D-954A-075445E9D37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CBBBAA71-F843-4760-846D-7AE707F8CF3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A1670745-6990-4F96-A584-12CCCFBD45B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80179AD-9E65-4461-A5B7-C90EE11AEBF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A43A5B28-166C-4F53-88B5-ABAA38548F2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1C25F5F3-25F4-4C86-A9FF-D3E6F26D5DB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5F39A8A8-FA6E-4EE9-B77C-27A00FA835E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A643FAAD-7EF2-4183-9018-7CA219F80B5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本市は昭和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年代から急速に開発が進んだため、建設から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年以上経過している建物が多い。類似団体と比較してもほぼ平均値であるが、比率は今後も上昇していくことが予想される。施設の統廃合を含めた今後の在り方を考える必要がある。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B8D14C2B-7466-491C-ABF5-95A54406C1B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FAB5BF6B-FB09-4186-8E0F-EF449E99A89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E4EB8225-3D19-478E-82F1-36DFAFDE8B7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32D6CFF3-255C-4E3A-8090-AD40B1C65DD3}"/>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a:extLst>
            <a:ext uri="{FF2B5EF4-FFF2-40B4-BE49-F238E27FC236}">
              <a16:creationId xmlns:a16="http://schemas.microsoft.com/office/drawing/2014/main" id="{E42C66DD-68C5-4588-BA1B-20C05292703A}"/>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DD41964C-5FAE-4A73-8892-9A202BC11CA2}"/>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0888B170-BC7F-4BF6-8EE2-2C86B98F8A45}"/>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5F27BC43-A9FE-4A75-8F98-16DD9B64572B}"/>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EE4A1163-53D6-40D0-8A7B-15ED767BBB28}"/>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DB0F2CD6-A27A-4996-B1B6-92CB220867A2}"/>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B873BFD1-A67A-4F9D-86CE-36688EB50E2E}"/>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C2D0F111-1FB1-43DC-BEDC-6954A05BF41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B71F398D-A65D-4D8A-8A59-B4EA6D50E16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A76AC75E-B33F-4A0E-A836-C9C07EAD3E9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69" name="直線コネクタ 68">
          <a:extLst>
            <a:ext uri="{FF2B5EF4-FFF2-40B4-BE49-F238E27FC236}">
              <a16:creationId xmlns:a16="http://schemas.microsoft.com/office/drawing/2014/main" id="{A61AA310-DDF3-4D76-8212-B9EBC0B67E40}"/>
            </a:ext>
          </a:extLst>
        </xdr:cNvPr>
        <xdr:cNvCxnSpPr/>
      </xdr:nvCxnSpPr>
      <xdr:spPr>
        <a:xfrm flipV="1">
          <a:off x="4760595" y="5341620"/>
          <a:ext cx="127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70" name="有形固定資産減価償却率最小値テキスト">
          <a:extLst>
            <a:ext uri="{FF2B5EF4-FFF2-40B4-BE49-F238E27FC236}">
              <a16:creationId xmlns:a16="http://schemas.microsoft.com/office/drawing/2014/main" id="{EEE77F17-FE1F-4307-9287-43EA351DFE12}"/>
            </a:ext>
          </a:extLst>
        </xdr:cNvPr>
        <xdr:cNvSpPr txBox="1"/>
      </xdr:nvSpPr>
      <xdr:spPr>
        <a:xfrm>
          <a:off x="4813300" y="6696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71" name="直線コネクタ 70">
          <a:extLst>
            <a:ext uri="{FF2B5EF4-FFF2-40B4-BE49-F238E27FC236}">
              <a16:creationId xmlns:a16="http://schemas.microsoft.com/office/drawing/2014/main" id="{80DEAE4D-1790-4A4E-83CF-CEACB8719834}"/>
            </a:ext>
          </a:extLst>
        </xdr:cNvPr>
        <xdr:cNvCxnSpPr/>
      </xdr:nvCxnSpPr>
      <xdr:spPr>
        <a:xfrm>
          <a:off x="4673600" y="66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2" name="有形固定資産減価償却率最大値テキスト">
          <a:extLst>
            <a:ext uri="{FF2B5EF4-FFF2-40B4-BE49-F238E27FC236}">
              <a16:creationId xmlns:a16="http://schemas.microsoft.com/office/drawing/2014/main" id="{CA22F7F6-509B-4D4E-80FE-3F076BD1CCBC}"/>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3" name="直線コネクタ 72">
          <a:extLst>
            <a:ext uri="{FF2B5EF4-FFF2-40B4-BE49-F238E27FC236}">
              <a16:creationId xmlns:a16="http://schemas.microsoft.com/office/drawing/2014/main" id="{3748868C-4BCE-44FC-AA23-FCA6CDA28791}"/>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116730</xdr:rowOff>
    </xdr:from>
    <xdr:ext cx="405111" cy="259045"/>
    <xdr:sp macro="" textlink="">
      <xdr:nvSpPr>
        <xdr:cNvPr id="74" name="有形固定資産減価償却率平均値テキスト">
          <a:extLst>
            <a:ext uri="{FF2B5EF4-FFF2-40B4-BE49-F238E27FC236}">
              <a16:creationId xmlns:a16="http://schemas.microsoft.com/office/drawing/2014/main" id="{AED3E713-7030-40F1-930A-8C05C14B273C}"/>
            </a:ext>
          </a:extLst>
        </xdr:cNvPr>
        <xdr:cNvSpPr txBox="1"/>
      </xdr:nvSpPr>
      <xdr:spPr>
        <a:xfrm>
          <a:off x="4813300" y="6031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75" name="フローチャート: 判断 74">
          <a:extLst>
            <a:ext uri="{FF2B5EF4-FFF2-40B4-BE49-F238E27FC236}">
              <a16:creationId xmlns:a16="http://schemas.microsoft.com/office/drawing/2014/main" id="{9E0BE373-BC0E-4AFC-8C81-BCA9570A7D47}"/>
            </a:ext>
          </a:extLst>
        </xdr:cNvPr>
        <xdr:cNvSpPr/>
      </xdr:nvSpPr>
      <xdr:spPr>
        <a:xfrm>
          <a:off x="47117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76" name="フローチャート: 判断 75">
          <a:extLst>
            <a:ext uri="{FF2B5EF4-FFF2-40B4-BE49-F238E27FC236}">
              <a16:creationId xmlns:a16="http://schemas.microsoft.com/office/drawing/2014/main" id="{F039B7CE-7C2E-479C-9C13-F814E50F6A2D}"/>
            </a:ext>
          </a:extLst>
        </xdr:cNvPr>
        <xdr:cNvSpPr/>
      </xdr:nvSpPr>
      <xdr:spPr>
        <a:xfrm>
          <a:off x="4000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103759</xdr:rowOff>
    </xdr:from>
    <xdr:to>
      <xdr:col>15</xdr:col>
      <xdr:colOff>187325</xdr:colOff>
      <xdr:row>33</xdr:row>
      <xdr:rowOff>33909</xdr:rowOff>
    </xdr:to>
    <xdr:sp macro="" textlink="">
      <xdr:nvSpPr>
        <xdr:cNvPr id="77" name="フローチャート: 判断 76">
          <a:extLst>
            <a:ext uri="{FF2B5EF4-FFF2-40B4-BE49-F238E27FC236}">
              <a16:creationId xmlns:a16="http://schemas.microsoft.com/office/drawing/2014/main" id="{C16BC447-B222-4D63-8CC9-0431ED5256BB}"/>
            </a:ext>
          </a:extLst>
        </xdr:cNvPr>
        <xdr:cNvSpPr/>
      </xdr:nvSpPr>
      <xdr:spPr>
        <a:xfrm>
          <a:off x="3238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1744EF8-4419-4BD5-AF3B-2E4CC0670CE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E46B011-9240-4A07-8169-BBCB625B1EE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FD0E58C-E8C3-40A8-933A-089234B0224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2F7773DE-4816-4F2C-B259-6FBA71C0169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7F1FEBB-6227-4B7E-97DE-FECE882B4AD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162941</xdr:rowOff>
    </xdr:from>
    <xdr:to>
      <xdr:col>23</xdr:col>
      <xdr:colOff>136525</xdr:colOff>
      <xdr:row>32</xdr:row>
      <xdr:rowOff>93091</xdr:rowOff>
    </xdr:to>
    <xdr:sp macro="" textlink="">
      <xdr:nvSpPr>
        <xdr:cNvPr id="83" name="楕円 82">
          <a:extLst>
            <a:ext uri="{FF2B5EF4-FFF2-40B4-BE49-F238E27FC236}">
              <a16:creationId xmlns:a16="http://schemas.microsoft.com/office/drawing/2014/main" id="{587E7E99-5AA0-421F-A39D-567CA24F7814}"/>
            </a:ext>
          </a:extLst>
        </xdr:cNvPr>
        <xdr:cNvSpPr/>
      </xdr:nvSpPr>
      <xdr:spPr>
        <a:xfrm>
          <a:off x="4711700" y="62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141368</xdr:rowOff>
    </xdr:from>
    <xdr:ext cx="405111" cy="259045"/>
    <xdr:sp macro="" textlink="">
      <xdr:nvSpPr>
        <xdr:cNvPr id="84" name="有形固定資産減価償却率該当値テキスト">
          <a:extLst>
            <a:ext uri="{FF2B5EF4-FFF2-40B4-BE49-F238E27FC236}">
              <a16:creationId xmlns:a16="http://schemas.microsoft.com/office/drawing/2014/main" id="{3715AF5C-6468-4584-B324-5A2FEF494602}"/>
            </a:ext>
          </a:extLst>
        </xdr:cNvPr>
        <xdr:cNvSpPr txBox="1"/>
      </xdr:nvSpPr>
      <xdr:spPr>
        <a:xfrm>
          <a:off x="4813300" y="6227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133985</xdr:rowOff>
    </xdr:from>
    <xdr:to>
      <xdr:col>19</xdr:col>
      <xdr:colOff>187325</xdr:colOff>
      <xdr:row>33</xdr:row>
      <xdr:rowOff>64135</xdr:rowOff>
    </xdr:to>
    <xdr:sp macro="" textlink="">
      <xdr:nvSpPr>
        <xdr:cNvPr id="85" name="楕円 84">
          <a:extLst>
            <a:ext uri="{FF2B5EF4-FFF2-40B4-BE49-F238E27FC236}">
              <a16:creationId xmlns:a16="http://schemas.microsoft.com/office/drawing/2014/main" id="{C5AF40C4-7D3E-4D53-A1C3-BA67F0CBB245}"/>
            </a:ext>
          </a:extLst>
        </xdr:cNvPr>
        <xdr:cNvSpPr/>
      </xdr:nvSpPr>
      <xdr:spPr>
        <a:xfrm>
          <a:off x="400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42291</xdr:rowOff>
    </xdr:from>
    <xdr:to>
      <xdr:col>23</xdr:col>
      <xdr:colOff>85725</xdr:colOff>
      <xdr:row>33</xdr:row>
      <xdr:rowOff>13335</xdr:rowOff>
    </xdr:to>
    <xdr:cxnSp macro="">
      <xdr:nvCxnSpPr>
        <xdr:cNvPr id="86" name="直線コネクタ 85">
          <a:extLst>
            <a:ext uri="{FF2B5EF4-FFF2-40B4-BE49-F238E27FC236}">
              <a16:creationId xmlns:a16="http://schemas.microsoft.com/office/drawing/2014/main" id="{725581B2-663E-4ABB-A8A8-019CBE17CBA5}"/>
            </a:ext>
          </a:extLst>
        </xdr:cNvPr>
        <xdr:cNvCxnSpPr/>
      </xdr:nvCxnSpPr>
      <xdr:spPr>
        <a:xfrm flipV="1">
          <a:off x="4051300" y="6300216"/>
          <a:ext cx="7112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53484</xdr:rowOff>
    </xdr:from>
    <xdr:ext cx="405111" cy="259045"/>
    <xdr:sp macro="" textlink="">
      <xdr:nvSpPr>
        <xdr:cNvPr id="87" name="n_1aveValue有形固定資産減価償却率">
          <a:extLst>
            <a:ext uri="{FF2B5EF4-FFF2-40B4-BE49-F238E27FC236}">
              <a16:creationId xmlns:a16="http://schemas.microsoft.com/office/drawing/2014/main" id="{27C82417-DF3C-475B-BD2C-04B17FB2CF22}"/>
            </a:ext>
          </a:extLst>
        </xdr:cNvPr>
        <xdr:cNvSpPr txBox="1"/>
      </xdr:nvSpPr>
      <xdr:spPr>
        <a:xfrm>
          <a:off x="38360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50436</xdr:rowOff>
    </xdr:from>
    <xdr:ext cx="405111" cy="259045"/>
    <xdr:sp macro="" textlink="">
      <xdr:nvSpPr>
        <xdr:cNvPr id="88" name="n_2aveValue有形固定資産減価償却率">
          <a:extLst>
            <a:ext uri="{FF2B5EF4-FFF2-40B4-BE49-F238E27FC236}">
              <a16:creationId xmlns:a16="http://schemas.microsoft.com/office/drawing/2014/main" id="{C05C67AD-D756-4D09-8ACC-276C6CF8BA5A}"/>
            </a:ext>
          </a:extLst>
        </xdr:cNvPr>
        <xdr:cNvSpPr txBox="1"/>
      </xdr:nvSpPr>
      <xdr:spPr>
        <a:xfrm>
          <a:off x="3086744"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55262</xdr:rowOff>
    </xdr:from>
    <xdr:ext cx="405111" cy="259045"/>
    <xdr:sp macro="" textlink="">
      <xdr:nvSpPr>
        <xdr:cNvPr id="89" name="n_1mainValue有形固定資産減価償却率">
          <a:extLst>
            <a:ext uri="{FF2B5EF4-FFF2-40B4-BE49-F238E27FC236}">
              <a16:creationId xmlns:a16="http://schemas.microsoft.com/office/drawing/2014/main" id="{B9E92F3C-9A9F-4620-A61E-4A864BC20687}"/>
            </a:ext>
          </a:extLst>
        </xdr:cNvPr>
        <xdr:cNvSpPr txBox="1"/>
      </xdr:nvSpPr>
      <xdr:spPr>
        <a:xfrm>
          <a:off x="3836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D784FF3E-5596-469E-B3B5-D026D145413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id="{2430CCCE-E460-47E0-8F21-73E5AD9A656D}"/>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a:extLst>
            <a:ext uri="{FF2B5EF4-FFF2-40B4-BE49-F238E27FC236}">
              <a16:creationId xmlns:a16="http://schemas.microsoft.com/office/drawing/2014/main" id="{AFC7AD14-8380-4DB3-BBFE-C8F383A89A45}"/>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B8A6F2F1-3E85-4081-B5EF-C9AA7A4F7A1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7AB987B6-F885-4ABE-BFD2-6D23E51B3C5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2ACB095A-CF09-4DC1-BD08-9B9909C55DF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850313E2-7D2F-40C0-8F7F-B9292532A3C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50F807F2-934D-45DD-9ABB-FB36D05D17B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C2F9B377-6B00-4D13-A457-4F6F7B089EE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E9A4F274-2E33-40EE-B19D-432F13188D6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59D90C1F-C09E-43F2-BA25-BE0DB27A500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5B1F4F5B-EDEE-4F15-86F2-657F27C464E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2B7F566C-EE21-40FC-8936-E95525F2742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類似団体の平均値より低く、債務償還能力は比較的高いと考える。今後老朽化していく施設の改修費等の増加を見据えて、将来世代への過度の負担とならないよう、計画的な借り入れを行う。</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E5B64BF9-B889-4712-8085-90D1E459B33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AB0E7413-E674-4EA5-B20F-FE25951BA4A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9C29434F-FF79-4135-9E54-0F9087B9E17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79B7093B-F1F5-4E33-83D9-F8E3A6EBBC06}"/>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DE118F25-D57C-497E-9DEA-F2981A6DE97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a:extLst>
            <a:ext uri="{FF2B5EF4-FFF2-40B4-BE49-F238E27FC236}">
              <a16:creationId xmlns:a16="http://schemas.microsoft.com/office/drawing/2014/main" id="{180FC6A4-DDB8-4F52-946A-D64EB6FF932E}"/>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C3C39D6F-75D5-4644-9978-D73CA54D579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0" name="テキスト ボックス 109">
          <a:extLst>
            <a:ext uri="{FF2B5EF4-FFF2-40B4-BE49-F238E27FC236}">
              <a16:creationId xmlns:a16="http://schemas.microsoft.com/office/drawing/2014/main" id="{2B5FE9FD-594C-48F0-997F-881E2FE4176C}"/>
            </a:ext>
          </a:extLst>
        </xdr:cNvPr>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14ABE9F1-E172-42BA-9E7F-B2C2F8B5B2C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2" name="テキスト ボックス 111">
          <a:extLst>
            <a:ext uri="{FF2B5EF4-FFF2-40B4-BE49-F238E27FC236}">
              <a16:creationId xmlns:a16="http://schemas.microsoft.com/office/drawing/2014/main" id="{5760595F-9479-45F2-8106-66F3A64F885E}"/>
            </a:ext>
          </a:extLst>
        </xdr:cNvPr>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9DED34F5-617C-47F3-817F-39AEFAD84ED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a:extLst>
            <a:ext uri="{FF2B5EF4-FFF2-40B4-BE49-F238E27FC236}">
              <a16:creationId xmlns:a16="http://schemas.microsoft.com/office/drawing/2014/main" id="{49AD0DE3-B3D8-4029-9C0E-2A6DF6748A3D}"/>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F51B8238-B6AE-4444-B270-A1FB0E0A7E3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a:extLst>
            <a:ext uri="{FF2B5EF4-FFF2-40B4-BE49-F238E27FC236}">
              <a16:creationId xmlns:a16="http://schemas.microsoft.com/office/drawing/2014/main" id="{E5BA7938-9384-442F-88EA-5958B3D46047}"/>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a:extLst>
            <a:ext uri="{FF2B5EF4-FFF2-40B4-BE49-F238E27FC236}">
              <a16:creationId xmlns:a16="http://schemas.microsoft.com/office/drawing/2014/main" id="{792036AA-E5CA-4944-B249-F14EA8EF131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D925D924-C8E9-49B4-A15F-C136368152FD}"/>
            </a:ext>
          </a:extLst>
        </xdr:cNvPr>
        <xdr:cNvCxnSpPr/>
      </xdr:nvCxnSpPr>
      <xdr:spPr>
        <a:xfrm flipV="1">
          <a:off x="14793595" y="5485553"/>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a:extLst>
            <a:ext uri="{FF2B5EF4-FFF2-40B4-BE49-F238E27FC236}">
              <a16:creationId xmlns:a16="http://schemas.microsoft.com/office/drawing/2014/main" id="{39DA34EA-7265-4631-9F61-07E3614A3EB7}"/>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A083D8C9-BBFD-40F1-8F2A-BC57F860D5B7}"/>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21" name="債務償還可能年数最大値テキスト">
          <a:extLst>
            <a:ext uri="{FF2B5EF4-FFF2-40B4-BE49-F238E27FC236}">
              <a16:creationId xmlns:a16="http://schemas.microsoft.com/office/drawing/2014/main" id="{2E6DC63E-0D93-4D5D-AC70-1AAEBBEB86EE}"/>
            </a:ext>
          </a:extLst>
        </xdr:cNvPr>
        <xdr:cNvSpPr txBox="1"/>
      </xdr:nvSpPr>
      <xdr:spPr>
        <a:xfrm>
          <a:off x="14846300" y="526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22" name="直線コネクタ 121">
          <a:extLst>
            <a:ext uri="{FF2B5EF4-FFF2-40B4-BE49-F238E27FC236}">
              <a16:creationId xmlns:a16="http://schemas.microsoft.com/office/drawing/2014/main" id="{889E718E-D354-4EB3-9EC4-DF4DEEBB4B74}"/>
            </a:ext>
          </a:extLst>
        </xdr:cNvPr>
        <xdr:cNvCxnSpPr/>
      </xdr:nvCxnSpPr>
      <xdr:spPr>
        <a:xfrm>
          <a:off x="14706600" y="548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27322</xdr:rowOff>
    </xdr:from>
    <xdr:ext cx="340478" cy="259045"/>
    <xdr:sp macro="" textlink="">
      <xdr:nvSpPr>
        <xdr:cNvPr id="123" name="債務償還可能年数平均値テキスト">
          <a:extLst>
            <a:ext uri="{FF2B5EF4-FFF2-40B4-BE49-F238E27FC236}">
              <a16:creationId xmlns:a16="http://schemas.microsoft.com/office/drawing/2014/main" id="{2F9A033A-1A8A-4B7C-94D6-6BA5007AE10A}"/>
            </a:ext>
          </a:extLst>
        </xdr:cNvPr>
        <xdr:cNvSpPr txBox="1"/>
      </xdr:nvSpPr>
      <xdr:spPr>
        <a:xfrm>
          <a:off x="14846300" y="61137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24" name="フローチャート: 判断 123">
          <a:extLst>
            <a:ext uri="{FF2B5EF4-FFF2-40B4-BE49-F238E27FC236}">
              <a16:creationId xmlns:a16="http://schemas.microsoft.com/office/drawing/2014/main" id="{05741DF8-7AE0-45DA-8C4B-E906F113F43A}"/>
            </a:ext>
          </a:extLst>
        </xdr:cNvPr>
        <xdr:cNvSpPr/>
      </xdr:nvSpPr>
      <xdr:spPr>
        <a:xfrm>
          <a:off x="14744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6B0896CB-8506-4C8A-9DB7-1860C294106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CF5DFDAE-C61E-448E-B27F-DBE62B6F99B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73EEA74-7EE8-4A54-A109-C49E71829FB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EA7C35CE-9134-4A53-A222-2BC2824A5D6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30796E0F-8413-4F4D-8794-342AB32DED9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48895</xdr:rowOff>
    </xdr:from>
    <xdr:to>
      <xdr:col>76</xdr:col>
      <xdr:colOff>73025</xdr:colOff>
      <xdr:row>33</xdr:row>
      <xdr:rowOff>150495</xdr:rowOff>
    </xdr:to>
    <xdr:sp macro="" textlink="">
      <xdr:nvSpPr>
        <xdr:cNvPr id="130" name="楕円 129">
          <a:extLst>
            <a:ext uri="{FF2B5EF4-FFF2-40B4-BE49-F238E27FC236}">
              <a16:creationId xmlns:a16="http://schemas.microsoft.com/office/drawing/2014/main" id="{29C497A2-3C51-47F9-9CDB-A4F93BE0A712}"/>
            </a:ext>
          </a:extLst>
        </xdr:cNvPr>
        <xdr:cNvSpPr/>
      </xdr:nvSpPr>
      <xdr:spPr>
        <a:xfrm>
          <a:off x="14744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27322</xdr:rowOff>
    </xdr:from>
    <xdr:ext cx="340478" cy="259045"/>
    <xdr:sp macro="" textlink="">
      <xdr:nvSpPr>
        <xdr:cNvPr id="131" name="債務償還可能年数該当値テキスト">
          <a:extLst>
            <a:ext uri="{FF2B5EF4-FFF2-40B4-BE49-F238E27FC236}">
              <a16:creationId xmlns:a16="http://schemas.microsoft.com/office/drawing/2014/main" id="{856F245E-EB3E-4F08-8443-889EB98F96C0}"/>
            </a:ext>
          </a:extLst>
        </xdr:cNvPr>
        <xdr:cNvSpPr txBox="1"/>
      </xdr:nvSpPr>
      <xdr:spPr>
        <a:xfrm>
          <a:off x="14846300" y="6456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a16="http://schemas.microsoft.com/office/drawing/2014/main" id="{C040B016-3A2B-4FED-A3A7-AF1BD2A086B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a16="http://schemas.microsoft.com/office/drawing/2014/main" id="{C9D4E1CE-E2D7-46B8-9B37-A706B490775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a16="http://schemas.microsoft.com/office/drawing/2014/main" id="{408FEB05-DE61-48DF-9A39-C8575E7012E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a16="http://schemas.microsoft.com/office/drawing/2014/main" id="{022339A4-1EC6-4DF2-BE68-0AD2DE5E016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a16="http://schemas.microsoft.com/office/drawing/2014/main" id="{D3936BCA-E2BF-4E39-97EA-DA150331742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a16="http://schemas.microsoft.com/office/drawing/2014/main" id="{6CD3AAF0-1D37-4296-8F7F-413777A36E6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2AD8C2E-E353-4DAF-A50D-91C98F0C3F9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173381D-C598-4430-A6A9-A8111377FC9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81D882C-8D08-4261-8F78-EB69C9F2907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D287D47-3909-4368-BB7A-79A2D3E070B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A710137-CB66-4D3D-A4B2-E5228CD59F4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0F9488E-3F02-493C-8FC8-9DC5CE41984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6201E5B-9807-48AB-8703-297638C0DFD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4103DD6-10B1-4B13-BBD0-06490DB4B83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6D6913C-2791-48F0-8780-03021FF5488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AB5CCCC-59F3-43A9-8F25-FDBC4E71DE3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120,596
119,436
53.15
36,745,983
35,692,660
904,831
22,526,953
18,482,532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DE37AD0-A1B8-497F-A3E3-6CFD7A88C92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425DF0F-264D-4FB7-A3F2-4E74615C9AA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042163B-B31B-464B-A062-5EB735172EF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79364C0-B3B4-47CD-9406-019F9AF8BC6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1A3ABE7-E4B6-44F1-828E-44247EABF0E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B0D3F9D-33A6-45E7-8681-FD96ACE1EE1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9231925-8AD4-4476-88AD-2ED34AA2464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4015BC5-1E18-4CCB-819E-A915704542B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FAC024D-8BE5-43E3-AAAD-2FEF098AEA3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B4308F6-DB9A-4418-8E83-36711224667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BD8F528-5C92-453D-8889-EA10A5CFC11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7AA1FA6-135C-4486-8EF2-5901B742D0E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EAE5DE1-7057-40B5-A275-804E904601C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A4613DC-6231-4AC9-AFD1-B90173BE7FF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6094318-0570-489A-A638-1C55B9EDA97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65D8B88-A00C-441D-BC6A-08CA34CD53B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BAEBC5C-EEEB-46E6-B185-5F6BE168B05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763780E-5CF1-49A5-847E-63671BE2260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84D52F74-D3DE-4729-96CD-971593953866}"/>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346EE32-EA13-4018-A32F-93E5649B35D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101C037-B5C9-4300-8CB0-1F6DE922D32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435EE6F-9F8A-4802-9A20-8D4D41A697A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63C8070-E6BD-4D08-BFA8-AE884546D12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BA98A03-AEB6-4A8E-A5B0-492E662CC6E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9DD9F3E-2E4D-4206-BAC6-6A5516A15CB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7455442-6724-4714-8CC1-C1C778A6A1B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B616F65-6D94-4C72-9590-4D46694A0DD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9D478B8-1AA0-47DF-8BA5-6F23F88502C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CD2E182-2A73-4CFC-AE72-4B50D0E6377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120E003-A00D-4EC5-95E6-022AEFC13D7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CB241211-EA44-41E1-BCDF-8DF4F1A8F55F}"/>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C4464DF9-2FD0-42F5-BC24-4CEE8BB8073F}"/>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DECF3FC1-D71A-4E55-9C7B-1D3A9A43AB75}"/>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ECB4BA15-0ACB-4939-8C72-E7ED6D813097}"/>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79B8AA5C-E2E8-44DD-BA52-1D8D05D55059}"/>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986A1-B105-4BF4-80F6-13FB7868BD4E}"/>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26668703-2C39-44E9-AAB9-A26F9198117B}"/>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B127D231-6970-46A0-9FF2-7CBE48A24466}"/>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CF2541C1-3C6E-48A6-92F8-339B2BA502B3}"/>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E43E4945-6687-437F-93E6-F7ED41492B4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D9BB798-248E-481C-9D3B-B9A7938BCE5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FE6C0F80-BBCD-4025-811A-EA5D24C4431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a:extLst>
            <a:ext uri="{FF2B5EF4-FFF2-40B4-BE49-F238E27FC236}">
              <a16:creationId xmlns:a16="http://schemas.microsoft.com/office/drawing/2014/main" id="{E7EDBD7E-D1CE-4402-83EC-EBFB0AE68489}"/>
            </a:ext>
          </a:extLst>
        </xdr:cNvPr>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a:extLst>
            <a:ext uri="{FF2B5EF4-FFF2-40B4-BE49-F238E27FC236}">
              <a16:creationId xmlns:a16="http://schemas.microsoft.com/office/drawing/2014/main" id="{E98E6471-20D7-4A2A-969C-B184A3931DBF}"/>
            </a:ext>
          </a:extLst>
        </xdr:cNvPr>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a:extLst>
            <a:ext uri="{FF2B5EF4-FFF2-40B4-BE49-F238E27FC236}">
              <a16:creationId xmlns:a16="http://schemas.microsoft.com/office/drawing/2014/main" id="{54383448-CDFD-4D9B-B83B-6A5DF145DD6A}"/>
            </a:ext>
          </a:extLst>
        </xdr:cNvPr>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a:extLst>
            <a:ext uri="{FF2B5EF4-FFF2-40B4-BE49-F238E27FC236}">
              <a16:creationId xmlns:a16="http://schemas.microsoft.com/office/drawing/2014/main" id="{7B45CA46-EA0A-4267-8155-29E4B9F42B7E}"/>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a:extLst>
            <a:ext uri="{FF2B5EF4-FFF2-40B4-BE49-F238E27FC236}">
              <a16:creationId xmlns:a16="http://schemas.microsoft.com/office/drawing/2014/main" id="{ECAC0A44-1DE1-4869-AC10-3333A0CC4D6B}"/>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道路】&#10;有形固定資産減価償却率平均値テキスト">
          <a:extLst>
            <a:ext uri="{FF2B5EF4-FFF2-40B4-BE49-F238E27FC236}">
              <a16:creationId xmlns:a16="http://schemas.microsoft.com/office/drawing/2014/main" id="{BEBC2ED4-E58D-4757-B79E-259F53772380}"/>
            </a:ext>
          </a:extLst>
        </xdr:cNvPr>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a:extLst>
            <a:ext uri="{FF2B5EF4-FFF2-40B4-BE49-F238E27FC236}">
              <a16:creationId xmlns:a16="http://schemas.microsoft.com/office/drawing/2014/main" id="{5A26E343-A361-4D0E-ABB0-290326C7B883}"/>
            </a:ext>
          </a:extLst>
        </xdr:cNvPr>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a:extLst>
            <a:ext uri="{FF2B5EF4-FFF2-40B4-BE49-F238E27FC236}">
              <a16:creationId xmlns:a16="http://schemas.microsoft.com/office/drawing/2014/main" id="{08FCCE69-DD52-4589-9F3D-491B70FB0839}"/>
            </a:ext>
          </a:extLst>
        </xdr:cNvPr>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89408</xdr:rowOff>
    </xdr:from>
    <xdr:to>
      <xdr:col>15</xdr:col>
      <xdr:colOff>101600</xdr:colOff>
      <xdr:row>40</xdr:row>
      <xdr:rowOff>19558</xdr:rowOff>
    </xdr:to>
    <xdr:sp macro="" textlink="">
      <xdr:nvSpPr>
        <xdr:cNvPr id="62" name="フローチャート: 判断 61">
          <a:extLst>
            <a:ext uri="{FF2B5EF4-FFF2-40B4-BE49-F238E27FC236}">
              <a16:creationId xmlns:a16="http://schemas.microsoft.com/office/drawing/2014/main" id="{E2EEA0CB-9A84-46BB-972B-12A642D69C61}"/>
            </a:ext>
          </a:extLst>
        </xdr:cNvPr>
        <xdr:cNvSpPr/>
      </xdr:nvSpPr>
      <xdr:spPr>
        <a:xfrm>
          <a:off x="2857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921A9C94-67A7-48A6-B359-1DF4F0B0A90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D4B09219-7F5B-470E-B742-CFE998598FA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B822ABA5-5C62-41DC-BF9B-09FD74FDF22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14E99FE-8DEA-4939-9EE5-6048874BDFD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8800B34-627F-4571-A5CF-459B8C578BE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8" name="楕円 67">
          <a:extLst>
            <a:ext uri="{FF2B5EF4-FFF2-40B4-BE49-F238E27FC236}">
              <a16:creationId xmlns:a16="http://schemas.microsoft.com/office/drawing/2014/main" id="{E1BB48D1-F01E-44F4-BBAC-36BECB767617}"/>
            </a:ext>
          </a:extLst>
        </xdr:cNvPr>
        <xdr:cNvSpPr/>
      </xdr:nvSpPr>
      <xdr:spPr>
        <a:xfrm>
          <a:off x="45847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104411</xdr:rowOff>
    </xdr:from>
    <xdr:ext cx="405111" cy="259045"/>
    <xdr:sp macro="" textlink="">
      <xdr:nvSpPr>
        <xdr:cNvPr id="69" name="【道路】&#10;有形固定資産減価償却率該当値テキスト">
          <a:extLst>
            <a:ext uri="{FF2B5EF4-FFF2-40B4-BE49-F238E27FC236}">
              <a16:creationId xmlns:a16="http://schemas.microsoft.com/office/drawing/2014/main" id="{7E6F426B-E3FD-4639-85EF-EF65E677F728}"/>
            </a:ext>
          </a:extLst>
        </xdr:cNvPr>
        <xdr:cNvSpPr txBox="1"/>
      </xdr:nvSpPr>
      <xdr:spPr>
        <a:xfrm>
          <a:off x="4673600" y="661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167132</xdr:rowOff>
    </xdr:from>
    <xdr:to>
      <xdr:col>20</xdr:col>
      <xdr:colOff>38100</xdr:colOff>
      <xdr:row>39</xdr:row>
      <xdr:rowOff>97282</xdr:rowOff>
    </xdr:to>
    <xdr:sp macro="" textlink="">
      <xdr:nvSpPr>
        <xdr:cNvPr id="70" name="楕円 69">
          <a:extLst>
            <a:ext uri="{FF2B5EF4-FFF2-40B4-BE49-F238E27FC236}">
              <a16:creationId xmlns:a16="http://schemas.microsoft.com/office/drawing/2014/main" id="{4C397C40-FA8A-4D0F-A954-88047DCB7323}"/>
            </a:ext>
          </a:extLst>
        </xdr:cNvPr>
        <xdr:cNvSpPr/>
      </xdr:nvSpPr>
      <xdr:spPr>
        <a:xfrm>
          <a:off x="3746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5334</xdr:rowOff>
    </xdr:from>
    <xdr:to>
      <xdr:col>24</xdr:col>
      <xdr:colOff>63500</xdr:colOff>
      <xdr:row>39</xdr:row>
      <xdr:rowOff>46482</xdr:rowOff>
    </xdr:to>
    <xdr:cxnSp macro="">
      <xdr:nvCxnSpPr>
        <xdr:cNvPr id="71" name="直線コネクタ 70">
          <a:extLst>
            <a:ext uri="{FF2B5EF4-FFF2-40B4-BE49-F238E27FC236}">
              <a16:creationId xmlns:a16="http://schemas.microsoft.com/office/drawing/2014/main" id="{4D15A91F-30E7-48E3-AE96-768C3F43BDB1}"/>
            </a:ext>
          </a:extLst>
        </xdr:cNvPr>
        <xdr:cNvCxnSpPr/>
      </xdr:nvCxnSpPr>
      <xdr:spPr>
        <a:xfrm flipV="1">
          <a:off x="3797300" y="66918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56659</xdr:rowOff>
    </xdr:from>
    <xdr:ext cx="405111" cy="259045"/>
    <xdr:sp macro="" textlink="">
      <xdr:nvSpPr>
        <xdr:cNvPr id="72" name="n_1aveValue【道路】&#10;有形固定資産減価償却率">
          <a:extLst>
            <a:ext uri="{FF2B5EF4-FFF2-40B4-BE49-F238E27FC236}">
              <a16:creationId xmlns:a16="http://schemas.microsoft.com/office/drawing/2014/main" id="{E726BCCB-306F-4D45-B2FB-99E9FD76D992}"/>
            </a:ext>
          </a:extLst>
        </xdr:cNvPr>
        <xdr:cNvSpPr txBox="1"/>
      </xdr:nvSpPr>
      <xdr:spPr>
        <a:xfrm>
          <a:off x="35820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36085</xdr:rowOff>
    </xdr:from>
    <xdr:ext cx="405111" cy="259045"/>
    <xdr:sp macro="" textlink="">
      <xdr:nvSpPr>
        <xdr:cNvPr id="73" name="n_2aveValue【道路】&#10;有形固定資産減価償却率">
          <a:extLst>
            <a:ext uri="{FF2B5EF4-FFF2-40B4-BE49-F238E27FC236}">
              <a16:creationId xmlns:a16="http://schemas.microsoft.com/office/drawing/2014/main" id="{8BEBE3F9-0E73-49FE-9493-162A6AC33AF4}"/>
            </a:ext>
          </a:extLst>
        </xdr:cNvPr>
        <xdr:cNvSpPr txBox="1"/>
      </xdr:nvSpPr>
      <xdr:spPr>
        <a:xfrm>
          <a:off x="2705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88409</xdr:rowOff>
    </xdr:from>
    <xdr:ext cx="405111" cy="259045"/>
    <xdr:sp macro="" textlink="">
      <xdr:nvSpPr>
        <xdr:cNvPr id="74" name="n_1mainValue【道路】&#10;有形固定資産減価償却率">
          <a:extLst>
            <a:ext uri="{FF2B5EF4-FFF2-40B4-BE49-F238E27FC236}">
              <a16:creationId xmlns:a16="http://schemas.microsoft.com/office/drawing/2014/main" id="{ECE6672E-7400-4F0F-9315-4B61529A4055}"/>
            </a:ext>
          </a:extLst>
        </xdr:cNvPr>
        <xdr:cNvSpPr txBox="1"/>
      </xdr:nvSpPr>
      <xdr:spPr>
        <a:xfrm>
          <a:off x="35820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AF758D85-EAD5-4265-BCFB-C92DF4D5ACC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22E492F4-8DBD-4DD1-B13C-B36A425230A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0DB3D8A8-A469-4F19-9B02-AAFBF7C6516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30D0F104-5DC0-4C6D-9E8D-50FEC377751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383440CA-6453-4655-8E9D-1A2329C3046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7D0CB134-4466-4433-A2F8-D5D7A79637F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FD63D13D-32AB-4B44-A77D-7FD86F51B02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58636D1A-9A63-49E0-9327-6165825D6F7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a:extLst>
            <a:ext uri="{FF2B5EF4-FFF2-40B4-BE49-F238E27FC236}">
              <a16:creationId xmlns:a16="http://schemas.microsoft.com/office/drawing/2014/main" id="{039352F7-3E3F-4BF2-96A0-99C16A1F9B3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8AB7A540-4A33-4BA3-953D-D9F7B763081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a:extLst>
            <a:ext uri="{FF2B5EF4-FFF2-40B4-BE49-F238E27FC236}">
              <a16:creationId xmlns:a16="http://schemas.microsoft.com/office/drawing/2014/main" id="{9D26B0EC-4BAE-4577-ACB8-58DB7460769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a:extLst>
            <a:ext uri="{FF2B5EF4-FFF2-40B4-BE49-F238E27FC236}">
              <a16:creationId xmlns:a16="http://schemas.microsoft.com/office/drawing/2014/main" id="{EFEE3A6F-9602-4E8F-B4A2-D6D77F49372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a:extLst>
            <a:ext uri="{FF2B5EF4-FFF2-40B4-BE49-F238E27FC236}">
              <a16:creationId xmlns:a16="http://schemas.microsoft.com/office/drawing/2014/main" id="{43AE5087-3FA5-4AD3-9A41-72E2558D944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a:extLst>
            <a:ext uri="{FF2B5EF4-FFF2-40B4-BE49-F238E27FC236}">
              <a16:creationId xmlns:a16="http://schemas.microsoft.com/office/drawing/2014/main" id="{D8F2FAA4-E8CC-423E-878C-556D1D138B9A}"/>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a:extLst>
            <a:ext uri="{FF2B5EF4-FFF2-40B4-BE49-F238E27FC236}">
              <a16:creationId xmlns:a16="http://schemas.microsoft.com/office/drawing/2014/main" id="{D765B5C7-1E3B-4710-AEC8-F05CCF49D5F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0" name="テキスト ボックス 89">
          <a:extLst>
            <a:ext uri="{FF2B5EF4-FFF2-40B4-BE49-F238E27FC236}">
              <a16:creationId xmlns:a16="http://schemas.microsoft.com/office/drawing/2014/main" id="{143A7E6D-1F97-4F30-A131-85EA793422A9}"/>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a:extLst>
            <a:ext uri="{FF2B5EF4-FFF2-40B4-BE49-F238E27FC236}">
              <a16:creationId xmlns:a16="http://schemas.microsoft.com/office/drawing/2014/main" id="{929B8A32-33B6-43D1-B0CF-734103F277D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2" name="テキスト ボックス 91">
          <a:extLst>
            <a:ext uri="{FF2B5EF4-FFF2-40B4-BE49-F238E27FC236}">
              <a16:creationId xmlns:a16="http://schemas.microsoft.com/office/drawing/2014/main" id="{B3937404-8AD1-431E-B3B3-1673EAECA075}"/>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id="{15987D49-22BC-4A84-9CA7-C274076B12F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a:extLst>
            <a:ext uri="{FF2B5EF4-FFF2-40B4-BE49-F238E27FC236}">
              <a16:creationId xmlns:a16="http://schemas.microsoft.com/office/drawing/2014/main" id="{59F28542-A444-423E-BA10-9AF5BEE894B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a:extLst>
            <a:ext uri="{FF2B5EF4-FFF2-40B4-BE49-F238E27FC236}">
              <a16:creationId xmlns:a16="http://schemas.microsoft.com/office/drawing/2014/main" id="{8DA23113-FAD6-4C1E-A865-CBF879260C1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6" name="直線コネクタ 95">
          <a:extLst>
            <a:ext uri="{FF2B5EF4-FFF2-40B4-BE49-F238E27FC236}">
              <a16:creationId xmlns:a16="http://schemas.microsoft.com/office/drawing/2014/main" id="{368DDEA7-7A55-4A40-B38F-7BF34EFEC256}"/>
            </a:ext>
          </a:extLst>
        </xdr:cNvPr>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97" name="【道路】&#10;一人当たり延長最小値テキスト">
          <a:extLst>
            <a:ext uri="{FF2B5EF4-FFF2-40B4-BE49-F238E27FC236}">
              <a16:creationId xmlns:a16="http://schemas.microsoft.com/office/drawing/2014/main" id="{9FD26323-F2CE-495B-BD67-C6A19875E5AF}"/>
            </a:ext>
          </a:extLst>
        </xdr:cNvPr>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98" name="直線コネクタ 97">
          <a:extLst>
            <a:ext uri="{FF2B5EF4-FFF2-40B4-BE49-F238E27FC236}">
              <a16:creationId xmlns:a16="http://schemas.microsoft.com/office/drawing/2014/main" id="{30F5AEAB-A62F-438B-8A5F-2C19CB02F6A6}"/>
            </a:ext>
          </a:extLst>
        </xdr:cNvPr>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99" name="【道路】&#10;一人当たり延長最大値テキスト">
          <a:extLst>
            <a:ext uri="{FF2B5EF4-FFF2-40B4-BE49-F238E27FC236}">
              <a16:creationId xmlns:a16="http://schemas.microsoft.com/office/drawing/2014/main" id="{79EE1C52-7C08-4FD8-A760-EA56E164B7F1}"/>
            </a:ext>
          </a:extLst>
        </xdr:cNvPr>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100" name="直線コネクタ 99">
          <a:extLst>
            <a:ext uri="{FF2B5EF4-FFF2-40B4-BE49-F238E27FC236}">
              <a16:creationId xmlns:a16="http://schemas.microsoft.com/office/drawing/2014/main" id="{439B5F25-6E2E-4E06-B5D3-243DE03FDEDF}"/>
            </a:ext>
          </a:extLst>
        </xdr:cNvPr>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64005</xdr:rowOff>
    </xdr:from>
    <xdr:ext cx="469744" cy="259045"/>
    <xdr:sp macro="" textlink="">
      <xdr:nvSpPr>
        <xdr:cNvPr id="101" name="【道路】&#10;一人当たり延長平均値テキスト">
          <a:extLst>
            <a:ext uri="{FF2B5EF4-FFF2-40B4-BE49-F238E27FC236}">
              <a16:creationId xmlns:a16="http://schemas.microsoft.com/office/drawing/2014/main" id="{C33EC240-F42A-4253-B2DC-19116CBFE2F8}"/>
            </a:ext>
          </a:extLst>
        </xdr:cNvPr>
        <xdr:cNvSpPr txBox="1"/>
      </xdr:nvSpPr>
      <xdr:spPr>
        <a:xfrm>
          <a:off x="10515600" y="6407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102" name="フローチャート: 判断 101">
          <a:extLst>
            <a:ext uri="{FF2B5EF4-FFF2-40B4-BE49-F238E27FC236}">
              <a16:creationId xmlns:a16="http://schemas.microsoft.com/office/drawing/2014/main" id="{F7891793-9919-4A0A-AE60-9CB126F3046C}"/>
            </a:ext>
          </a:extLst>
        </xdr:cNvPr>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3" name="フローチャート: 判断 102">
          <a:extLst>
            <a:ext uri="{FF2B5EF4-FFF2-40B4-BE49-F238E27FC236}">
              <a16:creationId xmlns:a16="http://schemas.microsoft.com/office/drawing/2014/main" id="{23AD93E8-9041-4129-9CE7-E5FF20AB9B5A}"/>
            </a:ext>
          </a:extLst>
        </xdr:cNvPr>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36099</xdr:rowOff>
    </xdr:from>
    <xdr:to>
      <xdr:col>46</xdr:col>
      <xdr:colOff>38100</xdr:colOff>
      <xdr:row>38</xdr:row>
      <xdr:rowOff>137699</xdr:rowOff>
    </xdr:to>
    <xdr:sp macro="" textlink="">
      <xdr:nvSpPr>
        <xdr:cNvPr id="104" name="フローチャート: 判断 103">
          <a:extLst>
            <a:ext uri="{FF2B5EF4-FFF2-40B4-BE49-F238E27FC236}">
              <a16:creationId xmlns:a16="http://schemas.microsoft.com/office/drawing/2014/main" id="{711F69D4-16DE-4757-BD14-204CCC3F2C3B}"/>
            </a:ext>
          </a:extLst>
        </xdr:cNvPr>
        <xdr:cNvSpPr/>
      </xdr:nvSpPr>
      <xdr:spPr>
        <a:xfrm>
          <a:off x="8699500" y="655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41DC1B8B-7269-43C9-8028-59BFAB0503D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8ADD5693-7B73-4910-AF77-5798E5FD1E8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F7158B17-96B7-4731-AFED-276FB1FDFB4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A96910EE-E031-4417-9EAD-CA91115354D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4DBD87E6-E7EF-4D56-8577-71C0DA5949A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135128</xdr:rowOff>
    </xdr:from>
    <xdr:to>
      <xdr:col>55</xdr:col>
      <xdr:colOff>50800</xdr:colOff>
      <xdr:row>39</xdr:row>
      <xdr:rowOff>65278</xdr:rowOff>
    </xdr:to>
    <xdr:sp macro="" textlink="">
      <xdr:nvSpPr>
        <xdr:cNvPr id="110" name="楕円 109">
          <a:extLst>
            <a:ext uri="{FF2B5EF4-FFF2-40B4-BE49-F238E27FC236}">
              <a16:creationId xmlns:a16="http://schemas.microsoft.com/office/drawing/2014/main" id="{33B2B926-5B2A-4D56-919B-E0E1057CE300}"/>
            </a:ext>
          </a:extLst>
        </xdr:cNvPr>
        <xdr:cNvSpPr/>
      </xdr:nvSpPr>
      <xdr:spPr>
        <a:xfrm>
          <a:off x="104267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113555</xdr:rowOff>
    </xdr:from>
    <xdr:ext cx="469744" cy="259045"/>
    <xdr:sp macro="" textlink="">
      <xdr:nvSpPr>
        <xdr:cNvPr id="111" name="【道路】&#10;一人当たり延長該当値テキスト">
          <a:extLst>
            <a:ext uri="{FF2B5EF4-FFF2-40B4-BE49-F238E27FC236}">
              <a16:creationId xmlns:a16="http://schemas.microsoft.com/office/drawing/2014/main" id="{3F5BB77E-93B7-438B-B0DF-F881796E839D}"/>
            </a:ext>
          </a:extLst>
        </xdr:cNvPr>
        <xdr:cNvSpPr txBox="1"/>
      </xdr:nvSpPr>
      <xdr:spPr>
        <a:xfrm>
          <a:off x="10515600" y="662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137506</xdr:rowOff>
    </xdr:from>
    <xdr:to>
      <xdr:col>50</xdr:col>
      <xdr:colOff>165100</xdr:colOff>
      <xdr:row>39</xdr:row>
      <xdr:rowOff>67656</xdr:rowOff>
    </xdr:to>
    <xdr:sp macro="" textlink="">
      <xdr:nvSpPr>
        <xdr:cNvPr id="112" name="楕円 111">
          <a:extLst>
            <a:ext uri="{FF2B5EF4-FFF2-40B4-BE49-F238E27FC236}">
              <a16:creationId xmlns:a16="http://schemas.microsoft.com/office/drawing/2014/main" id="{C6C1B8D2-328C-42EC-AAD5-1042BC72581D}"/>
            </a:ext>
          </a:extLst>
        </xdr:cNvPr>
        <xdr:cNvSpPr/>
      </xdr:nvSpPr>
      <xdr:spPr>
        <a:xfrm>
          <a:off x="9588500" y="665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14478</xdr:rowOff>
    </xdr:from>
    <xdr:to>
      <xdr:col>55</xdr:col>
      <xdr:colOff>0</xdr:colOff>
      <xdr:row>39</xdr:row>
      <xdr:rowOff>16856</xdr:rowOff>
    </xdr:to>
    <xdr:cxnSp macro="">
      <xdr:nvCxnSpPr>
        <xdr:cNvPr id="113" name="直線コネクタ 112">
          <a:extLst>
            <a:ext uri="{FF2B5EF4-FFF2-40B4-BE49-F238E27FC236}">
              <a16:creationId xmlns:a16="http://schemas.microsoft.com/office/drawing/2014/main" id="{2CC48AE1-6309-4843-9244-0435BDE2B315}"/>
            </a:ext>
          </a:extLst>
        </xdr:cNvPr>
        <xdr:cNvCxnSpPr/>
      </xdr:nvCxnSpPr>
      <xdr:spPr>
        <a:xfrm flipV="1">
          <a:off x="9639300" y="6701028"/>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36451</xdr:rowOff>
    </xdr:from>
    <xdr:ext cx="469744" cy="259045"/>
    <xdr:sp macro="" textlink="">
      <xdr:nvSpPr>
        <xdr:cNvPr id="114" name="n_1aveValue【道路】&#10;一人当たり延長">
          <a:extLst>
            <a:ext uri="{FF2B5EF4-FFF2-40B4-BE49-F238E27FC236}">
              <a16:creationId xmlns:a16="http://schemas.microsoft.com/office/drawing/2014/main" id="{E48D1B67-D118-4DCA-AF42-D55239B588F8}"/>
            </a:ext>
          </a:extLst>
        </xdr:cNvPr>
        <xdr:cNvSpPr txBox="1"/>
      </xdr:nvSpPr>
      <xdr:spPr>
        <a:xfrm>
          <a:off x="9391727" y="63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154226</xdr:rowOff>
    </xdr:from>
    <xdr:ext cx="469744" cy="259045"/>
    <xdr:sp macro="" textlink="">
      <xdr:nvSpPr>
        <xdr:cNvPr id="115" name="n_2aveValue【道路】&#10;一人当たり延長">
          <a:extLst>
            <a:ext uri="{FF2B5EF4-FFF2-40B4-BE49-F238E27FC236}">
              <a16:creationId xmlns:a16="http://schemas.microsoft.com/office/drawing/2014/main" id="{A0D7D5A7-991F-4653-8767-C5C7C8E332A5}"/>
            </a:ext>
          </a:extLst>
        </xdr:cNvPr>
        <xdr:cNvSpPr txBox="1"/>
      </xdr:nvSpPr>
      <xdr:spPr>
        <a:xfrm>
          <a:off x="8515427" y="632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58783</xdr:rowOff>
    </xdr:from>
    <xdr:ext cx="469744" cy="259045"/>
    <xdr:sp macro="" textlink="">
      <xdr:nvSpPr>
        <xdr:cNvPr id="116" name="n_1mainValue【道路】&#10;一人当たり延長">
          <a:extLst>
            <a:ext uri="{FF2B5EF4-FFF2-40B4-BE49-F238E27FC236}">
              <a16:creationId xmlns:a16="http://schemas.microsoft.com/office/drawing/2014/main" id="{77E5650B-8A3B-4FF7-8768-4F7CB5860EFF}"/>
            </a:ext>
          </a:extLst>
        </xdr:cNvPr>
        <xdr:cNvSpPr txBox="1"/>
      </xdr:nvSpPr>
      <xdr:spPr>
        <a:xfrm>
          <a:off x="9391727" y="674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a:extLst>
            <a:ext uri="{FF2B5EF4-FFF2-40B4-BE49-F238E27FC236}">
              <a16:creationId xmlns:a16="http://schemas.microsoft.com/office/drawing/2014/main" id="{5860B58E-FA1F-4069-9D8A-3D32A99E8F1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a:extLst>
            <a:ext uri="{FF2B5EF4-FFF2-40B4-BE49-F238E27FC236}">
              <a16:creationId xmlns:a16="http://schemas.microsoft.com/office/drawing/2014/main" id="{7A5471FC-4222-481D-B540-A38DED1CE0B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a:extLst>
            <a:ext uri="{FF2B5EF4-FFF2-40B4-BE49-F238E27FC236}">
              <a16:creationId xmlns:a16="http://schemas.microsoft.com/office/drawing/2014/main" id="{175B3311-7B87-47C2-9AA8-80A8CD9CA6A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a:extLst>
            <a:ext uri="{FF2B5EF4-FFF2-40B4-BE49-F238E27FC236}">
              <a16:creationId xmlns:a16="http://schemas.microsoft.com/office/drawing/2014/main" id="{2694612E-3534-42F5-B94D-E6510279551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a:extLst>
            <a:ext uri="{FF2B5EF4-FFF2-40B4-BE49-F238E27FC236}">
              <a16:creationId xmlns:a16="http://schemas.microsoft.com/office/drawing/2014/main" id="{65D64DAB-97EF-4DE6-9770-C3FA17838C5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a:extLst>
            <a:ext uri="{FF2B5EF4-FFF2-40B4-BE49-F238E27FC236}">
              <a16:creationId xmlns:a16="http://schemas.microsoft.com/office/drawing/2014/main" id="{47B2EC03-F2EA-4BFD-B20F-BF4120217E3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a:extLst>
            <a:ext uri="{FF2B5EF4-FFF2-40B4-BE49-F238E27FC236}">
              <a16:creationId xmlns:a16="http://schemas.microsoft.com/office/drawing/2014/main" id="{D90377B4-9DE9-4284-AB16-55C2BB9D37C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a:extLst>
            <a:ext uri="{FF2B5EF4-FFF2-40B4-BE49-F238E27FC236}">
              <a16:creationId xmlns:a16="http://schemas.microsoft.com/office/drawing/2014/main" id="{BB62144F-D431-4620-9C35-02D4EB63196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A37081E4-3E25-4D40-A591-39929AC35E1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a:extLst>
            <a:ext uri="{FF2B5EF4-FFF2-40B4-BE49-F238E27FC236}">
              <a16:creationId xmlns:a16="http://schemas.microsoft.com/office/drawing/2014/main" id="{A14BF0B8-57DA-435A-90AA-58CC314C173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a:extLst>
            <a:ext uri="{FF2B5EF4-FFF2-40B4-BE49-F238E27FC236}">
              <a16:creationId xmlns:a16="http://schemas.microsoft.com/office/drawing/2014/main" id="{DF833D37-2DDC-4C5C-96EF-97D9D6005A2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a:extLst>
            <a:ext uri="{FF2B5EF4-FFF2-40B4-BE49-F238E27FC236}">
              <a16:creationId xmlns:a16="http://schemas.microsoft.com/office/drawing/2014/main" id="{514CEC56-6579-420C-B1D2-6AE2A76039F5}"/>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a:extLst>
            <a:ext uri="{FF2B5EF4-FFF2-40B4-BE49-F238E27FC236}">
              <a16:creationId xmlns:a16="http://schemas.microsoft.com/office/drawing/2014/main" id="{A482A29B-F591-4253-B867-603AA054856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a:extLst>
            <a:ext uri="{FF2B5EF4-FFF2-40B4-BE49-F238E27FC236}">
              <a16:creationId xmlns:a16="http://schemas.microsoft.com/office/drawing/2014/main" id="{38337C31-FE03-4054-9034-4624B76A73C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a:extLst>
            <a:ext uri="{FF2B5EF4-FFF2-40B4-BE49-F238E27FC236}">
              <a16:creationId xmlns:a16="http://schemas.microsoft.com/office/drawing/2014/main" id="{005ED040-551E-475F-B76E-56371364E44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a:extLst>
            <a:ext uri="{FF2B5EF4-FFF2-40B4-BE49-F238E27FC236}">
              <a16:creationId xmlns:a16="http://schemas.microsoft.com/office/drawing/2014/main" id="{3507F780-5859-49D9-8CE0-1B098B07496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a:extLst>
            <a:ext uri="{FF2B5EF4-FFF2-40B4-BE49-F238E27FC236}">
              <a16:creationId xmlns:a16="http://schemas.microsoft.com/office/drawing/2014/main" id="{810B816B-95E0-4406-B730-E90C39BFB44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a:extLst>
            <a:ext uri="{FF2B5EF4-FFF2-40B4-BE49-F238E27FC236}">
              <a16:creationId xmlns:a16="http://schemas.microsoft.com/office/drawing/2014/main" id="{CEA1163E-7025-469B-9552-2C890BFE30E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a:extLst>
            <a:ext uri="{FF2B5EF4-FFF2-40B4-BE49-F238E27FC236}">
              <a16:creationId xmlns:a16="http://schemas.microsoft.com/office/drawing/2014/main" id="{43DFE981-72B5-4357-BAEA-2160A532023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a:extLst>
            <a:ext uri="{FF2B5EF4-FFF2-40B4-BE49-F238E27FC236}">
              <a16:creationId xmlns:a16="http://schemas.microsoft.com/office/drawing/2014/main" id="{9378F351-AF8E-4610-9C91-AC6C2C2A79C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a:extLst>
            <a:ext uri="{FF2B5EF4-FFF2-40B4-BE49-F238E27FC236}">
              <a16:creationId xmlns:a16="http://schemas.microsoft.com/office/drawing/2014/main" id="{18B40E3D-0B89-4269-9221-0BD13575924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a:extLst>
            <a:ext uri="{FF2B5EF4-FFF2-40B4-BE49-F238E27FC236}">
              <a16:creationId xmlns:a16="http://schemas.microsoft.com/office/drawing/2014/main" id="{2FB13D29-8EBD-41C2-9E7A-8D6118902344}"/>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a:extLst>
            <a:ext uri="{FF2B5EF4-FFF2-40B4-BE49-F238E27FC236}">
              <a16:creationId xmlns:a16="http://schemas.microsoft.com/office/drawing/2014/main" id="{56D35514-12B8-4B6D-82DE-A468C421DDF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a:extLst>
            <a:ext uri="{FF2B5EF4-FFF2-40B4-BE49-F238E27FC236}">
              <a16:creationId xmlns:a16="http://schemas.microsoft.com/office/drawing/2014/main" id="{9B5EE91B-A873-43E6-9210-3E3E20415B6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a:extLst>
            <a:ext uri="{FF2B5EF4-FFF2-40B4-BE49-F238E27FC236}">
              <a16:creationId xmlns:a16="http://schemas.microsoft.com/office/drawing/2014/main" id="{CF0BFD47-BD2B-422D-913C-7466B440A77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42" name="直線コネクタ 141">
          <a:extLst>
            <a:ext uri="{FF2B5EF4-FFF2-40B4-BE49-F238E27FC236}">
              <a16:creationId xmlns:a16="http://schemas.microsoft.com/office/drawing/2014/main" id="{0C3E817E-E27A-491A-8465-52713E6EE93D}"/>
            </a:ext>
          </a:extLst>
        </xdr:cNvPr>
        <xdr:cNvCxnSpPr/>
      </xdr:nvCxnSpPr>
      <xdr:spPr>
        <a:xfrm flipV="1">
          <a:off x="4634865"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43" name="【橋りょう・トンネル】&#10;有形固定資産減価償却率最小値テキスト">
          <a:extLst>
            <a:ext uri="{FF2B5EF4-FFF2-40B4-BE49-F238E27FC236}">
              <a16:creationId xmlns:a16="http://schemas.microsoft.com/office/drawing/2014/main" id="{D3E10572-15DC-4FD1-A18E-2E31BFA1852B}"/>
            </a:ext>
          </a:extLst>
        </xdr:cNvPr>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44" name="直線コネクタ 143">
          <a:extLst>
            <a:ext uri="{FF2B5EF4-FFF2-40B4-BE49-F238E27FC236}">
              <a16:creationId xmlns:a16="http://schemas.microsoft.com/office/drawing/2014/main" id="{9593B0C8-CBF7-4C4D-B0A1-D23D3BE2BF7F}"/>
            </a:ext>
          </a:extLst>
        </xdr:cNvPr>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45" name="【橋りょう・トンネル】&#10;有形固定資産減価償却率最大値テキスト">
          <a:extLst>
            <a:ext uri="{FF2B5EF4-FFF2-40B4-BE49-F238E27FC236}">
              <a16:creationId xmlns:a16="http://schemas.microsoft.com/office/drawing/2014/main" id="{FF6D58D5-F862-4F49-90BE-54E1B71E28DC}"/>
            </a:ext>
          </a:extLst>
        </xdr:cNvPr>
        <xdr:cNvSpPr txBox="1"/>
      </xdr:nvSpPr>
      <xdr:spPr>
        <a:xfrm>
          <a:off x="46736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46" name="直線コネクタ 145">
          <a:extLst>
            <a:ext uri="{FF2B5EF4-FFF2-40B4-BE49-F238E27FC236}">
              <a16:creationId xmlns:a16="http://schemas.microsoft.com/office/drawing/2014/main" id="{B7C713F5-8743-4D34-ABFB-D9BDC57209BE}"/>
            </a:ext>
          </a:extLst>
        </xdr:cNvPr>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47" name="【橋りょう・トンネル】&#10;有形固定資産減価償却率平均値テキスト">
          <a:extLst>
            <a:ext uri="{FF2B5EF4-FFF2-40B4-BE49-F238E27FC236}">
              <a16:creationId xmlns:a16="http://schemas.microsoft.com/office/drawing/2014/main" id="{48F668BF-CEDD-427B-A416-BBDCFDF0646F}"/>
            </a:ext>
          </a:extLst>
        </xdr:cNvPr>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48" name="フローチャート: 判断 147">
          <a:extLst>
            <a:ext uri="{FF2B5EF4-FFF2-40B4-BE49-F238E27FC236}">
              <a16:creationId xmlns:a16="http://schemas.microsoft.com/office/drawing/2014/main" id="{ADD17F2E-C6EC-4739-91BF-D01CB26F03B3}"/>
            </a:ext>
          </a:extLst>
        </xdr:cNvPr>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49" name="フローチャート: 判断 148">
          <a:extLst>
            <a:ext uri="{FF2B5EF4-FFF2-40B4-BE49-F238E27FC236}">
              <a16:creationId xmlns:a16="http://schemas.microsoft.com/office/drawing/2014/main" id="{D42EC3AC-222B-4C3C-8F17-10595A001575}"/>
            </a:ext>
          </a:extLst>
        </xdr:cNvPr>
        <xdr:cNvSpPr/>
      </xdr:nvSpPr>
      <xdr:spPr>
        <a:xfrm>
          <a:off x="3746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127181</xdr:rowOff>
    </xdr:from>
    <xdr:to>
      <xdr:col>15</xdr:col>
      <xdr:colOff>101600</xdr:colOff>
      <xdr:row>59</xdr:row>
      <xdr:rowOff>57331</xdr:rowOff>
    </xdr:to>
    <xdr:sp macro="" textlink="">
      <xdr:nvSpPr>
        <xdr:cNvPr id="150" name="フローチャート: 判断 149">
          <a:extLst>
            <a:ext uri="{FF2B5EF4-FFF2-40B4-BE49-F238E27FC236}">
              <a16:creationId xmlns:a16="http://schemas.microsoft.com/office/drawing/2014/main" id="{5E1D5351-9C0F-4E33-928B-3205025835D3}"/>
            </a:ext>
          </a:extLst>
        </xdr:cNvPr>
        <xdr:cNvSpPr/>
      </xdr:nvSpPr>
      <xdr:spPr>
        <a:xfrm>
          <a:off x="2857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8DD3C9A9-E981-4617-AA15-D1B657BDD59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D6933FAE-36F7-4AEB-976B-C01192E0581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AE969970-5B18-4CF8-A508-D1130452574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FA4CC9C2-79F9-406A-B2CB-7B7459F2C3C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360DB778-1681-4A88-B743-F07265993F2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17780</xdr:rowOff>
    </xdr:from>
    <xdr:to>
      <xdr:col>24</xdr:col>
      <xdr:colOff>114300</xdr:colOff>
      <xdr:row>58</xdr:row>
      <xdr:rowOff>119380</xdr:rowOff>
    </xdr:to>
    <xdr:sp macro="" textlink="">
      <xdr:nvSpPr>
        <xdr:cNvPr id="156" name="楕円 155">
          <a:extLst>
            <a:ext uri="{FF2B5EF4-FFF2-40B4-BE49-F238E27FC236}">
              <a16:creationId xmlns:a16="http://schemas.microsoft.com/office/drawing/2014/main" id="{739AFC4B-BAD6-41FB-A9FB-1E169F4956E1}"/>
            </a:ext>
          </a:extLst>
        </xdr:cNvPr>
        <xdr:cNvSpPr/>
      </xdr:nvSpPr>
      <xdr:spPr>
        <a:xfrm>
          <a:off x="4584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40657</xdr:rowOff>
    </xdr:from>
    <xdr:ext cx="405111" cy="259045"/>
    <xdr:sp macro="" textlink="">
      <xdr:nvSpPr>
        <xdr:cNvPr id="157" name="【橋りょう・トンネル】&#10;有形固定資産減価償却率該当値テキスト">
          <a:extLst>
            <a:ext uri="{FF2B5EF4-FFF2-40B4-BE49-F238E27FC236}">
              <a16:creationId xmlns:a16="http://schemas.microsoft.com/office/drawing/2014/main" id="{D4EEAD56-E60F-4BC5-B120-6DEC73FE64B3}"/>
            </a:ext>
          </a:extLst>
        </xdr:cNvPr>
        <xdr:cNvSpPr txBox="1"/>
      </xdr:nvSpPr>
      <xdr:spPr>
        <a:xfrm>
          <a:off x="4673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35741</xdr:rowOff>
    </xdr:from>
    <xdr:to>
      <xdr:col>20</xdr:col>
      <xdr:colOff>38100</xdr:colOff>
      <xdr:row>58</xdr:row>
      <xdr:rowOff>137341</xdr:rowOff>
    </xdr:to>
    <xdr:sp macro="" textlink="">
      <xdr:nvSpPr>
        <xdr:cNvPr id="158" name="楕円 157">
          <a:extLst>
            <a:ext uri="{FF2B5EF4-FFF2-40B4-BE49-F238E27FC236}">
              <a16:creationId xmlns:a16="http://schemas.microsoft.com/office/drawing/2014/main" id="{8B0CAD94-F543-4F81-B396-5652744F17B0}"/>
            </a:ext>
          </a:extLst>
        </xdr:cNvPr>
        <xdr:cNvSpPr/>
      </xdr:nvSpPr>
      <xdr:spPr>
        <a:xfrm>
          <a:off x="3746500" y="99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68580</xdr:rowOff>
    </xdr:from>
    <xdr:to>
      <xdr:col>24</xdr:col>
      <xdr:colOff>63500</xdr:colOff>
      <xdr:row>58</xdr:row>
      <xdr:rowOff>86541</xdr:rowOff>
    </xdr:to>
    <xdr:cxnSp macro="">
      <xdr:nvCxnSpPr>
        <xdr:cNvPr id="159" name="直線コネクタ 158">
          <a:extLst>
            <a:ext uri="{FF2B5EF4-FFF2-40B4-BE49-F238E27FC236}">
              <a16:creationId xmlns:a16="http://schemas.microsoft.com/office/drawing/2014/main" id="{036924F8-F361-434A-9C44-DF2B9733318C}"/>
            </a:ext>
          </a:extLst>
        </xdr:cNvPr>
        <xdr:cNvCxnSpPr/>
      </xdr:nvCxnSpPr>
      <xdr:spPr>
        <a:xfrm flipV="1">
          <a:off x="3797300" y="1001268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43560</xdr:rowOff>
    </xdr:from>
    <xdr:ext cx="405111" cy="259045"/>
    <xdr:sp macro="" textlink="">
      <xdr:nvSpPr>
        <xdr:cNvPr id="160" name="n_1aveValue【橋りょう・トンネル】&#10;有形固定資産減価償却率">
          <a:extLst>
            <a:ext uri="{FF2B5EF4-FFF2-40B4-BE49-F238E27FC236}">
              <a16:creationId xmlns:a16="http://schemas.microsoft.com/office/drawing/2014/main" id="{F4E5D322-60DB-4948-B585-0C48580BFADB}"/>
            </a:ext>
          </a:extLst>
        </xdr:cNvPr>
        <xdr:cNvSpPr txBox="1"/>
      </xdr:nvSpPr>
      <xdr:spPr>
        <a:xfrm>
          <a:off x="35820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73858</xdr:rowOff>
    </xdr:from>
    <xdr:ext cx="405111" cy="259045"/>
    <xdr:sp macro="" textlink="">
      <xdr:nvSpPr>
        <xdr:cNvPr id="161" name="n_2aveValue【橋りょう・トンネル】&#10;有形固定資産減価償却率">
          <a:extLst>
            <a:ext uri="{FF2B5EF4-FFF2-40B4-BE49-F238E27FC236}">
              <a16:creationId xmlns:a16="http://schemas.microsoft.com/office/drawing/2014/main" id="{2C1817E5-669E-4533-8C74-67030E7F4FC4}"/>
            </a:ext>
          </a:extLst>
        </xdr:cNvPr>
        <xdr:cNvSpPr txBox="1"/>
      </xdr:nvSpPr>
      <xdr:spPr>
        <a:xfrm>
          <a:off x="2705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153868</xdr:rowOff>
    </xdr:from>
    <xdr:ext cx="405111" cy="259045"/>
    <xdr:sp macro="" textlink="">
      <xdr:nvSpPr>
        <xdr:cNvPr id="162" name="n_1mainValue【橋りょう・トンネル】&#10;有形固定資産減価償却率">
          <a:extLst>
            <a:ext uri="{FF2B5EF4-FFF2-40B4-BE49-F238E27FC236}">
              <a16:creationId xmlns:a16="http://schemas.microsoft.com/office/drawing/2014/main" id="{5D0816F1-D81D-423B-8974-635720B26753}"/>
            </a:ext>
          </a:extLst>
        </xdr:cNvPr>
        <xdr:cNvSpPr txBox="1"/>
      </xdr:nvSpPr>
      <xdr:spPr>
        <a:xfrm>
          <a:off x="3582044" y="9755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a:extLst>
            <a:ext uri="{FF2B5EF4-FFF2-40B4-BE49-F238E27FC236}">
              <a16:creationId xmlns:a16="http://schemas.microsoft.com/office/drawing/2014/main" id="{D8361DC3-6285-4E51-BDA4-6787C7984FB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a:extLst>
            <a:ext uri="{FF2B5EF4-FFF2-40B4-BE49-F238E27FC236}">
              <a16:creationId xmlns:a16="http://schemas.microsoft.com/office/drawing/2014/main" id="{59D3F7C0-E35C-4115-8A0B-35F542F268C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a:extLst>
            <a:ext uri="{FF2B5EF4-FFF2-40B4-BE49-F238E27FC236}">
              <a16:creationId xmlns:a16="http://schemas.microsoft.com/office/drawing/2014/main" id="{209BFCDE-E621-471E-A56C-AD121060446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a:extLst>
            <a:ext uri="{FF2B5EF4-FFF2-40B4-BE49-F238E27FC236}">
              <a16:creationId xmlns:a16="http://schemas.microsoft.com/office/drawing/2014/main" id="{51609279-CE06-4BC4-A1F2-DF50BC7CDDB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a:extLst>
            <a:ext uri="{FF2B5EF4-FFF2-40B4-BE49-F238E27FC236}">
              <a16:creationId xmlns:a16="http://schemas.microsoft.com/office/drawing/2014/main" id="{22A7B433-7FD3-46B7-BA56-2D56993143C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a:extLst>
            <a:ext uri="{FF2B5EF4-FFF2-40B4-BE49-F238E27FC236}">
              <a16:creationId xmlns:a16="http://schemas.microsoft.com/office/drawing/2014/main" id="{A7CBD9BE-6756-423C-82C5-1EF6D2E41DB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a:extLst>
            <a:ext uri="{FF2B5EF4-FFF2-40B4-BE49-F238E27FC236}">
              <a16:creationId xmlns:a16="http://schemas.microsoft.com/office/drawing/2014/main" id="{D2BEF762-C793-4FF3-8528-4FA5A99267A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a:extLst>
            <a:ext uri="{FF2B5EF4-FFF2-40B4-BE49-F238E27FC236}">
              <a16:creationId xmlns:a16="http://schemas.microsoft.com/office/drawing/2014/main" id="{64471252-15AC-45E0-9A60-3D9F05DBA5F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a:extLst>
            <a:ext uri="{FF2B5EF4-FFF2-40B4-BE49-F238E27FC236}">
              <a16:creationId xmlns:a16="http://schemas.microsoft.com/office/drawing/2014/main" id="{85926421-9B51-4972-B10B-7127B261C11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a:extLst>
            <a:ext uri="{FF2B5EF4-FFF2-40B4-BE49-F238E27FC236}">
              <a16:creationId xmlns:a16="http://schemas.microsoft.com/office/drawing/2014/main" id="{6380A8A4-A25C-4E35-988B-5B1B8B89093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a:extLst>
            <a:ext uri="{FF2B5EF4-FFF2-40B4-BE49-F238E27FC236}">
              <a16:creationId xmlns:a16="http://schemas.microsoft.com/office/drawing/2014/main" id="{45A09416-FE72-4653-8521-D800938CB8E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a:extLst>
            <a:ext uri="{FF2B5EF4-FFF2-40B4-BE49-F238E27FC236}">
              <a16:creationId xmlns:a16="http://schemas.microsoft.com/office/drawing/2014/main" id="{7213E4BF-5068-4420-B9C9-7C1A0B6B4B2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a:extLst>
            <a:ext uri="{FF2B5EF4-FFF2-40B4-BE49-F238E27FC236}">
              <a16:creationId xmlns:a16="http://schemas.microsoft.com/office/drawing/2014/main" id="{4EF2D02D-B9A9-4BF0-AC8A-20B08A7CDCC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6" name="テキスト ボックス 175">
          <a:extLst>
            <a:ext uri="{FF2B5EF4-FFF2-40B4-BE49-F238E27FC236}">
              <a16:creationId xmlns:a16="http://schemas.microsoft.com/office/drawing/2014/main" id="{15BC68F4-8DF7-4E51-8F79-8D09F175B469}"/>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a:extLst>
            <a:ext uri="{FF2B5EF4-FFF2-40B4-BE49-F238E27FC236}">
              <a16:creationId xmlns:a16="http://schemas.microsoft.com/office/drawing/2014/main" id="{0E2FB1EA-436D-4657-8386-8AE858F5A08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8" name="テキスト ボックス 177">
          <a:extLst>
            <a:ext uri="{FF2B5EF4-FFF2-40B4-BE49-F238E27FC236}">
              <a16:creationId xmlns:a16="http://schemas.microsoft.com/office/drawing/2014/main" id="{D8190C5D-257D-48F2-B5BB-A83A57F56E8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a:extLst>
            <a:ext uri="{FF2B5EF4-FFF2-40B4-BE49-F238E27FC236}">
              <a16:creationId xmlns:a16="http://schemas.microsoft.com/office/drawing/2014/main" id="{81832610-B373-4431-AB86-FF7EFE17E65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0" name="テキスト ボックス 179">
          <a:extLst>
            <a:ext uri="{FF2B5EF4-FFF2-40B4-BE49-F238E27FC236}">
              <a16:creationId xmlns:a16="http://schemas.microsoft.com/office/drawing/2014/main" id="{E4978C91-065E-4535-AAC5-EF1A729285B4}"/>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a:extLst>
            <a:ext uri="{FF2B5EF4-FFF2-40B4-BE49-F238E27FC236}">
              <a16:creationId xmlns:a16="http://schemas.microsoft.com/office/drawing/2014/main" id="{D4AA272A-586A-45CD-A1DD-31E5CCC0347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2" name="テキスト ボックス 181">
          <a:extLst>
            <a:ext uri="{FF2B5EF4-FFF2-40B4-BE49-F238E27FC236}">
              <a16:creationId xmlns:a16="http://schemas.microsoft.com/office/drawing/2014/main" id="{98BC9734-3BFB-4564-B416-5E9B9741E1DB}"/>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id="{41EF5C10-8609-4D9E-8BD3-BD38668A13F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a:extLst>
            <a:ext uri="{FF2B5EF4-FFF2-40B4-BE49-F238E27FC236}">
              <a16:creationId xmlns:a16="http://schemas.microsoft.com/office/drawing/2014/main" id="{5F31D268-6E4F-454F-82DB-F93AE735676E}"/>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a:extLst>
            <a:ext uri="{FF2B5EF4-FFF2-40B4-BE49-F238E27FC236}">
              <a16:creationId xmlns:a16="http://schemas.microsoft.com/office/drawing/2014/main" id="{96FABC32-5806-4BEE-92E0-3B1D5DD001F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86" name="直線コネクタ 185">
          <a:extLst>
            <a:ext uri="{FF2B5EF4-FFF2-40B4-BE49-F238E27FC236}">
              <a16:creationId xmlns:a16="http://schemas.microsoft.com/office/drawing/2014/main" id="{CB0D8CF4-FD71-404C-8ACF-F6A2C760F08A}"/>
            </a:ext>
          </a:extLst>
        </xdr:cNvPr>
        <xdr:cNvCxnSpPr/>
      </xdr:nvCxnSpPr>
      <xdr:spPr>
        <a:xfrm flipV="1">
          <a:off x="10476865" y="9524261"/>
          <a:ext cx="0" cy="152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87" name="【橋りょう・トンネル】&#10;一人当たり有形固定資産（償却資産）額最小値テキスト">
          <a:extLst>
            <a:ext uri="{FF2B5EF4-FFF2-40B4-BE49-F238E27FC236}">
              <a16:creationId xmlns:a16="http://schemas.microsoft.com/office/drawing/2014/main" id="{BF443C7E-2D61-49D1-8135-16D1DA3497E5}"/>
            </a:ext>
          </a:extLst>
        </xdr:cNvPr>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88" name="直線コネクタ 187">
          <a:extLst>
            <a:ext uri="{FF2B5EF4-FFF2-40B4-BE49-F238E27FC236}">
              <a16:creationId xmlns:a16="http://schemas.microsoft.com/office/drawing/2014/main" id="{5244590B-1E6C-4F4F-A5B0-50271354E68D}"/>
            </a:ext>
          </a:extLst>
        </xdr:cNvPr>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89" name="【橋りょう・トンネル】&#10;一人当たり有形固定資産（償却資産）額最大値テキスト">
          <a:extLst>
            <a:ext uri="{FF2B5EF4-FFF2-40B4-BE49-F238E27FC236}">
              <a16:creationId xmlns:a16="http://schemas.microsoft.com/office/drawing/2014/main" id="{151E6D5B-EF5A-498C-9200-F18D77E5817D}"/>
            </a:ext>
          </a:extLst>
        </xdr:cNvPr>
        <xdr:cNvSpPr txBox="1"/>
      </xdr:nvSpPr>
      <xdr:spPr>
        <a:xfrm>
          <a:off x="10515600" y="92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90" name="直線コネクタ 189">
          <a:extLst>
            <a:ext uri="{FF2B5EF4-FFF2-40B4-BE49-F238E27FC236}">
              <a16:creationId xmlns:a16="http://schemas.microsoft.com/office/drawing/2014/main" id="{B80AD5E1-6315-4AEF-BBF4-0803860D5ABB}"/>
            </a:ext>
          </a:extLst>
        </xdr:cNvPr>
        <xdr:cNvCxnSpPr/>
      </xdr:nvCxnSpPr>
      <xdr:spPr>
        <a:xfrm>
          <a:off x="10388600" y="952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131975</xdr:rowOff>
    </xdr:from>
    <xdr:ext cx="599010" cy="259045"/>
    <xdr:sp macro="" textlink="">
      <xdr:nvSpPr>
        <xdr:cNvPr id="191" name="【橋りょう・トンネル】&#10;一人当たり有形固定資産（償却資産）額平均値テキスト">
          <a:extLst>
            <a:ext uri="{FF2B5EF4-FFF2-40B4-BE49-F238E27FC236}">
              <a16:creationId xmlns:a16="http://schemas.microsoft.com/office/drawing/2014/main" id="{C96B73DA-4F55-4859-AA0F-8FF092173B23}"/>
            </a:ext>
          </a:extLst>
        </xdr:cNvPr>
        <xdr:cNvSpPr txBox="1"/>
      </xdr:nvSpPr>
      <xdr:spPr>
        <a:xfrm>
          <a:off x="10515600" y="104189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192" name="フローチャート: 判断 191">
          <a:extLst>
            <a:ext uri="{FF2B5EF4-FFF2-40B4-BE49-F238E27FC236}">
              <a16:creationId xmlns:a16="http://schemas.microsoft.com/office/drawing/2014/main" id="{B0B494BE-6268-471D-87D1-B81FD773F73D}"/>
            </a:ext>
          </a:extLst>
        </xdr:cNvPr>
        <xdr:cNvSpPr/>
      </xdr:nvSpPr>
      <xdr:spPr>
        <a:xfrm>
          <a:off x="10426700" y="1056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193" name="フローチャート: 判断 192">
          <a:extLst>
            <a:ext uri="{FF2B5EF4-FFF2-40B4-BE49-F238E27FC236}">
              <a16:creationId xmlns:a16="http://schemas.microsoft.com/office/drawing/2014/main" id="{C192A66A-119A-4877-8B6C-8DECB9C0FEA8}"/>
            </a:ext>
          </a:extLst>
        </xdr:cNvPr>
        <xdr:cNvSpPr/>
      </xdr:nvSpPr>
      <xdr:spPr>
        <a:xfrm>
          <a:off x="9588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43467</xdr:rowOff>
    </xdr:from>
    <xdr:to>
      <xdr:col>46</xdr:col>
      <xdr:colOff>38100</xdr:colOff>
      <xdr:row>62</xdr:row>
      <xdr:rowOff>145067</xdr:rowOff>
    </xdr:to>
    <xdr:sp macro="" textlink="">
      <xdr:nvSpPr>
        <xdr:cNvPr id="194" name="フローチャート: 判断 193">
          <a:extLst>
            <a:ext uri="{FF2B5EF4-FFF2-40B4-BE49-F238E27FC236}">
              <a16:creationId xmlns:a16="http://schemas.microsoft.com/office/drawing/2014/main" id="{70450D2B-E361-4043-ADFA-BDDB1A818E25}"/>
            </a:ext>
          </a:extLst>
        </xdr:cNvPr>
        <xdr:cNvSpPr/>
      </xdr:nvSpPr>
      <xdr:spPr>
        <a:xfrm>
          <a:off x="8699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FCA007C4-C8DF-4505-8473-0B507467C58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68C6E3A7-C4D5-44A2-9BE5-EC8225D16CB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3ED0C69E-E800-4DB2-8C62-2987B385FC8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2AFD8E2A-C564-4BC7-B4AE-861AA9A4CF7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CFF95D5D-A813-4613-9979-03EEB93FA57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58772</xdr:rowOff>
    </xdr:from>
    <xdr:to>
      <xdr:col>55</xdr:col>
      <xdr:colOff>50800</xdr:colOff>
      <xdr:row>63</xdr:row>
      <xdr:rowOff>160372</xdr:rowOff>
    </xdr:to>
    <xdr:sp macro="" textlink="">
      <xdr:nvSpPr>
        <xdr:cNvPr id="200" name="楕円 199">
          <a:extLst>
            <a:ext uri="{FF2B5EF4-FFF2-40B4-BE49-F238E27FC236}">
              <a16:creationId xmlns:a16="http://schemas.microsoft.com/office/drawing/2014/main" id="{C505AE4E-A4BC-44CC-8B68-F4C9157DF3D3}"/>
            </a:ext>
          </a:extLst>
        </xdr:cNvPr>
        <xdr:cNvSpPr/>
      </xdr:nvSpPr>
      <xdr:spPr>
        <a:xfrm>
          <a:off x="10426700" y="108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37199</xdr:rowOff>
    </xdr:from>
    <xdr:ext cx="534377" cy="259045"/>
    <xdr:sp macro="" textlink="">
      <xdr:nvSpPr>
        <xdr:cNvPr id="201" name="【橋りょう・トンネル】&#10;一人当たり有形固定資産（償却資産）額該当値テキスト">
          <a:extLst>
            <a:ext uri="{FF2B5EF4-FFF2-40B4-BE49-F238E27FC236}">
              <a16:creationId xmlns:a16="http://schemas.microsoft.com/office/drawing/2014/main" id="{F8B9029F-333C-4C3C-9220-0DD78E001AFA}"/>
            </a:ext>
          </a:extLst>
        </xdr:cNvPr>
        <xdr:cNvSpPr txBox="1"/>
      </xdr:nvSpPr>
      <xdr:spPr>
        <a:xfrm>
          <a:off x="10515600" y="1083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61588</xdr:rowOff>
    </xdr:from>
    <xdr:to>
      <xdr:col>50</xdr:col>
      <xdr:colOff>165100</xdr:colOff>
      <xdr:row>63</xdr:row>
      <xdr:rowOff>163188</xdr:rowOff>
    </xdr:to>
    <xdr:sp macro="" textlink="">
      <xdr:nvSpPr>
        <xdr:cNvPr id="202" name="楕円 201">
          <a:extLst>
            <a:ext uri="{FF2B5EF4-FFF2-40B4-BE49-F238E27FC236}">
              <a16:creationId xmlns:a16="http://schemas.microsoft.com/office/drawing/2014/main" id="{AC56BF0A-77DC-4EEB-8262-74B347A0A628}"/>
            </a:ext>
          </a:extLst>
        </xdr:cNvPr>
        <xdr:cNvSpPr/>
      </xdr:nvSpPr>
      <xdr:spPr>
        <a:xfrm>
          <a:off x="9588500" y="1086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109572</xdr:rowOff>
    </xdr:from>
    <xdr:to>
      <xdr:col>55</xdr:col>
      <xdr:colOff>0</xdr:colOff>
      <xdr:row>63</xdr:row>
      <xdr:rowOff>112388</xdr:rowOff>
    </xdr:to>
    <xdr:cxnSp macro="">
      <xdr:nvCxnSpPr>
        <xdr:cNvPr id="203" name="直線コネクタ 202">
          <a:extLst>
            <a:ext uri="{FF2B5EF4-FFF2-40B4-BE49-F238E27FC236}">
              <a16:creationId xmlns:a16="http://schemas.microsoft.com/office/drawing/2014/main" id="{B5037218-9A09-432A-A1C7-1E41683BFEF9}"/>
            </a:ext>
          </a:extLst>
        </xdr:cNvPr>
        <xdr:cNvCxnSpPr/>
      </xdr:nvCxnSpPr>
      <xdr:spPr>
        <a:xfrm flipV="1">
          <a:off x="9639300" y="10910922"/>
          <a:ext cx="8382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122530</xdr:rowOff>
    </xdr:from>
    <xdr:ext cx="534377" cy="259045"/>
    <xdr:sp macro="" textlink="">
      <xdr:nvSpPr>
        <xdr:cNvPr id="204" name="n_1aveValue【橋りょう・トンネル】&#10;一人当たり有形固定資産（償却資産）額">
          <a:extLst>
            <a:ext uri="{FF2B5EF4-FFF2-40B4-BE49-F238E27FC236}">
              <a16:creationId xmlns:a16="http://schemas.microsoft.com/office/drawing/2014/main" id="{A2ED5D04-B95C-4821-AFAA-1CA832691819}"/>
            </a:ext>
          </a:extLst>
        </xdr:cNvPr>
        <xdr:cNvSpPr txBox="1"/>
      </xdr:nvSpPr>
      <xdr:spPr>
        <a:xfrm>
          <a:off x="93594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161594</xdr:rowOff>
    </xdr:from>
    <xdr:ext cx="534377" cy="259045"/>
    <xdr:sp macro="" textlink="">
      <xdr:nvSpPr>
        <xdr:cNvPr id="205" name="n_2aveValue【橋りょう・トンネル】&#10;一人当たり有形固定資産（償却資産）額">
          <a:extLst>
            <a:ext uri="{FF2B5EF4-FFF2-40B4-BE49-F238E27FC236}">
              <a16:creationId xmlns:a16="http://schemas.microsoft.com/office/drawing/2014/main" id="{E2AF5A34-C944-40E5-991D-BFEE954028B2}"/>
            </a:ext>
          </a:extLst>
        </xdr:cNvPr>
        <xdr:cNvSpPr txBox="1"/>
      </xdr:nvSpPr>
      <xdr:spPr>
        <a:xfrm>
          <a:off x="8483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154315</xdr:rowOff>
    </xdr:from>
    <xdr:ext cx="534377" cy="259045"/>
    <xdr:sp macro="" textlink="">
      <xdr:nvSpPr>
        <xdr:cNvPr id="206" name="n_1mainValue【橋りょう・トンネル】&#10;一人当たり有形固定資産（償却資産）額">
          <a:extLst>
            <a:ext uri="{FF2B5EF4-FFF2-40B4-BE49-F238E27FC236}">
              <a16:creationId xmlns:a16="http://schemas.microsoft.com/office/drawing/2014/main" id="{BC0BFA56-243D-4D27-A0CD-8FC0FFFCCE0B}"/>
            </a:ext>
          </a:extLst>
        </xdr:cNvPr>
        <xdr:cNvSpPr txBox="1"/>
      </xdr:nvSpPr>
      <xdr:spPr>
        <a:xfrm>
          <a:off x="9359411" y="1095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a:extLst>
            <a:ext uri="{FF2B5EF4-FFF2-40B4-BE49-F238E27FC236}">
              <a16:creationId xmlns:a16="http://schemas.microsoft.com/office/drawing/2014/main" id="{D65F346A-9501-4828-9050-2D559282195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a:extLst>
            <a:ext uri="{FF2B5EF4-FFF2-40B4-BE49-F238E27FC236}">
              <a16:creationId xmlns:a16="http://schemas.microsoft.com/office/drawing/2014/main" id="{5A77E471-5BF5-47A6-9721-49F7E88827E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a:extLst>
            <a:ext uri="{FF2B5EF4-FFF2-40B4-BE49-F238E27FC236}">
              <a16:creationId xmlns:a16="http://schemas.microsoft.com/office/drawing/2014/main" id="{150527FC-B741-435C-93A5-60F7A0E65D2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a:extLst>
            <a:ext uri="{FF2B5EF4-FFF2-40B4-BE49-F238E27FC236}">
              <a16:creationId xmlns:a16="http://schemas.microsoft.com/office/drawing/2014/main" id="{5BB8745E-91A5-48B0-8050-0BA22F02106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a:extLst>
            <a:ext uri="{FF2B5EF4-FFF2-40B4-BE49-F238E27FC236}">
              <a16:creationId xmlns:a16="http://schemas.microsoft.com/office/drawing/2014/main" id="{818D3DC4-1A77-4463-9BAB-0B92022D6CC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a:extLst>
            <a:ext uri="{FF2B5EF4-FFF2-40B4-BE49-F238E27FC236}">
              <a16:creationId xmlns:a16="http://schemas.microsoft.com/office/drawing/2014/main" id="{40322F4E-BC83-4F68-8559-4ED20DFC827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a:extLst>
            <a:ext uri="{FF2B5EF4-FFF2-40B4-BE49-F238E27FC236}">
              <a16:creationId xmlns:a16="http://schemas.microsoft.com/office/drawing/2014/main" id="{49F16448-6F67-4442-8552-41C38E023A8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a:extLst>
            <a:ext uri="{FF2B5EF4-FFF2-40B4-BE49-F238E27FC236}">
              <a16:creationId xmlns:a16="http://schemas.microsoft.com/office/drawing/2014/main" id="{AB027392-D211-4B01-BEBC-43EFCE75DBA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id="{B0FD0C83-C16C-4D92-8F1B-E99B507156B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a:extLst>
            <a:ext uri="{FF2B5EF4-FFF2-40B4-BE49-F238E27FC236}">
              <a16:creationId xmlns:a16="http://schemas.microsoft.com/office/drawing/2014/main" id="{2013E1DF-DD5A-4BDF-8D4F-8990E2A67C0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a:extLst>
            <a:ext uri="{FF2B5EF4-FFF2-40B4-BE49-F238E27FC236}">
              <a16:creationId xmlns:a16="http://schemas.microsoft.com/office/drawing/2014/main" id="{667E39ED-D256-46DC-AB92-5DF95776EEFB}"/>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a:extLst>
            <a:ext uri="{FF2B5EF4-FFF2-40B4-BE49-F238E27FC236}">
              <a16:creationId xmlns:a16="http://schemas.microsoft.com/office/drawing/2014/main" id="{8C148A56-DA74-4EDC-B846-CDCFAE9BA61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a:extLst>
            <a:ext uri="{FF2B5EF4-FFF2-40B4-BE49-F238E27FC236}">
              <a16:creationId xmlns:a16="http://schemas.microsoft.com/office/drawing/2014/main" id="{13507B1F-872C-4423-B752-018A12EC4F18}"/>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a:extLst>
            <a:ext uri="{FF2B5EF4-FFF2-40B4-BE49-F238E27FC236}">
              <a16:creationId xmlns:a16="http://schemas.microsoft.com/office/drawing/2014/main" id="{350DE9D7-C41E-413E-BBB2-E3DB01DB55C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a:extLst>
            <a:ext uri="{FF2B5EF4-FFF2-40B4-BE49-F238E27FC236}">
              <a16:creationId xmlns:a16="http://schemas.microsoft.com/office/drawing/2014/main" id="{0C8DC39D-28F1-4303-AD1F-DBD18763032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a:extLst>
            <a:ext uri="{FF2B5EF4-FFF2-40B4-BE49-F238E27FC236}">
              <a16:creationId xmlns:a16="http://schemas.microsoft.com/office/drawing/2014/main" id="{6DFD61CC-ACF4-41F8-B52B-9A0431CA13B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a:extLst>
            <a:ext uri="{FF2B5EF4-FFF2-40B4-BE49-F238E27FC236}">
              <a16:creationId xmlns:a16="http://schemas.microsoft.com/office/drawing/2014/main" id="{312CB905-9E99-4FD6-A69E-2AF4C74AE87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a:extLst>
            <a:ext uri="{FF2B5EF4-FFF2-40B4-BE49-F238E27FC236}">
              <a16:creationId xmlns:a16="http://schemas.microsoft.com/office/drawing/2014/main" id="{A5DB1BA8-E2FA-4B88-A9D5-C9BB42F2C31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a:extLst>
            <a:ext uri="{FF2B5EF4-FFF2-40B4-BE49-F238E27FC236}">
              <a16:creationId xmlns:a16="http://schemas.microsoft.com/office/drawing/2014/main" id="{97C60691-FF21-4005-97C3-B07046A2E4D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a:extLst>
            <a:ext uri="{FF2B5EF4-FFF2-40B4-BE49-F238E27FC236}">
              <a16:creationId xmlns:a16="http://schemas.microsoft.com/office/drawing/2014/main" id="{BF5ACD48-0028-4005-9FB5-29A279630C2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a:extLst>
            <a:ext uri="{FF2B5EF4-FFF2-40B4-BE49-F238E27FC236}">
              <a16:creationId xmlns:a16="http://schemas.microsoft.com/office/drawing/2014/main" id="{A1467E46-E82C-4229-AA26-1076FBAD5F2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a:extLst>
            <a:ext uri="{FF2B5EF4-FFF2-40B4-BE49-F238E27FC236}">
              <a16:creationId xmlns:a16="http://schemas.microsoft.com/office/drawing/2014/main" id="{3D08F691-EFF5-4B16-932A-11F28ADD069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id="{94F3329A-646D-44C9-AE69-1DDC9B39ED6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a:extLst>
            <a:ext uri="{FF2B5EF4-FFF2-40B4-BE49-F238E27FC236}">
              <a16:creationId xmlns:a16="http://schemas.microsoft.com/office/drawing/2014/main" id="{A5C4C74F-39A8-4D4D-842A-0A20C3618F3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31" name="直線コネクタ 230">
          <a:extLst>
            <a:ext uri="{FF2B5EF4-FFF2-40B4-BE49-F238E27FC236}">
              <a16:creationId xmlns:a16="http://schemas.microsoft.com/office/drawing/2014/main" id="{DE83175F-7436-4105-9C3C-DF9651410363}"/>
            </a:ext>
          </a:extLst>
        </xdr:cNvPr>
        <xdr:cNvCxnSpPr/>
      </xdr:nvCxnSpPr>
      <xdr:spPr>
        <a:xfrm flipV="1">
          <a:off x="4634865" y="135902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32" name="【公営住宅】&#10;有形固定資産減価償却率最小値テキスト">
          <a:extLst>
            <a:ext uri="{FF2B5EF4-FFF2-40B4-BE49-F238E27FC236}">
              <a16:creationId xmlns:a16="http://schemas.microsoft.com/office/drawing/2014/main" id="{406C9F76-AF68-4407-B417-A27E2F15951C}"/>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33" name="直線コネクタ 232">
          <a:extLst>
            <a:ext uri="{FF2B5EF4-FFF2-40B4-BE49-F238E27FC236}">
              <a16:creationId xmlns:a16="http://schemas.microsoft.com/office/drawing/2014/main" id="{5643509D-8EC7-4ECC-8BB0-A677EA8F91C7}"/>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234" name="【公営住宅】&#10;有形固定資産減価償却率最大値テキスト">
          <a:extLst>
            <a:ext uri="{FF2B5EF4-FFF2-40B4-BE49-F238E27FC236}">
              <a16:creationId xmlns:a16="http://schemas.microsoft.com/office/drawing/2014/main" id="{28E14FBD-19F1-4127-B60F-82B6D5DE0AC3}"/>
            </a:ext>
          </a:extLst>
        </xdr:cNvPr>
        <xdr:cNvSpPr txBox="1"/>
      </xdr:nvSpPr>
      <xdr:spPr>
        <a:xfrm>
          <a:off x="46736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35" name="直線コネクタ 234">
          <a:extLst>
            <a:ext uri="{FF2B5EF4-FFF2-40B4-BE49-F238E27FC236}">
              <a16:creationId xmlns:a16="http://schemas.microsoft.com/office/drawing/2014/main" id="{6F766AEC-9942-4710-A136-F9FA3F8B1FA4}"/>
            </a:ext>
          </a:extLst>
        </xdr:cNvPr>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69232</xdr:rowOff>
    </xdr:from>
    <xdr:ext cx="405111" cy="259045"/>
    <xdr:sp macro="" textlink="">
      <xdr:nvSpPr>
        <xdr:cNvPr id="236" name="【公営住宅】&#10;有形固定資産減価償却率平均値テキスト">
          <a:extLst>
            <a:ext uri="{FF2B5EF4-FFF2-40B4-BE49-F238E27FC236}">
              <a16:creationId xmlns:a16="http://schemas.microsoft.com/office/drawing/2014/main" id="{CA6659C9-2B1E-41E2-8676-3A82EE27C0C8}"/>
            </a:ext>
          </a:extLst>
        </xdr:cNvPr>
        <xdr:cNvSpPr txBox="1"/>
      </xdr:nvSpPr>
      <xdr:spPr>
        <a:xfrm>
          <a:off x="4673600" y="1378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37" name="フローチャート: 判断 236">
          <a:extLst>
            <a:ext uri="{FF2B5EF4-FFF2-40B4-BE49-F238E27FC236}">
              <a16:creationId xmlns:a16="http://schemas.microsoft.com/office/drawing/2014/main" id="{8F3FA861-17E7-4636-9CD0-7B09AF8ED866}"/>
            </a:ext>
          </a:extLst>
        </xdr:cNvPr>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38" name="フローチャート: 判断 237">
          <a:extLst>
            <a:ext uri="{FF2B5EF4-FFF2-40B4-BE49-F238E27FC236}">
              <a16:creationId xmlns:a16="http://schemas.microsoft.com/office/drawing/2014/main" id="{51B28548-47B9-4F06-A86A-2F7674F08C0A}"/>
            </a:ext>
          </a:extLst>
        </xdr:cNvPr>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39" name="フローチャート: 判断 238">
          <a:extLst>
            <a:ext uri="{FF2B5EF4-FFF2-40B4-BE49-F238E27FC236}">
              <a16:creationId xmlns:a16="http://schemas.microsoft.com/office/drawing/2014/main" id="{73415FE3-7D12-4781-96C1-7F27E1E9A7C3}"/>
            </a:ext>
          </a:extLst>
        </xdr:cNvPr>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4CCEA3A2-2B3D-48F4-9B92-C13DFD87445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F062A184-D706-42ED-A0EA-6424107EB32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7A8677E6-522B-4A6E-A626-07100E42570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2AE6312F-4736-4957-95D9-5FF05423643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82397038-38A2-4AAB-A3B4-0A0CA8BF7B7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45" name="楕円 244">
          <a:extLst>
            <a:ext uri="{FF2B5EF4-FFF2-40B4-BE49-F238E27FC236}">
              <a16:creationId xmlns:a16="http://schemas.microsoft.com/office/drawing/2014/main" id="{38DC3B4E-70B6-41A3-BA5A-34E76CEF70A5}"/>
            </a:ext>
          </a:extLst>
        </xdr:cNvPr>
        <xdr:cNvSpPr/>
      </xdr:nvSpPr>
      <xdr:spPr>
        <a:xfrm>
          <a:off x="45847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123841</xdr:rowOff>
    </xdr:from>
    <xdr:ext cx="405111" cy="259045"/>
    <xdr:sp macro="" textlink="">
      <xdr:nvSpPr>
        <xdr:cNvPr id="246" name="【公営住宅】&#10;有形固定資産減価償却率該当値テキスト">
          <a:extLst>
            <a:ext uri="{FF2B5EF4-FFF2-40B4-BE49-F238E27FC236}">
              <a16:creationId xmlns:a16="http://schemas.microsoft.com/office/drawing/2014/main" id="{151E7F0D-022B-4905-BEF8-28A506757E33}"/>
            </a:ext>
          </a:extLst>
        </xdr:cNvPr>
        <xdr:cNvSpPr txBox="1"/>
      </xdr:nvSpPr>
      <xdr:spPr>
        <a:xfrm>
          <a:off x="4673600"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170180</xdr:rowOff>
    </xdr:from>
    <xdr:to>
      <xdr:col>20</xdr:col>
      <xdr:colOff>38100</xdr:colOff>
      <xdr:row>82</xdr:row>
      <xdr:rowOff>100330</xdr:rowOff>
    </xdr:to>
    <xdr:sp macro="" textlink="">
      <xdr:nvSpPr>
        <xdr:cNvPr id="247" name="楕円 246">
          <a:extLst>
            <a:ext uri="{FF2B5EF4-FFF2-40B4-BE49-F238E27FC236}">
              <a16:creationId xmlns:a16="http://schemas.microsoft.com/office/drawing/2014/main" id="{B968EC39-215C-45C7-857A-315442086037}"/>
            </a:ext>
          </a:extLst>
        </xdr:cNvPr>
        <xdr:cNvSpPr/>
      </xdr:nvSpPr>
      <xdr:spPr>
        <a:xfrm>
          <a:off x="3746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24764</xdr:rowOff>
    </xdr:from>
    <xdr:to>
      <xdr:col>24</xdr:col>
      <xdr:colOff>63500</xdr:colOff>
      <xdr:row>82</xdr:row>
      <xdr:rowOff>49530</xdr:rowOff>
    </xdr:to>
    <xdr:cxnSp macro="">
      <xdr:nvCxnSpPr>
        <xdr:cNvPr id="248" name="直線コネクタ 247">
          <a:extLst>
            <a:ext uri="{FF2B5EF4-FFF2-40B4-BE49-F238E27FC236}">
              <a16:creationId xmlns:a16="http://schemas.microsoft.com/office/drawing/2014/main" id="{0A678E20-71DE-4990-8E12-90599711E3DD}"/>
            </a:ext>
          </a:extLst>
        </xdr:cNvPr>
        <xdr:cNvCxnSpPr/>
      </xdr:nvCxnSpPr>
      <xdr:spPr>
        <a:xfrm flipV="1">
          <a:off x="3797300" y="1408366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49" name="n_1aveValue【公営住宅】&#10;有形固定資産減価償却率">
          <a:extLst>
            <a:ext uri="{FF2B5EF4-FFF2-40B4-BE49-F238E27FC236}">
              <a16:creationId xmlns:a16="http://schemas.microsoft.com/office/drawing/2014/main" id="{4BE1C775-33FA-4F93-A57B-607C27F88DBE}"/>
            </a:ext>
          </a:extLst>
        </xdr:cNvPr>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250" name="n_2aveValue【公営住宅】&#10;有形固定資産減価償却率">
          <a:extLst>
            <a:ext uri="{FF2B5EF4-FFF2-40B4-BE49-F238E27FC236}">
              <a16:creationId xmlns:a16="http://schemas.microsoft.com/office/drawing/2014/main" id="{F0B50490-073C-42EB-8454-80AB0C7AB807}"/>
            </a:ext>
          </a:extLst>
        </xdr:cNvPr>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91457</xdr:rowOff>
    </xdr:from>
    <xdr:ext cx="405111" cy="259045"/>
    <xdr:sp macro="" textlink="">
      <xdr:nvSpPr>
        <xdr:cNvPr id="251" name="n_1mainValue【公営住宅】&#10;有形固定資産減価償却率">
          <a:extLst>
            <a:ext uri="{FF2B5EF4-FFF2-40B4-BE49-F238E27FC236}">
              <a16:creationId xmlns:a16="http://schemas.microsoft.com/office/drawing/2014/main" id="{79CBBEFC-AEBF-440E-9A25-00942C306315}"/>
            </a:ext>
          </a:extLst>
        </xdr:cNvPr>
        <xdr:cNvSpPr txBox="1"/>
      </xdr:nvSpPr>
      <xdr:spPr>
        <a:xfrm>
          <a:off x="3582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id="{F081A56C-B3FE-49A6-BC26-86ED33A50EF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id="{84A55C64-57CA-4046-A170-75FAFC5983B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id="{4680BC22-E141-4D18-8243-FD6CF6684E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id="{295E55F2-F3C2-4E3C-9C78-4C8BEBD298B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id="{93C212A6-774B-4409-B162-06E1E79BB7D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id="{263C8786-C62C-45BB-9AF2-370A1986134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id="{04F8BE2F-ED50-40C2-8205-BF3D6C0A370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3785042A-2AF8-4082-90F8-35D612EA565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a:extLst>
            <a:ext uri="{FF2B5EF4-FFF2-40B4-BE49-F238E27FC236}">
              <a16:creationId xmlns:a16="http://schemas.microsoft.com/office/drawing/2014/main" id="{3758B74B-3640-4C01-AD39-4BA41347803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a:extLst>
            <a:ext uri="{FF2B5EF4-FFF2-40B4-BE49-F238E27FC236}">
              <a16:creationId xmlns:a16="http://schemas.microsoft.com/office/drawing/2014/main" id="{6B94831C-4ED3-45F1-8605-2ECAF6121DD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2" name="直線コネクタ 261">
          <a:extLst>
            <a:ext uri="{FF2B5EF4-FFF2-40B4-BE49-F238E27FC236}">
              <a16:creationId xmlns:a16="http://schemas.microsoft.com/office/drawing/2014/main" id="{D9807B1B-7D65-41F2-9B79-CAE589C9C9B7}"/>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3" name="テキスト ボックス 262">
          <a:extLst>
            <a:ext uri="{FF2B5EF4-FFF2-40B4-BE49-F238E27FC236}">
              <a16:creationId xmlns:a16="http://schemas.microsoft.com/office/drawing/2014/main" id="{AD1D7B04-EDA3-4534-8769-8A14A31CA72F}"/>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a:extLst>
            <a:ext uri="{FF2B5EF4-FFF2-40B4-BE49-F238E27FC236}">
              <a16:creationId xmlns:a16="http://schemas.microsoft.com/office/drawing/2014/main" id="{002932BB-A7DD-4E1D-BDBF-85D0FA2A3AE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a:extLst>
            <a:ext uri="{FF2B5EF4-FFF2-40B4-BE49-F238E27FC236}">
              <a16:creationId xmlns:a16="http://schemas.microsoft.com/office/drawing/2014/main" id="{88A93159-EF63-4C3D-BEC9-6D096F2588E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66" name="直線コネクタ 265">
          <a:extLst>
            <a:ext uri="{FF2B5EF4-FFF2-40B4-BE49-F238E27FC236}">
              <a16:creationId xmlns:a16="http://schemas.microsoft.com/office/drawing/2014/main" id="{99A2E767-432C-4750-BE66-0E40469CC925}"/>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67" name="テキスト ボックス 266">
          <a:extLst>
            <a:ext uri="{FF2B5EF4-FFF2-40B4-BE49-F238E27FC236}">
              <a16:creationId xmlns:a16="http://schemas.microsoft.com/office/drawing/2014/main" id="{0B91BCE6-DAF5-4B3F-99DC-25ED8889BEB7}"/>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a:extLst>
            <a:ext uri="{FF2B5EF4-FFF2-40B4-BE49-F238E27FC236}">
              <a16:creationId xmlns:a16="http://schemas.microsoft.com/office/drawing/2014/main" id="{8D7BBDEB-FE9B-4EFE-8CD4-E47761AEF66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a:extLst>
            <a:ext uri="{FF2B5EF4-FFF2-40B4-BE49-F238E27FC236}">
              <a16:creationId xmlns:a16="http://schemas.microsoft.com/office/drawing/2014/main" id="{5D8748B5-DA87-419F-B75B-6D6AC8A2BB4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公営住宅】&#10;一人当たり面積グラフ枠">
          <a:extLst>
            <a:ext uri="{FF2B5EF4-FFF2-40B4-BE49-F238E27FC236}">
              <a16:creationId xmlns:a16="http://schemas.microsoft.com/office/drawing/2014/main" id="{CF375286-D7E5-4DCA-9C93-BDBBB2D1A50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71" name="直線コネクタ 270">
          <a:extLst>
            <a:ext uri="{FF2B5EF4-FFF2-40B4-BE49-F238E27FC236}">
              <a16:creationId xmlns:a16="http://schemas.microsoft.com/office/drawing/2014/main" id="{BCC2ABEA-F1CF-49AA-B0E3-F27F2F4CF4C3}"/>
            </a:ext>
          </a:extLst>
        </xdr:cNvPr>
        <xdr:cNvCxnSpPr/>
      </xdr:nvCxnSpPr>
      <xdr:spPr>
        <a:xfrm flipV="1">
          <a:off x="10476865" y="1339119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72" name="【公営住宅】&#10;一人当たり面積最小値テキスト">
          <a:extLst>
            <a:ext uri="{FF2B5EF4-FFF2-40B4-BE49-F238E27FC236}">
              <a16:creationId xmlns:a16="http://schemas.microsoft.com/office/drawing/2014/main" id="{E5C5F361-1A66-47B2-AA11-64E2A58E3327}"/>
            </a:ext>
          </a:extLst>
        </xdr:cNvPr>
        <xdr:cNvSpPr txBox="1"/>
      </xdr:nvSpPr>
      <xdr:spPr>
        <a:xfrm>
          <a:off x="10515600" y="146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73" name="直線コネクタ 272">
          <a:extLst>
            <a:ext uri="{FF2B5EF4-FFF2-40B4-BE49-F238E27FC236}">
              <a16:creationId xmlns:a16="http://schemas.microsoft.com/office/drawing/2014/main" id="{8F2B48CE-8956-451F-BF5A-AC2250233C3C}"/>
            </a:ext>
          </a:extLst>
        </xdr:cNvPr>
        <xdr:cNvCxnSpPr/>
      </xdr:nvCxnSpPr>
      <xdr:spPr>
        <a:xfrm>
          <a:off x="10388600" y="146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74" name="【公営住宅】&#10;一人当たり面積最大値テキスト">
          <a:extLst>
            <a:ext uri="{FF2B5EF4-FFF2-40B4-BE49-F238E27FC236}">
              <a16:creationId xmlns:a16="http://schemas.microsoft.com/office/drawing/2014/main" id="{68E5C91B-7170-443F-8321-4D8142C365CB}"/>
            </a:ext>
          </a:extLst>
        </xdr:cNvPr>
        <xdr:cNvSpPr txBox="1"/>
      </xdr:nvSpPr>
      <xdr:spPr>
        <a:xfrm>
          <a:off x="10515600" y="131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75" name="直線コネクタ 274">
          <a:extLst>
            <a:ext uri="{FF2B5EF4-FFF2-40B4-BE49-F238E27FC236}">
              <a16:creationId xmlns:a16="http://schemas.microsoft.com/office/drawing/2014/main" id="{AF6D1CDC-3AAD-4AC2-84D3-D9A02DB10AEF}"/>
            </a:ext>
          </a:extLst>
        </xdr:cNvPr>
        <xdr:cNvCxnSpPr/>
      </xdr:nvCxnSpPr>
      <xdr:spPr>
        <a:xfrm>
          <a:off x="10388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143336</xdr:rowOff>
    </xdr:from>
    <xdr:ext cx="469744" cy="259045"/>
    <xdr:sp macro="" textlink="">
      <xdr:nvSpPr>
        <xdr:cNvPr id="276" name="【公営住宅】&#10;一人当たり面積平均値テキスト">
          <a:extLst>
            <a:ext uri="{FF2B5EF4-FFF2-40B4-BE49-F238E27FC236}">
              <a16:creationId xmlns:a16="http://schemas.microsoft.com/office/drawing/2014/main" id="{C02A5C26-92A2-4CF5-ADBE-E85BFF37BBFD}"/>
            </a:ext>
          </a:extLst>
        </xdr:cNvPr>
        <xdr:cNvSpPr txBox="1"/>
      </xdr:nvSpPr>
      <xdr:spPr>
        <a:xfrm>
          <a:off x="10515600" y="14202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77" name="フローチャート: 判断 276">
          <a:extLst>
            <a:ext uri="{FF2B5EF4-FFF2-40B4-BE49-F238E27FC236}">
              <a16:creationId xmlns:a16="http://schemas.microsoft.com/office/drawing/2014/main" id="{B1BC28E6-74E5-4808-B8B0-83AB456CA34D}"/>
            </a:ext>
          </a:extLst>
        </xdr:cNvPr>
        <xdr:cNvSpPr/>
      </xdr:nvSpPr>
      <xdr:spPr>
        <a:xfrm>
          <a:off x="10426700" y="143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78" name="フローチャート: 判断 277">
          <a:extLst>
            <a:ext uri="{FF2B5EF4-FFF2-40B4-BE49-F238E27FC236}">
              <a16:creationId xmlns:a16="http://schemas.microsoft.com/office/drawing/2014/main" id="{02A7EBB9-BA37-4D13-90D5-0F804A7CCCC8}"/>
            </a:ext>
          </a:extLst>
        </xdr:cNvPr>
        <xdr:cNvSpPr/>
      </xdr:nvSpPr>
      <xdr:spPr>
        <a:xfrm>
          <a:off x="9588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163894</xdr:rowOff>
    </xdr:from>
    <xdr:to>
      <xdr:col>46</xdr:col>
      <xdr:colOff>38100</xdr:colOff>
      <xdr:row>84</xdr:row>
      <xdr:rowOff>94044</xdr:rowOff>
    </xdr:to>
    <xdr:sp macro="" textlink="">
      <xdr:nvSpPr>
        <xdr:cNvPr id="279" name="フローチャート: 判断 278">
          <a:extLst>
            <a:ext uri="{FF2B5EF4-FFF2-40B4-BE49-F238E27FC236}">
              <a16:creationId xmlns:a16="http://schemas.microsoft.com/office/drawing/2014/main" id="{6958AE7A-0D25-4A2D-964F-A159E1952652}"/>
            </a:ext>
          </a:extLst>
        </xdr:cNvPr>
        <xdr:cNvSpPr/>
      </xdr:nvSpPr>
      <xdr:spPr>
        <a:xfrm>
          <a:off x="8699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E8230B60-7EB7-4E86-B932-4BCC360730D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20EA7461-AA0E-4513-821D-CE0E19DC26A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AE87E70C-1C70-4A91-B7C1-04F24324C80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69CAEDFF-5BDF-43B7-87CB-E19B9A204A9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AED75323-208E-4DE0-96E1-8AA692BC681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xdr:rowOff>
    </xdr:from>
    <xdr:to>
      <xdr:col>55</xdr:col>
      <xdr:colOff>50800</xdr:colOff>
      <xdr:row>85</xdr:row>
      <xdr:rowOff>115188</xdr:rowOff>
    </xdr:to>
    <xdr:sp macro="" textlink="">
      <xdr:nvSpPr>
        <xdr:cNvPr id="285" name="楕円 284">
          <a:extLst>
            <a:ext uri="{FF2B5EF4-FFF2-40B4-BE49-F238E27FC236}">
              <a16:creationId xmlns:a16="http://schemas.microsoft.com/office/drawing/2014/main" id="{4A495551-5A65-46F8-97B3-D2476063E288}"/>
            </a:ext>
          </a:extLst>
        </xdr:cNvPr>
        <xdr:cNvSpPr/>
      </xdr:nvSpPr>
      <xdr:spPr>
        <a:xfrm>
          <a:off x="104267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99965</xdr:rowOff>
    </xdr:from>
    <xdr:ext cx="469744" cy="259045"/>
    <xdr:sp macro="" textlink="">
      <xdr:nvSpPr>
        <xdr:cNvPr id="286" name="【公営住宅】&#10;一人当たり面積該当値テキスト">
          <a:extLst>
            <a:ext uri="{FF2B5EF4-FFF2-40B4-BE49-F238E27FC236}">
              <a16:creationId xmlns:a16="http://schemas.microsoft.com/office/drawing/2014/main" id="{B06D1510-8A83-4E23-80C7-57BB6601DF48}"/>
            </a:ext>
          </a:extLst>
        </xdr:cNvPr>
        <xdr:cNvSpPr txBox="1"/>
      </xdr:nvSpPr>
      <xdr:spPr>
        <a:xfrm>
          <a:off x="10515600" y="1450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xdr:rowOff>
    </xdr:from>
    <xdr:to>
      <xdr:col>50</xdr:col>
      <xdr:colOff>165100</xdr:colOff>
      <xdr:row>85</xdr:row>
      <xdr:rowOff>115188</xdr:rowOff>
    </xdr:to>
    <xdr:sp macro="" textlink="">
      <xdr:nvSpPr>
        <xdr:cNvPr id="287" name="楕円 286">
          <a:extLst>
            <a:ext uri="{FF2B5EF4-FFF2-40B4-BE49-F238E27FC236}">
              <a16:creationId xmlns:a16="http://schemas.microsoft.com/office/drawing/2014/main" id="{6E665B1B-9FBE-4C77-8EB0-D0E4E4415BB1}"/>
            </a:ext>
          </a:extLst>
        </xdr:cNvPr>
        <xdr:cNvSpPr/>
      </xdr:nvSpPr>
      <xdr:spPr>
        <a:xfrm>
          <a:off x="95885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64388</xdr:rowOff>
    </xdr:from>
    <xdr:to>
      <xdr:col>55</xdr:col>
      <xdr:colOff>0</xdr:colOff>
      <xdr:row>85</xdr:row>
      <xdr:rowOff>64388</xdr:rowOff>
    </xdr:to>
    <xdr:cxnSp macro="">
      <xdr:nvCxnSpPr>
        <xdr:cNvPr id="288" name="直線コネクタ 287">
          <a:extLst>
            <a:ext uri="{FF2B5EF4-FFF2-40B4-BE49-F238E27FC236}">
              <a16:creationId xmlns:a16="http://schemas.microsoft.com/office/drawing/2014/main" id="{96019DCB-63B2-4C01-8EFD-859D429F6D36}"/>
            </a:ext>
          </a:extLst>
        </xdr:cNvPr>
        <xdr:cNvCxnSpPr/>
      </xdr:nvCxnSpPr>
      <xdr:spPr>
        <a:xfrm>
          <a:off x="9639300" y="14637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90567</xdr:rowOff>
    </xdr:from>
    <xdr:ext cx="469744" cy="259045"/>
    <xdr:sp macro="" textlink="">
      <xdr:nvSpPr>
        <xdr:cNvPr id="289" name="n_1aveValue【公営住宅】&#10;一人当たり面積">
          <a:extLst>
            <a:ext uri="{FF2B5EF4-FFF2-40B4-BE49-F238E27FC236}">
              <a16:creationId xmlns:a16="http://schemas.microsoft.com/office/drawing/2014/main" id="{D8AD54AC-2F4F-441C-919F-60FE9A28D2BA}"/>
            </a:ext>
          </a:extLst>
        </xdr:cNvPr>
        <xdr:cNvSpPr txBox="1"/>
      </xdr:nvSpPr>
      <xdr:spPr>
        <a:xfrm>
          <a:off x="93917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110571</xdr:rowOff>
    </xdr:from>
    <xdr:ext cx="469744" cy="259045"/>
    <xdr:sp macro="" textlink="">
      <xdr:nvSpPr>
        <xdr:cNvPr id="290" name="n_2aveValue【公営住宅】&#10;一人当たり面積">
          <a:extLst>
            <a:ext uri="{FF2B5EF4-FFF2-40B4-BE49-F238E27FC236}">
              <a16:creationId xmlns:a16="http://schemas.microsoft.com/office/drawing/2014/main" id="{1A3C0B9E-6472-4BBB-A930-B0EFBC110E48}"/>
            </a:ext>
          </a:extLst>
        </xdr:cNvPr>
        <xdr:cNvSpPr txBox="1"/>
      </xdr:nvSpPr>
      <xdr:spPr>
        <a:xfrm>
          <a:off x="8515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106315</xdr:rowOff>
    </xdr:from>
    <xdr:ext cx="469744" cy="259045"/>
    <xdr:sp macro="" textlink="">
      <xdr:nvSpPr>
        <xdr:cNvPr id="291" name="n_1mainValue【公営住宅】&#10;一人当たり面積">
          <a:extLst>
            <a:ext uri="{FF2B5EF4-FFF2-40B4-BE49-F238E27FC236}">
              <a16:creationId xmlns:a16="http://schemas.microsoft.com/office/drawing/2014/main" id="{4E9070AF-72A6-4E1D-A367-B1F67DEFF355}"/>
            </a:ext>
          </a:extLst>
        </xdr:cNvPr>
        <xdr:cNvSpPr txBox="1"/>
      </xdr:nvSpPr>
      <xdr:spPr>
        <a:xfrm>
          <a:off x="9391727" y="1467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a:extLst>
            <a:ext uri="{FF2B5EF4-FFF2-40B4-BE49-F238E27FC236}">
              <a16:creationId xmlns:a16="http://schemas.microsoft.com/office/drawing/2014/main" id="{6DE50247-E1EA-4620-9835-30EF3998792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a:extLst>
            <a:ext uri="{FF2B5EF4-FFF2-40B4-BE49-F238E27FC236}">
              <a16:creationId xmlns:a16="http://schemas.microsoft.com/office/drawing/2014/main" id="{89FBD1E7-6B89-41FA-9EE1-C23E5FB89AD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a:extLst>
            <a:ext uri="{FF2B5EF4-FFF2-40B4-BE49-F238E27FC236}">
              <a16:creationId xmlns:a16="http://schemas.microsoft.com/office/drawing/2014/main" id="{D21A24F2-D400-44EC-97F6-8B099DFBCE6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a:extLst>
            <a:ext uri="{FF2B5EF4-FFF2-40B4-BE49-F238E27FC236}">
              <a16:creationId xmlns:a16="http://schemas.microsoft.com/office/drawing/2014/main" id="{91B07D2E-81C6-462B-8883-234B862A578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a:extLst>
            <a:ext uri="{FF2B5EF4-FFF2-40B4-BE49-F238E27FC236}">
              <a16:creationId xmlns:a16="http://schemas.microsoft.com/office/drawing/2014/main" id="{4EFAADD8-9059-40DA-B510-4B72356163A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a:extLst>
            <a:ext uri="{FF2B5EF4-FFF2-40B4-BE49-F238E27FC236}">
              <a16:creationId xmlns:a16="http://schemas.microsoft.com/office/drawing/2014/main" id="{26A52220-948C-4D10-99A8-02C5CFEAAE0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a:extLst>
            <a:ext uri="{FF2B5EF4-FFF2-40B4-BE49-F238E27FC236}">
              <a16:creationId xmlns:a16="http://schemas.microsoft.com/office/drawing/2014/main" id="{708C572E-2456-4448-B38B-63668EA6330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a:extLst>
            <a:ext uri="{FF2B5EF4-FFF2-40B4-BE49-F238E27FC236}">
              <a16:creationId xmlns:a16="http://schemas.microsoft.com/office/drawing/2014/main" id="{1A300F8C-5FFF-4F64-B534-E12279D5AAF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a:extLst>
            <a:ext uri="{FF2B5EF4-FFF2-40B4-BE49-F238E27FC236}">
              <a16:creationId xmlns:a16="http://schemas.microsoft.com/office/drawing/2014/main" id="{E0E43432-7CAB-4A37-9A9E-1F760CD51F5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a:extLst>
            <a:ext uri="{FF2B5EF4-FFF2-40B4-BE49-F238E27FC236}">
              <a16:creationId xmlns:a16="http://schemas.microsoft.com/office/drawing/2014/main" id="{ED946C64-3A9B-495E-B4EA-F320D8C8293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a:extLst>
            <a:ext uri="{FF2B5EF4-FFF2-40B4-BE49-F238E27FC236}">
              <a16:creationId xmlns:a16="http://schemas.microsoft.com/office/drawing/2014/main" id="{320707F2-0CFB-44CF-B948-517CC4F03E4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a:extLst>
            <a:ext uri="{FF2B5EF4-FFF2-40B4-BE49-F238E27FC236}">
              <a16:creationId xmlns:a16="http://schemas.microsoft.com/office/drawing/2014/main" id="{229688EF-C47A-4B22-8B70-8E067511F69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a:extLst>
            <a:ext uri="{FF2B5EF4-FFF2-40B4-BE49-F238E27FC236}">
              <a16:creationId xmlns:a16="http://schemas.microsoft.com/office/drawing/2014/main" id="{B859BE29-B5A7-454D-9488-A0B4154CDE2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a:extLst>
            <a:ext uri="{FF2B5EF4-FFF2-40B4-BE49-F238E27FC236}">
              <a16:creationId xmlns:a16="http://schemas.microsoft.com/office/drawing/2014/main" id="{E8B48054-D61A-4650-953A-4B35A57BADD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a:extLst>
            <a:ext uri="{FF2B5EF4-FFF2-40B4-BE49-F238E27FC236}">
              <a16:creationId xmlns:a16="http://schemas.microsoft.com/office/drawing/2014/main" id="{DC88B1DD-293A-4B54-A924-157227D49F2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a:extLst>
            <a:ext uri="{FF2B5EF4-FFF2-40B4-BE49-F238E27FC236}">
              <a16:creationId xmlns:a16="http://schemas.microsoft.com/office/drawing/2014/main" id="{D1444C09-594D-48C5-81C5-F76E615C1FC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a:extLst>
            <a:ext uri="{FF2B5EF4-FFF2-40B4-BE49-F238E27FC236}">
              <a16:creationId xmlns:a16="http://schemas.microsoft.com/office/drawing/2014/main" id="{FB0B8230-BCA5-4AE5-B469-F60E8530E9B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a:extLst>
            <a:ext uri="{FF2B5EF4-FFF2-40B4-BE49-F238E27FC236}">
              <a16:creationId xmlns:a16="http://schemas.microsoft.com/office/drawing/2014/main" id="{DD5069BA-1E4C-43D5-A33A-664EEC202D5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a:extLst>
            <a:ext uri="{FF2B5EF4-FFF2-40B4-BE49-F238E27FC236}">
              <a16:creationId xmlns:a16="http://schemas.microsoft.com/office/drawing/2014/main" id="{5052012F-3A26-4C5B-BCAE-CCBFA6282DE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a:extLst>
            <a:ext uri="{FF2B5EF4-FFF2-40B4-BE49-F238E27FC236}">
              <a16:creationId xmlns:a16="http://schemas.microsoft.com/office/drawing/2014/main" id="{11EB4E2D-02AE-4DA6-9B5B-72EF5B19073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a:extLst>
            <a:ext uri="{FF2B5EF4-FFF2-40B4-BE49-F238E27FC236}">
              <a16:creationId xmlns:a16="http://schemas.microsoft.com/office/drawing/2014/main" id="{D9931A5F-5267-4CEE-B655-E52A9CC7E93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a:extLst>
            <a:ext uri="{FF2B5EF4-FFF2-40B4-BE49-F238E27FC236}">
              <a16:creationId xmlns:a16="http://schemas.microsoft.com/office/drawing/2014/main" id="{FC0BB09C-2444-492C-A0C4-716A10C5D17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a:extLst>
            <a:ext uri="{FF2B5EF4-FFF2-40B4-BE49-F238E27FC236}">
              <a16:creationId xmlns:a16="http://schemas.microsoft.com/office/drawing/2014/main" id="{1E2CC852-5BD4-4C60-9621-FD2B29031DF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a:extLst>
            <a:ext uri="{FF2B5EF4-FFF2-40B4-BE49-F238E27FC236}">
              <a16:creationId xmlns:a16="http://schemas.microsoft.com/office/drawing/2014/main" id="{D79DF123-863D-4B2D-8F99-B21F1B4EA4C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6" name="テキスト ボックス 315">
          <a:extLst>
            <a:ext uri="{FF2B5EF4-FFF2-40B4-BE49-F238E27FC236}">
              <a16:creationId xmlns:a16="http://schemas.microsoft.com/office/drawing/2014/main" id="{2023400F-71AF-4BB6-A0F8-E8F1DD95540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7" name="直線コネクタ 316">
          <a:extLst>
            <a:ext uri="{FF2B5EF4-FFF2-40B4-BE49-F238E27FC236}">
              <a16:creationId xmlns:a16="http://schemas.microsoft.com/office/drawing/2014/main" id="{50C73809-F421-410C-957D-4D3169CDC0C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8" name="テキスト ボックス 317">
          <a:extLst>
            <a:ext uri="{FF2B5EF4-FFF2-40B4-BE49-F238E27FC236}">
              <a16:creationId xmlns:a16="http://schemas.microsoft.com/office/drawing/2014/main" id="{E651C4C3-E4CF-4DE6-BF24-091469DBB048}"/>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9" name="直線コネクタ 318">
          <a:extLst>
            <a:ext uri="{FF2B5EF4-FFF2-40B4-BE49-F238E27FC236}">
              <a16:creationId xmlns:a16="http://schemas.microsoft.com/office/drawing/2014/main" id="{3FF953E2-5768-4F21-AE15-E55D6C09101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0" name="テキスト ボックス 319">
          <a:extLst>
            <a:ext uri="{FF2B5EF4-FFF2-40B4-BE49-F238E27FC236}">
              <a16:creationId xmlns:a16="http://schemas.microsoft.com/office/drawing/2014/main" id="{31BE9287-061A-4677-95F1-5A73FCF1F98A}"/>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1" name="直線コネクタ 320">
          <a:extLst>
            <a:ext uri="{FF2B5EF4-FFF2-40B4-BE49-F238E27FC236}">
              <a16:creationId xmlns:a16="http://schemas.microsoft.com/office/drawing/2014/main" id="{9605F0C3-2147-49C4-915D-316A0E6E6E3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2" name="テキスト ボックス 321">
          <a:extLst>
            <a:ext uri="{FF2B5EF4-FFF2-40B4-BE49-F238E27FC236}">
              <a16:creationId xmlns:a16="http://schemas.microsoft.com/office/drawing/2014/main" id="{6706CBC4-7247-494A-B5C7-6918FFAE158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3" name="直線コネクタ 322">
          <a:extLst>
            <a:ext uri="{FF2B5EF4-FFF2-40B4-BE49-F238E27FC236}">
              <a16:creationId xmlns:a16="http://schemas.microsoft.com/office/drawing/2014/main" id="{C0558A0A-C301-4641-B183-0795DC9615A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4" name="テキスト ボックス 323">
          <a:extLst>
            <a:ext uri="{FF2B5EF4-FFF2-40B4-BE49-F238E27FC236}">
              <a16:creationId xmlns:a16="http://schemas.microsoft.com/office/drawing/2014/main" id="{8F5DB267-4A54-4C3C-9432-D9B711F812D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5" name="直線コネクタ 324">
          <a:extLst>
            <a:ext uri="{FF2B5EF4-FFF2-40B4-BE49-F238E27FC236}">
              <a16:creationId xmlns:a16="http://schemas.microsoft.com/office/drawing/2014/main" id="{56241AEE-8DAB-4FDF-8105-473DE3B4A94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6" name="テキスト ボックス 325">
          <a:extLst>
            <a:ext uri="{FF2B5EF4-FFF2-40B4-BE49-F238E27FC236}">
              <a16:creationId xmlns:a16="http://schemas.microsoft.com/office/drawing/2014/main" id="{F0FA0987-9368-42A7-887C-CB214241E9A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7" name="直線コネクタ 326">
          <a:extLst>
            <a:ext uri="{FF2B5EF4-FFF2-40B4-BE49-F238E27FC236}">
              <a16:creationId xmlns:a16="http://schemas.microsoft.com/office/drawing/2014/main" id="{D0A83E13-1D19-4429-8098-182C6C848F3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8" name="テキスト ボックス 327">
          <a:extLst>
            <a:ext uri="{FF2B5EF4-FFF2-40B4-BE49-F238E27FC236}">
              <a16:creationId xmlns:a16="http://schemas.microsoft.com/office/drawing/2014/main" id="{DAEF4344-D6AD-47E0-8C9E-E38B93CE261F}"/>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a:extLst>
            <a:ext uri="{FF2B5EF4-FFF2-40B4-BE49-F238E27FC236}">
              <a16:creationId xmlns:a16="http://schemas.microsoft.com/office/drawing/2014/main" id="{D1EF140F-335C-4968-9F86-B496D013AB3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a:extLst>
            <a:ext uri="{FF2B5EF4-FFF2-40B4-BE49-F238E27FC236}">
              <a16:creationId xmlns:a16="http://schemas.microsoft.com/office/drawing/2014/main" id="{94AC7048-4E43-4C71-BF57-41F3E8421A6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認定こども園・幼稚園・保育所】&#10;有形固定資産減価償却率グラフ枠">
          <a:extLst>
            <a:ext uri="{FF2B5EF4-FFF2-40B4-BE49-F238E27FC236}">
              <a16:creationId xmlns:a16="http://schemas.microsoft.com/office/drawing/2014/main" id="{33A51C40-B07E-4562-8283-814AF67325E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332" name="直線コネクタ 331">
          <a:extLst>
            <a:ext uri="{FF2B5EF4-FFF2-40B4-BE49-F238E27FC236}">
              <a16:creationId xmlns:a16="http://schemas.microsoft.com/office/drawing/2014/main" id="{E5E39794-516B-48C4-B97C-36FC413AF568}"/>
            </a:ext>
          </a:extLst>
        </xdr:cNvPr>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333" name="【認定こども園・幼稚園・保育所】&#10;有形固定資産減価償却率最小値テキスト">
          <a:extLst>
            <a:ext uri="{FF2B5EF4-FFF2-40B4-BE49-F238E27FC236}">
              <a16:creationId xmlns:a16="http://schemas.microsoft.com/office/drawing/2014/main" id="{EB8FDFCA-1989-4015-A524-B733777E5174}"/>
            </a:ext>
          </a:extLst>
        </xdr:cNvPr>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334" name="直線コネクタ 333">
          <a:extLst>
            <a:ext uri="{FF2B5EF4-FFF2-40B4-BE49-F238E27FC236}">
              <a16:creationId xmlns:a16="http://schemas.microsoft.com/office/drawing/2014/main" id="{7789E6A1-9824-477E-8F38-3BB3B87ED10D}"/>
            </a:ext>
          </a:extLst>
        </xdr:cNvPr>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335" name="【認定こども園・幼稚園・保育所】&#10;有形固定資産減価償却率最大値テキスト">
          <a:extLst>
            <a:ext uri="{FF2B5EF4-FFF2-40B4-BE49-F238E27FC236}">
              <a16:creationId xmlns:a16="http://schemas.microsoft.com/office/drawing/2014/main" id="{0C57064C-4F35-4766-BA02-B268E3511932}"/>
            </a:ext>
          </a:extLst>
        </xdr:cNvPr>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336" name="直線コネクタ 335">
          <a:extLst>
            <a:ext uri="{FF2B5EF4-FFF2-40B4-BE49-F238E27FC236}">
              <a16:creationId xmlns:a16="http://schemas.microsoft.com/office/drawing/2014/main" id="{17927C82-BC5D-45DF-A4A7-C15F5949061C}"/>
            </a:ext>
          </a:extLst>
        </xdr:cNvPr>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337" name="【認定こども園・幼稚園・保育所】&#10;有形固定資産減価償却率平均値テキスト">
          <a:extLst>
            <a:ext uri="{FF2B5EF4-FFF2-40B4-BE49-F238E27FC236}">
              <a16:creationId xmlns:a16="http://schemas.microsoft.com/office/drawing/2014/main" id="{9588C52F-21F0-4E63-9ED3-B94DBA57ADBD}"/>
            </a:ext>
          </a:extLst>
        </xdr:cNvPr>
        <xdr:cNvSpPr txBox="1"/>
      </xdr:nvSpPr>
      <xdr:spPr>
        <a:xfrm>
          <a:off x="163576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338" name="フローチャート: 判断 337">
          <a:extLst>
            <a:ext uri="{FF2B5EF4-FFF2-40B4-BE49-F238E27FC236}">
              <a16:creationId xmlns:a16="http://schemas.microsoft.com/office/drawing/2014/main" id="{F8EE48CB-8CA8-4903-96B1-6E887EB27DCE}"/>
            </a:ext>
          </a:extLst>
        </xdr:cNvPr>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339" name="フローチャート: 判断 338">
          <a:extLst>
            <a:ext uri="{FF2B5EF4-FFF2-40B4-BE49-F238E27FC236}">
              <a16:creationId xmlns:a16="http://schemas.microsoft.com/office/drawing/2014/main" id="{3B6369BE-FDD4-4B93-AF09-5DD1C900BE5A}"/>
            </a:ext>
          </a:extLst>
        </xdr:cNvPr>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340" name="フローチャート: 判断 339">
          <a:extLst>
            <a:ext uri="{FF2B5EF4-FFF2-40B4-BE49-F238E27FC236}">
              <a16:creationId xmlns:a16="http://schemas.microsoft.com/office/drawing/2014/main" id="{44BA2744-4D40-4223-8F42-2C9F1245E90F}"/>
            </a:ext>
          </a:extLst>
        </xdr:cNvPr>
        <xdr:cNvSpPr/>
      </xdr:nvSpPr>
      <xdr:spPr>
        <a:xfrm>
          <a:off x="1454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1" name="テキスト ボックス 340">
          <a:extLst>
            <a:ext uri="{FF2B5EF4-FFF2-40B4-BE49-F238E27FC236}">
              <a16:creationId xmlns:a16="http://schemas.microsoft.com/office/drawing/2014/main" id="{DC8F4270-8E84-43F6-82DF-20AA777E4DB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2" name="テキスト ボックス 341">
          <a:extLst>
            <a:ext uri="{FF2B5EF4-FFF2-40B4-BE49-F238E27FC236}">
              <a16:creationId xmlns:a16="http://schemas.microsoft.com/office/drawing/2014/main" id="{625BF40B-925D-4D89-86E6-D96F651A5E9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3" name="テキスト ボックス 342">
          <a:extLst>
            <a:ext uri="{FF2B5EF4-FFF2-40B4-BE49-F238E27FC236}">
              <a16:creationId xmlns:a16="http://schemas.microsoft.com/office/drawing/2014/main" id="{57009746-F342-4D19-89A9-8FEF2EB22C5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4" name="テキスト ボックス 343">
          <a:extLst>
            <a:ext uri="{FF2B5EF4-FFF2-40B4-BE49-F238E27FC236}">
              <a16:creationId xmlns:a16="http://schemas.microsoft.com/office/drawing/2014/main" id="{A627E4D7-C314-48F1-A491-91262F4934F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9014B994-EA1A-493F-8AA2-45578BD233F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33020</xdr:rowOff>
    </xdr:from>
    <xdr:to>
      <xdr:col>85</xdr:col>
      <xdr:colOff>177800</xdr:colOff>
      <xdr:row>39</xdr:row>
      <xdr:rowOff>134620</xdr:rowOff>
    </xdr:to>
    <xdr:sp macro="" textlink="">
      <xdr:nvSpPr>
        <xdr:cNvPr id="346" name="楕円 345">
          <a:extLst>
            <a:ext uri="{FF2B5EF4-FFF2-40B4-BE49-F238E27FC236}">
              <a16:creationId xmlns:a16="http://schemas.microsoft.com/office/drawing/2014/main" id="{5F8DC09C-47B1-4B4A-9A81-1D69CEA29E50}"/>
            </a:ext>
          </a:extLst>
        </xdr:cNvPr>
        <xdr:cNvSpPr/>
      </xdr:nvSpPr>
      <xdr:spPr>
        <a:xfrm>
          <a:off x="162687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11447</xdr:rowOff>
    </xdr:from>
    <xdr:ext cx="405111" cy="259045"/>
    <xdr:sp macro="" textlink="">
      <xdr:nvSpPr>
        <xdr:cNvPr id="347" name="【認定こども園・幼稚園・保育所】&#10;有形固定資産減価償却率該当値テキスト">
          <a:extLst>
            <a:ext uri="{FF2B5EF4-FFF2-40B4-BE49-F238E27FC236}">
              <a16:creationId xmlns:a16="http://schemas.microsoft.com/office/drawing/2014/main" id="{2080F6AB-6448-4F3E-B46B-474D027BAA0C}"/>
            </a:ext>
          </a:extLst>
        </xdr:cNvPr>
        <xdr:cNvSpPr txBox="1"/>
      </xdr:nvSpPr>
      <xdr:spPr>
        <a:xfrm>
          <a:off x="16357600"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40640</xdr:rowOff>
    </xdr:from>
    <xdr:to>
      <xdr:col>81</xdr:col>
      <xdr:colOff>101600</xdr:colOff>
      <xdr:row>38</xdr:row>
      <xdr:rowOff>142240</xdr:rowOff>
    </xdr:to>
    <xdr:sp macro="" textlink="">
      <xdr:nvSpPr>
        <xdr:cNvPr id="348" name="楕円 347">
          <a:extLst>
            <a:ext uri="{FF2B5EF4-FFF2-40B4-BE49-F238E27FC236}">
              <a16:creationId xmlns:a16="http://schemas.microsoft.com/office/drawing/2014/main" id="{1F15E231-1406-4E35-A0D4-5AA50C504C49}"/>
            </a:ext>
          </a:extLst>
        </xdr:cNvPr>
        <xdr:cNvSpPr/>
      </xdr:nvSpPr>
      <xdr:spPr>
        <a:xfrm>
          <a:off x="15430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91440</xdr:rowOff>
    </xdr:from>
    <xdr:to>
      <xdr:col>85</xdr:col>
      <xdr:colOff>127000</xdr:colOff>
      <xdr:row>39</xdr:row>
      <xdr:rowOff>83820</xdr:rowOff>
    </xdr:to>
    <xdr:cxnSp macro="">
      <xdr:nvCxnSpPr>
        <xdr:cNvPr id="349" name="直線コネクタ 348">
          <a:extLst>
            <a:ext uri="{FF2B5EF4-FFF2-40B4-BE49-F238E27FC236}">
              <a16:creationId xmlns:a16="http://schemas.microsoft.com/office/drawing/2014/main" id="{881085B3-86B6-4204-A9A4-7CD20D33B5F5}"/>
            </a:ext>
          </a:extLst>
        </xdr:cNvPr>
        <xdr:cNvCxnSpPr/>
      </xdr:nvCxnSpPr>
      <xdr:spPr>
        <a:xfrm>
          <a:off x="15481300" y="660654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105427</xdr:rowOff>
    </xdr:from>
    <xdr:ext cx="405111" cy="259045"/>
    <xdr:sp macro="" textlink="">
      <xdr:nvSpPr>
        <xdr:cNvPr id="350" name="n_1aveValue【認定こども園・幼稚園・保育所】&#10;有形固定資産減価償却率">
          <a:extLst>
            <a:ext uri="{FF2B5EF4-FFF2-40B4-BE49-F238E27FC236}">
              <a16:creationId xmlns:a16="http://schemas.microsoft.com/office/drawing/2014/main" id="{193A7D76-A0D9-4018-B79F-0C12DBAA01BD}"/>
            </a:ext>
          </a:extLst>
        </xdr:cNvPr>
        <xdr:cNvSpPr txBox="1"/>
      </xdr:nvSpPr>
      <xdr:spPr>
        <a:xfrm>
          <a:off x="15266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652</xdr:rowOff>
    </xdr:from>
    <xdr:ext cx="405111" cy="259045"/>
    <xdr:sp macro="" textlink="">
      <xdr:nvSpPr>
        <xdr:cNvPr id="351" name="n_2aveValue【認定こども園・幼稚園・保育所】&#10;有形固定資産減価償却率">
          <a:extLst>
            <a:ext uri="{FF2B5EF4-FFF2-40B4-BE49-F238E27FC236}">
              <a16:creationId xmlns:a16="http://schemas.microsoft.com/office/drawing/2014/main" id="{0CCA7682-26CF-4F53-A601-3CA31D712797}"/>
            </a:ext>
          </a:extLst>
        </xdr:cNvPr>
        <xdr:cNvSpPr txBox="1"/>
      </xdr:nvSpPr>
      <xdr:spPr>
        <a:xfrm>
          <a:off x="14389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133367</xdr:rowOff>
    </xdr:from>
    <xdr:ext cx="405111" cy="259045"/>
    <xdr:sp macro="" textlink="">
      <xdr:nvSpPr>
        <xdr:cNvPr id="352" name="n_1mainValue【認定こども園・幼稚園・保育所】&#10;有形固定資産減価償却率">
          <a:extLst>
            <a:ext uri="{FF2B5EF4-FFF2-40B4-BE49-F238E27FC236}">
              <a16:creationId xmlns:a16="http://schemas.microsoft.com/office/drawing/2014/main" id="{2B04D3EB-285F-4EA6-A927-0EAA21284960}"/>
            </a:ext>
          </a:extLst>
        </xdr:cNvPr>
        <xdr:cNvSpPr txBox="1"/>
      </xdr:nvSpPr>
      <xdr:spPr>
        <a:xfrm>
          <a:off x="152660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C3C48578-551F-4D2E-9983-708A9A26CB6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0A649FB2-4441-43A1-B12A-304D20B447E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66BED960-BE08-4EF3-A98E-15727590CA2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278FABFF-868A-4F64-A89A-9CAEC259CAF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3F724480-9A47-423B-A033-FE2A363C7E1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399E0096-6C99-4C40-9792-7D1399334AC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9D4A550B-4605-4FA9-91D3-78462DC5C84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59BD120A-816D-45A7-A6B8-B3C21105C8B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82BE3853-6DE6-4D44-83A5-215C63086A6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13BC6CBB-4F57-429A-9A93-A112F86DC56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a:extLst>
            <a:ext uri="{FF2B5EF4-FFF2-40B4-BE49-F238E27FC236}">
              <a16:creationId xmlns:a16="http://schemas.microsoft.com/office/drawing/2014/main" id="{D6A447BB-490F-4F86-9573-EFA1EFCD077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4" name="テキスト ボックス 363">
          <a:extLst>
            <a:ext uri="{FF2B5EF4-FFF2-40B4-BE49-F238E27FC236}">
              <a16:creationId xmlns:a16="http://schemas.microsoft.com/office/drawing/2014/main" id="{D639AA85-C9B1-4919-8A24-4E6F2C12764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a:extLst>
            <a:ext uri="{FF2B5EF4-FFF2-40B4-BE49-F238E27FC236}">
              <a16:creationId xmlns:a16="http://schemas.microsoft.com/office/drawing/2014/main" id="{3D84E36C-DD86-4A11-99C5-B17C8880522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6" name="テキスト ボックス 365">
          <a:extLst>
            <a:ext uri="{FF2B5EF4-FFF2-40B4-BE49-F238E27FC236}">
              <a16:creationId xmlns:a16="http://schemas.microsoft.com/office/drawing/2014/main" id="{3338476B-9825-4F56-9620-AABF54CA017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a:extLst>
            <a:ext uri="{FF2B5EF4-FFF2-40B4-BE49-F238E27FC236}">
              <a16:creationId xmlns:a16="http://schemas.microsoft.com/office/drawing/2014/main" id="{39B8FA7D-E001-43F4-9BB3-F52F90200CB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8" name="テキスト ボックス 367">
          <a:extLst>
            <a:ext uri="{FF2B5EF4-FFF2-40B4-BE49-F238E27FC236}">
              <a16:creationId xmlns:a16="http://schemas.microsoft.com/office/drawing/2014/main" id="{CF08142B-F999-4995-A0D3-A693D7B9F7E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a:extLst>
            <a:ext uri="{FF2B5EF4-FFF2-40B4-BE49-F238E27FC236}">
              <a16:creationId xmlns:a16="http://schemas.microsoft.com/office/drawing/2014/main" id="{B31C07AA-125A-44E8-97E2-26FEED3F076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0" name="テキスト ボックス 369">
          <a:extLst>
            <a:ext uri="{FF2B5EF4-FFF2-40B4-BE49-F238E27FC236}">
              <a16:creationId xmlns:a16="http://schemas.microsoft.com/office/drawing/2014/main" id="{8702048C-ABFC-45B4-A26C-673A144B680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id="{1D94F472-638C-47ED-B337-EC005E334CC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a:extLst>
            <a:ext uri="{FF2B5EF4-FFF2-40B4-BE49-F238E27FC236}">
              <a16:creationId xmlns:a16="http://schemas.microsoft.com/office/drawing/2014/main" id="{1A800C68-3CF8-47A0-A153-03DD7923705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a:extLst>
            <a:ext uri="{FF2B5EF4-FFF2-40B4-BE49-F238E27FC236}">
              <a16:creationId xmlns:a16="http://schemas.microsoft.com/office/drawing/2014/main" id="{F1C57E35-86C0-40B0-B0EA-52E380CF4DC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374" name="直線コネクタ 373">
          <a:extLst>
            <a:ext uri="{FF2B5EF4-FFF2-40B4-BE49-F238E27FC236}">
              <a16:creationId xmlns:a16="http://schemas.microsoft.com/office/drawing/2014/main" id="{B1A23A9A-00F0-49DC-88FE-976A2558CEA7}"/>
            </a:ext>
          </a:extLst>
        </xdr:cNvPr>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5" name="【認定こども園・幼稚園・保育所】&#10;一人当たり面積最小値テキスト">
          <a:extLst>
            <a:ext uri="{FF2B5EF4-FFF2-40B4-BE49-F238E27FC236}">
              <a16:creationId xmlns:a16="http://schemas.microsoft.com/office/drawing/2014/main" id="{3D46AA6D-E38C-44AC-A863-CA3D3661AFD5}"/>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6" name="直線コネクタ 375">
          <a:extLst>
            <a:ext uri="{FF2B5EF4-FFF2-40B4-BE49-F238E27FC236}">
              <a16:creationId xmlns:a16="http://schemas.microsoft.com/office/drawing/2014/main" id="{9469941D-50CB-409B-A10F-0EF8B75B686B}"/>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377" name="【認定こども園・幼稚園・保育所】&#10;一人当たり面積最大値テキスト">
          <a:extLst>
            <a:ext uri="{FF2B5EF4-FFF2-40B4-BE49-F238E27FC236}">
              <a16:creationId xmlns:a16="http://schemas.microsoft.com/office/drawing/2014/main" id="{223320CE-56BD-47A5-BAD2-998AD8DA7CC2}"/>
            </a:ext>
          </a:extLst>
        </xdr:cNvPr>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378" name="直線コネクタ 377">
          <a:extLst>
            <a:ext uri="{FF2B5EF4-FFF2-40B4-BE49-F238E27FC236}">
              <a16:creationId xmlns:a16="http://schemas.microsoft.com/office/drawing/2014/main" id="{98BAC133-7725-4637-A9A8-2BD3449DBF2D}"/>
            </a:ext>
          </a:extLst>
        </xdr:cNvPr>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379" name="【認定こども園・幼稚園・保育所】&#10;一人当たり面積平均値テキスト">
          <a:extLst>
            <a:ext uri="{FF2B5EF4-FFF2-40B4-BE49-F238E27FC236}">
              <a16:creationId xmlns:a16="http://schemas.microsoft.com/office/drawing/2014/main" id="{F16B7381-B5BD-40E6-8452-5D9647870DF6}"/>
            </a:ext>
          </a:extLst>
        </xdr:cNvPr>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80" name="フローチャート: 判断 379">
          <a:extLst>
            <a:ext uri="{FF2B5EF4-FFF2-40B4-BE49-F238E27FC236}">
              <a16:creationId xmlns:a16="http://schemas.microsoft.com/office/drawing/2014/main" id="{23AED31C-992B-4F58-B5C1-DB1A56B08E1E}"/>
            </a:ext>
          </a:extLst>
        </xdr:cNvPr>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381" name="フローチャート: 判断 380">
          <a:extLst>
            <a:ext uri="{FF2B5EF4-FFF2-40B4-BE49-F238E27FC236}">
              <a16:creationId xmlns:a16="http://schemas.microsoft.com/office/drawing/2014/main" id="{BE5C69B3-C534-4553-B01B-4F4B28623DBF}"/>
            </a:ext>
          </a:extLst>
        </xdr:cNvPr>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382" name="フローチャート: 判断 381">
          <a:extLst>
            <a:ext uri="{FF2B5EF4-FFF2-40B4-BE49-F238E27FC236}">
              <a16:creationId xmlns:a16="http://schemas.microsoft.com/office/drawing/2014/main" id="{E789D79C-AD0B-43B5-A48E-2FCDF54D60E3}"/>
            </a:ext>
          </a:extLst>
        </xdr:cNvPr>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A0FA6095-1BFB-4CB2-A4EC-ED8B9845257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10D4CB1A-D7A6-40DB-9C02-C49891A0833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42E0E9F2-38CB-409F-A174-462B537169C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B7683084-DE53-4DE0-8576-6AF50E713F4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25E3024E-432B-4EA5-92B8-5F3638EB76B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119126</xdr:rowOff>
    </xdr:from>
    <xdr:to>
      <xdr:col>116</xdr:col>
      <xdr:colOff>114300</xdr:colOff>
      <xdr:row>38</xdr:row>
      <xdr:rowOff>49276</xdr:rowOff>
    </xdr:to>
    <xdr:sp macro="" textlink="">
      <xdr:nvSpPr>
        <xdr:cNvPr id="388" name="楕円 387">
          <a:extLst>
            <a:ext uri="{FF2B5EF4-FFF2-40B4-BE49-F238E27FC236}">
              <a16:creationId xmlns:a16="http://schemas.microsoft.com/office/drawing/2014/main" id="{EB7FA467-B1EA-4C16-B256-A5C406D2575B}"/>
            </a:ext>
          </a:extLst>
        </xdr:cNvPr>
        <xdr:cNvSpPr/>
      </xdr:nvSpPr>
      <xdr:spPr>
        <a:xfrm>
          <a:off x="221107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142003</xdr:rowOff>
    </xdr:from>
    <xdr:ext cx="469744" cy="259045"/>
    <xdr:sp macro="" textlink="">
      <xdr:nvSpPr>
        <xdr:cNvPr id="389" name="【認定こども園・幼稚園・保育所】&#10;一人当たり面積該当値テキスト">
          <a:extLst>
            <a:ext uri="{FF2B5EF4-FFF2-40B4-BE49-F238E27FC236}">
              <a16:creationId xmlns:a16="http://schemas.microsoft.com/office/drawing/2014/main" id="{8FFC6596-5347-4BC6-99A0-EDADE3E21407}"/>
            </a:ext>
          </a:extLst>
        </xdr:cNvPr>
        <xdr:cNvSpPr txBox="1"/>
      </xdr:nvSpPr>
      <xdr:spPr>
        <a:xfrm>
          <a:off x="22199600"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48260</xdr:rowOff>
    </xdr:from>
    <xdr:to>
      <xdr:col>112</xdr:col>
      <xdr:colOff>38100</xdr:colOff>
      <xdr:row>38</xdr:row>
      <xdr:rowOff>149860</xdr:rowOff>
    </xdr:to>
    <xdr:sp macro="" textlink="">
      <xdr:nvSpPr>
        <xdr:cNvPr id="390" name="楕円 389">
          <a:extLst>
            <a:ext uri="{FF2B5EF4-FFF2-40B4-BE49-F238E27FC236}">
              <a16:creationId xmlns:a16="http://schemas.microsoft.com/office/drawing/2014/main" id="{9FD4A26B-8464-4E71-8FCF-9B77A4A62CC7}"/>
            </a:ext>
          </a:extLst>
        </xdr:cNvPr>
        <xdr:cNvSpPr/>
      </xdr:nvSpPr>
      <xdr:spPr>
        <a:xfrm>
          <a:off x="2127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169926</xdr:rowOff>
    </xdr:from>
    <xdr:to>
      <xdr:col>116</xdr:col>
      <xdr:colOff>63500</xdr:colOff>
      <xdr:row>38</xdr:row>
      <xdr:rowOff>99060</xdr:rowOff>
    </xdr:to>
    <xdr:cxnSp macro="">
      <xdr:nvCxnSpPr>
        <xdr:cNvPr id="391" name="直線コネクタ 390">
          <a:extLst>
            <a:ext uri="{FF2B5EF4-FFF2-40B4-BE49-F238E27FC236}">
              <a16:creationId xmlns:a16="http://schemas.microsoft.com/office/drawing/2014/main" id="{7DC7C0F0-BCEB-4AE5-865F-9194F0352FA7}"/>
            </a:ext>
          </a:extLst>
        </xdr:cNvPr>
        <xdr:cNvCxnSpPr/>
      </xdr:nvCxnSpPr>
      <xdr:spPr>
        <a:xfrm flipV="1">
          <a:off x="21323300" y="651357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54119</xdr:rowOff>
    </xdr:from>
    <xdr:ext cx="469744" cy="259045"/>
    <xdr:sp macro="" textlink="">
      <xdr:nvSpPr>
        <xdr:cNvPr id="392" name="n_1aveValue【認定こども園・幼稚園・保育所】&#10;一人当たり面積">
          <a:extLst>
            <a:ext uri="{FF2B5EF4-FFF2-40B4-BE49-F238E27FC236}">
              <a16:creationId xmlns:a16="http://schemas.microsoft.com/office/drawing/2014/main" id="{56F308B7-C606-4240-858F-76916337C226}"/>
            </a:ext>
          </a:extLst>
        </xdr:cNvPr>
        <xdr:cNvSpPr txBox="1"/>
      </xdr:nvSpPr>
      <xdr:spPr>
        <a:xfrm>
          <a:off x="21075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61231</xdr:rowOff>
    </xdr:from>
    <xdr:ext cx="469744" cy="259045"/>
    <xdr:sp macro="" textlink="">
      <xdr:nvSpPr>
        <xdr:cNvPr id="393" name="n_2aveValue【認定こども園・幼稚園・保育所】&#10;一人当たり面積">
          <a:extLst>
            <a:ext uri="{FF2B5EF4-FFF2-40B4-BE49-F238E27FC236}">
              <a16:creationId xmlns:a16="http://schemas.microsoft.com/office/drawing/2014/main" id="{882CC11D-7848-4861-BF5E-1BAF8DA6A5F9}"/>
            </a:ext>
          </a:extLst>
        </xdr:cNvPr>
        <xdr:cNvSpPr txBox="1"/>
      </xdr:nvSpPr>
      <xdr:spPr>
        <a:xfrm>
          <a:off x="20199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166387</xdr:rowOff>
    </xdr:from>
    <xdr:ext cx="469744" cy="259045"/>
    <xdr:sp macro="" textlink="">
      <xdr:nvSpPr>
        <xdr:cNvPr id="394" name="n_1mainValue【認定こども園・幼稚園・保育所】&#10;一人当たり面積">
          <a:extLst>
            <a:ext uri="{FF2B5EF4-FFF2-40B4-BE49-F238E27FC236}">
              <a16:creationId xmlns:a16="http://schemas.microsoft.com/office/drawing/2014/main" id="{BD98D910-FDDE-4D67-994C-3C006483C302}"/>
            </a:ext>
          </a:extLst>
        </xdr:cNvPr>
        <xdr:cNvSpPr txBox="1"/>
      </xdr:nvSpPr>
      <xdr:spPr>
        <a:xfrm>
          <a:off x="21075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a:extLst>
            <a:ext uri="{FF2B5EF4-FFF2-40B4-BE49-F238E27FC236}">
              <a16:creationId xmlns:a16="http://schemas.microsoft.com/office/drawing/2014/main" id="{F625E787-C2AA-4DEE-AA14-8371D72DBF2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a:extLst>
            <a:ext uri="{FF2B5EF4-FFF2-40B4-BE49-F238E27FC236}">
              <a16:creationId xmlns:a16="http://schemas.microsoft.com/office/drawing/2014/main" id="{24C8B26B-B97F-4068-BD2E-01C77B754E3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a:extLst>
            <a:ext uri="{FF2B5EF4-FFF2-40B4-BE49-F238E27FC236}">
              <a16:creationId xmlns:a16="http://schemas.microsoft.com/office/drawing/2014/main" id="{F32DF2A4-00A9-4B25-8D07-C9D0B359985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a:extLst>
            <a:ext uri="{FF2B5EF4-FFF2-40B4-BE49-F238E27FC236}">
              <a16:creationId xmlns:a16="http://schemas.microsoft.com/office/drawing/2014/main" id="{BEC19868-5EAE-4A15-B1CA-5F5D1076F70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a:extLst>
            <a:ext uri="{FF2B5EF4-FFF2-40B4-BE49-F238E27FC236}">
              <a16:creationId xmlns:a16="http://schemas.microsoft.com/office/drawing/2014/main" id="{580BFA0B-44ED-4641-995A-C5C4B7AD5AC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a:extLst>
            <a:ext uri="{FF2B5EF4-FFF2-40B4-BE49-F238E27FC236}">
              <a16:creationId xmlns:a16="http://schemas.microsoft.com/office/drawing/2014/main" id="{086C2B46-23DB-4286-AAE0-E7C9EA0B607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a:extLst>
            <a:ext uri="{FF2B5EF4-FFF2-40B4-BE49-F238E27FC236}">
              <a16:creationId xmlns:a16="http://schemas.microsoft.com/office/drawing/2014/main" id="{B7E862E7-C580-48D6-8444-BAD26A9A6CC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a:extLst>
            <a:ext uri="{FF2B5EF4-FFF2-40B4-BE49-F238E27FC236}">
              <a16:creationId xmlns:a16="http://schemas.microsoft.com/office/drawing/2014/main" id="{1816DBC4-C1B1-4675-9474-499F99B79C6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a:extLst>
            <a:ext uri="{FF2B5EF4-FFF2-40B4-BE49-F238E27FC236}">
              <a16:creationId xmlns:a16="http://schemas.microsoft.com/office/drawing/2014/main" id="{782C5C59-8246-4475-87DD-D828C1BCCAA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a:extLst>
            <a:ext uri="{FF2B5EF4-FFF2-40B4-BE49-F238E27FC236}">
              <a16:creationId xmlns:a16="http://schemas.microsoft.com/office/drawing/2014/main" id="{AFBBEE6D-7475-405B-8D74-C0C3A87BE79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5" name="テキスト ボックス 404">
          <a:extLst>
            <a:ext uri="{FF2B5EF4-FFF2-40B4-BE49-F238E27FC236}">
              <a16:creationId xmlns:a16="http://schemas.microsoft.com/office/drawing/2014/main" id="{7C18260E-6D99-4BAD-AE91-9D251E5FF6EA}"/>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a:extLst>
            <a:ext uri="{FF2B5EF4-FFF2-40B4-BE49-F238E27FC236}">
              <a16:creationId xmlns:a16="http://schemas.microsoft.com/office/drawing/2014/main" id="{301B47F1-1EBE-44B3-811B-2F6C9B3714D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7" name="テキスト ボックス 406">
          <a:extLst>
            <a:ext uri="{FF2B5EF4-FFF2-40B4-BE49-F238E27FC236}">
              <a16:creationId xmlns:a16="http://schemas.microsoft.com/office/drawing/2014/main" id="{92D7B463-AFA1-41AA-A812-8392561BAA9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a:extLst>
            <a:ext uri="{FF2B5EF4-FFF2-40B4-BE49-F238E27FC236}">
              <a16:creationId xmlns:a16="http://schemas.microsoft.com/office/drawing/2014/main" id="{0DA561AB-0F8C-496C-A57C-2D80327041F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a:extLst>
            <a:ext uri="{FF2B5EF4-FFF2-40B4-BE49-F238E27FC236}">
              <a16:creationId xmlns:a16="http://schemas.microsoft.com/office/drawing/2014/main" id="{F177240D-A099-4EAB-9852-09AD22425A9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a:extLst>
            <a:ext uri="{FF2B5EF4-FFF2-40B4-BE49-F238E27FC236}">
              <a16:creationId xmlns:a16="http://schemas.microsoft.com/office/drawing/2014/main" id="{934BD3B4-0397-4F96-9B76-E5A8BCF6E53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a:extLst>
            <a:ext uri="{FF2B5EF4-FFF2-40B4-BE49-F238E27FC236}">
              <a16:creationId xmlns:a16="http://schemas.microsoft.com/office/drawing/2014/main" id="{91E034BA-E673-4BE3-8AEB-D239E56716F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a:extLst>
            <a:ext uri="{FF2B5EF4-FFF2-40B4-BE49-F238E27FC236}">
              <a16:creationId xmlns:a16="http://schemas.microsoft.com/office/drawing/2014/main" id="{0030E4B4-09BA-449F-9F7E-6B360086B5E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a:extLst>
            <a:ext uri="{FF2B5EF4-FFF2-40B4-BE49-F238E27FC236}">
              <a16:creationId xmlns:a16="http://schemas.microsoft.com/office/drawing/2014/main" id="{DD6A07CE-C1E6-4006-96E3-7C305E4B545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a:extLst>
            <a:ext uri="{FF2B5EF4-FFF2-40B4-BE49-F238E27FC236}">
              <a16:creationId xmlns:a16="http://schemas.microsoft.com/office/drawing/2014/main" id="{532F63C5-C015-4AAF-9EF7-E9B15274DAD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5" name="テキスト ボックス 414">
          <a:extLst>
            <a:ext uri="{FF2B5EF4-FFF2-40B4-BE49-F238E27FC236}">
              <a16:creationId xmlns:a16="http://schemas.microsoft.com/office/drawing/2014/main" id="{FF4D77A3-6E3D-4B6C-AA4D-E49B0D408C1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a:extLst>
            <a:ext uri="{FF2B5EF4-FFF2-40B4-BE49-F238E27FC236}">
              <a16:creationId xmlns:a16="http://schemas.microsoft.com/office/drawing/2014/main" id="{234AF41D-DB76-4510-B50E-2814DE6B389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7" name="テキスト ボックス 416">
          <a:extLst>
            <a:ext uri="{FF2B5EF4-FFF2-40B4-BE49-F238E27FC236}">
              <a16:creationId xmlns:a16="http://schemas.microsoft.com/office/drawing/2014/main" id="{7796A0C8-A4BB-4813-B3F5-7958168E4F7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a:extLst>
            <a:ext uri="{FF2B5EF4-FFF2-40B4-BE49-F238E27FC236}">
              <a16:creationId xmlns:a16="http://schemas.microsoft.com/office/drawing/2014/main" id="{AE3287D1-2416-469A-8262-87CC8B6A894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419" name="直線コネクタ 418">
          <a:extLst>
            <a:ext uri="{FF2B5EF4-FFF2-40B4-BE49-F238E27FC236}">
              <a16:creationId xmlns:a16="http://schemas.microsoft.com/office/drawing/2014/main" id="{838F4A9F-34DA-4CF6-8BB6-E826B45DAE35}"/>
            </a:ext>
          </a:extLst>
        </xdr:cNvPr>
        <xdr:cNvCxnSpPr/>
      </xdr:nvCxnSpPr>
      <xdr:spPr>
        <a:xfrm flipV="1">
          <a:off x="16318864" y="978789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420" name="【学校施設】&#10;有形固定資産減価償却率最小値テキスト">
          <a:extLst>
            <a:ext uri="{FF2B5EF4-FFF2-40B4-BE49-F238E27FC236}">
              <a16:creationId xmlns:a16="http://schemas.microsoft.com/office/drawing/2014/main" id="{68C0CE73-6E0B-4ACD-BF85-2A9834B449C2}"/>
            </a:ext>
          </a:extLst>
        </xdr:cNvPr>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21" name="直線コネクタ 420">
          <a:extLst>
            <a:ext uri="{FF2B5EF4-FFF2-40B4-BE49-F238E27FC236}">
              <a16:creationId xmlns:a16="http://schemas.microsoft.com/office/drawing/2014/main" id="{C1726926-4051-4DE3-8825-5073BFDC53BF}"/>
            </a:ext>
          </a:extLst>
        </xdr:cNvPr>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22" name="【学校施設】&#10;有形固定資産減価償却率最大値テキスト">
          <a:extLst>
            <a:ext uri="{FF2B5EF4-FFF2-40B4-BE49-F238E27FC236}">
              <a16:creationId xmlns:a16="http://schemas.microsoft.com/office/drawing/2014/main" id="{007FCECA-D16E-474D-9FDE-ACF447AE6B31}"/>
            </a:ext>
          </a:extLst>
        </xdr:cNvPr>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23" name="直線コネクタ 422">
          <a:extLst>
            <a:ext uri="{FF2B5EF4-FFF2-40B4-BE49-F238E27FC236}">
              <a16:creationId xmlns:a16="http://schemas.microsoft.com/office/drawing/2014/main" id="{A5CDEEDF-0D1F-4A60-8817-843967AF2104}"/>
            </a:ext>
          </a:extLst>
        </xdr:cNvPr>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97807</xdr:rowOff>
    </xdr:from>
    <xdr:ext cx="405111" cy="259045"/>
    <xdr:sp macro="" textlink="">
      <xdr:nvSpPr>
        <xdr:cNvPr id="424" name="【学校施設】&#10;有形固定資産減価償却率平均値テキスト">
          <a:extLst>
            <a:ext uri="{FF2B5EF4-FFF2-40B4-BE49-F238E27FC236}">
              <a16:creationId xmlns:a16="http://schemas.microsoft.com/office/drawing/2014/main" id="{7778F581-93B7-4564-BA48-27AE629695D9}"/>
            </a:ext>
          </a:extLst>
        </xdr:cNvPr>
        <xdr:cNvSpPr txBox="1"/>
      </xdr:nvSpPr>
      <xdr:spPr>
        <a:xfrm>
          <a:off x="16357600" y="1021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25" name="フローチャート: 判断 424">
          <a:extLst>
            <a:ext uri="{FF2B5EF4-FFF2-40B4-BE49-F238E27FC236}">
              <a16:creationId xmlns:a16="http://schemas.microsoft.com/office/drawing/2014/main" id="{96101A25-ADD0-4754-A97F-D49B10079B73}"/>
            </a:ext>
          </a:extLst>
        </xdr:cNvPr>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426" name="フローチャート: 判断 425">
          <a:extLst>
            <a:ext uri="{FF2B5EF4-FFF2-40B4-BE49-F238E27FC236}">
              <a16:creationId xmlns:a16="http://schemas.microsoft.com/office/drawing/2014/main" id="{1BF6CE34-0137-4174-A50C-DCA246090FBA}"/>
            </a:ext>
          </a:extLst>
        </xdr:cNvPr>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427" name="フローチャート: 判断 426">
          <a:extLst>
            <a:ext uri="{FF2B5EF4-FFF2-40B4-BE49-F238E27FC236}">
              <a16:creationId xmlns:a16="http://schemas.microsoft.com/office/drawing/2014/main" id="{F65A347F-EEF0-4EC4-BDD7-3551FA2C7CD9}"/>
            </a:ext>
          </a:extLst>
        </xdr:cNvPr>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6E162CEB-76C8-483D-8B33-081B085F217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62011164-E427-471E-8AB6-FCBFBEC5305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75B4277A-B37B-4ADD-A6CE-6125D78EB9B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BC855147-62C6-47A2-98C5-F89E80E49ED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44E38580-8CC7-4EBC-AB90-BE60F189CE7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82550</xdr:rowOff>
    </xdr:from>
    <xdr:to>
      <xdr:col>85</xdr:col>
      <xdr:colOff>177800</xdr:colOff>
      <xdr:row>63</xdr:row>
      <xdr:rowOff>12700</xdr:rowOff>
    </xdr:to>
    <xdr:sp macro="" textlink="">
      <xdr:nvSpPr>
        <xdr:cNvPr id="433" name="楕円 432">
          <a:extLst>
            <a:ext uri="{FF2B5EF4-FFF2-40B4-BE49-F238E27FC236}">
              <a16:creationId xmlns:a16="http://schemas.microsoft.com/office/drawing/2014/main" id="{A2634D11-3B94-4727-BB64-33E608FFE508}"/>
            </a:ext>
          </a:extLst>
        </xdr:cNvPr>
        <xdr:cNvSpPr/>
      </xdr:nvSpPr>
      <xdr:spPr>
        <a:xfrm>
          <a:off x="16268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60977</xdr:rowOff>
    </xdr:from>
    <xdr:ext cx="405111" cy="259045"/>
    <xdr:sp macro="" textlink="">
      <xdr:nvSpPr>
        <xdr:cNvPr id="434" name="【学校施設】&#10;有形固定資産減価償却率該当値テキスト">
          <a:extLst>
            <a:ext uri="{FF2B5EF4-FFF2-40B4-BE49-F238E27FC236}">
              <a16:creationId xmlns:a16="http://schemas.microsoft.com/office/drawing/2014/main" id="{859BC481-F0A5-4723-A95E-B0C514DC9BFD}"/>
            </a:ext>
          </a:extLst>
        </xdr:cNvPr>
        <xdr:cNvSpPr txBox="1"/>
      </xdr:nvSpPr>
      <xdr:spPr>
        <a:xfrm>
          <a:off x="1635760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82550</xdr:rowOff>
    </xdr:from>
    <xdr:to>
      <xdr:col>81</xdr:col>
      <xdr:colOff>101600</xdr:colOff>
      <xdr:row>63</xdr:row>
      <xdr:rowOff>12700</xdr:rowOff>
    </xdr:to>
    <xdr:sp macro="" textlink="">
      <xdr:nvSpPr>
        <xdr:cNvPr id="435" name="楕円 434">
          <a:extLst>
            <a:ext uri="{FF2B5EF4-FFF2-40B4-BE49-F238E27FC236}">
              <a16:creationId xmlns:a16="http://schemas.microsoft.com/office/drawing/2014/main" id="{D660F874-3C9C-4579-8B8E-CDAE68BC80A7}"/>
            </a:ext>
          </a:extLst>
        </xdr:cNvPr>
        <xdr:cNvSpPr/>
      </xdr:nvSpPr>
      <xdr:spPr>
        <a:xfrm>
          <a:off x="15430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133350</xdr:rowOff>
    </xdr:from>
    <xdr:to>
      <xdr:col>85</xdr:col>
      <xdr:colOff>127000</xdr:colOff>
      <xdr:row>62</xdr:row>
      <xdr:rowOff>133350</xdr:rowOff>
    </xdr:to>
    <xdr:cxnSp macro="">
      <xdr:nvCxnSpPr>
        <xdr:cNvPr id="436" name="直線コネクタ 435">
          <a:extLst>
            <a:ext uri="{FF2B5EF4-FFF2-40B4-BE49-F238E27FC236}">
              <a16:creationId xmlns:a16="http://schemas.microsoft.com/office/drawing/2014/main" id="{37C5B410-77A6-4711-9C49-BFEBA3F8CCF7}"/>
            </a:ext>
          </a:extLst>
        </xdr:cNvPr>
        <xdr:cNvCxnSpPr/>
      </xdr:nvCxnSpPr>
      <xdr:spPr>
        <a:xfrm>
          <a:off x="15481300" y="1076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29227</xdr:rowOff>
    </xdr:from>
    <xdr:ext cx="405111" cy="259045"/>
    <xdr:sp macro="" textlink="">
      <xdr:nvSpPr>
        <xdr:cNvPr id="437" name="n_1aveValue【学校施設】&#10;有形固定資産減価償却率">
          <a:extLst>
            <a:ext uri="{FF2B5EF4-FFF2-40B4-BE49-F238E27FC236}">
              <a16:creationId xmlns:a16="http://schemas.microsoft.com/office/drawing/2014/main" id="{B2B10F7E-9A28-4EA6-AE0B-3B95513E593C}"/>
            </a:ext>
          </a:extLst>
        </xdr:cNvPr>
        <xdr:cNvSpPr txBox="1"/>
      </xdr:nvSpPr>
      <xdr:spPr>
        <a:xfrm>
          <a:off x="15266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116857</xdr:rowOff>
    </xdr:from>
    <xdr:ext cx="405111" cy="259045"/>
    <xdr:sp macro="" textlink="">
      <xdr:nvSpPr>
        <xdr:cNvPr id="438" name="n_2aveValue【学校施設】&#10;有形固定資産減価償却率">
          <a:extLst>
            <a:ext uri="{FF2B5EF4-FFF2-40B4-BE49-F238E27FC236}">
              <a16:creationId xmlns:a16="http://schemas.microsoft.com/office/drawing/2014/main" id="{B2B2A249-4A43-4554-A10B-22E0CF02F432}"/>
            </a:ext>
          </a:extLst>
        </xdr:cNvPr>
        <xdr:cNvSpPr txBox="1"/>
      </xdr:nvSpPr>
      <xdr:spPr>
        <a:xfrm>
          <a:off x="14389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3827</xdr:rowOff>
    </xdr:from>
    <xdr:ext cx="405111" cy="259045"/>
    <xdr:sp macro="" textlink="">
      <xdr:nvSpPr>
        <xdr:cNvPr id="439" name="n_1mainValue【学校施設】&#10;有形固定資産減価償却率">
          <a:extLst>
            <a:ext uri="{FF2B5EF4-FFF2-40B4-BE49-F238E27FC236}">
              <a16:creationId xmlns:a16="http://schemas.microsoft.com/office/drawing/2014/main" id="{2AB90E0C-9F1E-44CD-BC58-5F4450A07012}"/>
            </a:ext>
          </a:extLst>
        </xdr:cNvPr>
        <xdr:cNvSpPr txBox="1"/>
      </xdr:nvSpPr>
      <xdr:spPr>
        <a:xfrm>
          <a:off x="15266044"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a:extLst>
            <a:ext uri="{FF2B5EF4-FFF2-40B4-BE49-F238E27FC236}">
              <a16:creationId xmlns:a16="http://schemas.microsoft.com/office/drawing/2014/main" id="{4D7C6898-30AA-4418-85E4-13C09FA3472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a:extLst>
            <a:ext uri="{FF2B5EF4-FFF2-40B4-BE49-F238E27FC236}">
              <a16:creationId xmlns:a16="http://schemas.microsoft.com/office/drawing/2014/main" id="{6FFFB31B-35C2-478A-945F-9BA0DFA7B4F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a:extLst>
            <a:ext uri="{FF2B5EF4-FFF2-40B4-BE49-F238E27FC236}">
              <a16:creationId xmlns:a16="http://schemas.microsoft.com/office/drawing/2014/main" id="{84346504-5EA3-4EE9-8716-5D58BBE79F2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a:extLst>
            <a:ext uri="{FF2B5EF4-FFF2-40B4-BE49-F238E27FC236}">
              <a16:creationId xmlns:a16="http://schemas.microsoft.com/office/drawing/2014/main" id="{DE576CB7-2844-49AF-B1E7-249E05C6EDC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a:extLst>
            <a:ext uri="{FF2B5EF4-FFF2-40B4-BE49-F238E27FC236}">
              <a16:creationId xmlns:a16="http://schemas.microsoft.com/office/drawing/2014/main" id="{C32BB443-570C-48CB-84EC-B62640B0F53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a:extLst>
            <a:ext uri="{FF2B5EF4-FFF2-40B4-BE49-F238E27FC236}">
              <a16:creationId xmlns:a16="http://schemas.microsoft.com/office/drawing/2014/main" id="{D17ACBD0-9452-42FE-BF19-9B71D44671B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a:extLst>
            <a:ext uri="{FF2B5EF4-FFF2-40B4-BE49-F238E27FC236}">
              <a16:creationId xmlns:a16="http://schemas.microsoft.com/office/drawing/2014/main" id="{64317EA1-F611-42BF-B599-E9F45750489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a:extLst>
            <a:ext uri="{FF2B5EF4-FFF2-40B4-BE49-F238E27FC236}">
              <a16:creationId xmlns:a16="http://schemas.microsoft.com/office/drawing/2014/main" id="{0A13C13F-736A-47EA-BDCB-6B98AA54A73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a:extLst>
            <a:ext uri="{FF2B5EF4-FFF2-40B4-BE49-F238E27FC236}">
              <a16:creationId xmlns:a16="http://schemas.microsoft.com/office/drawing/2014/main" id="{EC6354EB-4A0E-4B57-BE06-C25998C9E44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a:extLst>
            <a:ext uri="{FF2B5EF4-FFF2-40B4-BE49-F238E27FC236}">
              <a16:creationId xmlns:a16="http://schemas.microsoft.com/office/drawing/2014/main" id="{4BC02B5E-8C52-4B3E-80D2-992ABAD40BB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0" name="テキスト ボックス 449">
          <a:extLst>
            <a:ext uri="{FF2B5EF4-FFF2-40B4-BE49-F238E27FC236}">
              <a16:creationId xmlns:a16="http://schemas.microsoft.com/office/drawing/2014/main" id="{D494E236-E56E-4959-BC3F-AD6FF243CEF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1" name="直線コネクタ 450">
          <a:extLst>
            <a:ext uri="{FF2B5EF4-FFF2-40B4-BE49-F238E27FC236}">
              <a16:creationId xmlns:a16="http://schemas.microsoft.com/office/drawing/2014/main" id="{2532B679-1991-41BB-BF38-1658A04EBF6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2" name="テキスト ボックス 451">
          <a:extLst>
            <a:ext uri="{FF2B5EF4-FFF2-40B4-BE49-F238E27FC236}">
              <a16:creationId xmlns:a16="http://schemas.microsoft.com/office/drawing/2014/main" id="{9115CACC-5A58-4539-8C34-38080D772FA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3" name="直線コネクタ 452">
          <a:extLst>
            <a:ext uri="{FF2B5EF4-FFF2-40B4-BE49-F238E27FC236}">
              <a16:creationId xmlns:a16="http://schemas.microsoft.com/office/drawing/2014/main" id="{39E96CEF-2F72-4DEB-8217-2C2B12C8E30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4" name="テキスト ボックス 453">
          <a:extLst>
            <a:ext uri="{FF2B5EF4-FFF2-40B4-BE49-F238E27FC236}">
              <a16:creationId xmlns:a16="http://schemas.microsoft.com/office/drawing/2014/main" id="{D2F32361-BABA-46F8-B142-455AD712C82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5" name="直線コネクタ 454">
          <a:extLst>
            <a:ext uri="{FF2B5EF4-FFF2-40B4-BE49-F238E27FC236}">
              <a16:creationId xmlns:a16="http://schemas.microsoft.com/office/drawing/2014/main" id="{775DB754-D846-4751-8F78-097E14BCFD0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6" name="テキスト ボックス 455">
          <a:extLst>
            <a:ext uri="{FF2B5EF4-FFF2-40B4-BE49-F238E27FC236}">
              <a16:creationId xmlns:a16="http://schemas.microsoft.com/office/drawing/2014/main" id="{D395E08C-4EBD-4660-98A6-4D8CB6CC681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7" name="直線コネクタ 456">
          <a:extLst>
            <a:ext uri="{FF2B5EF4-FFF2-40B4-BE49-F238E27FC236}">
              <a16:creationId xmlns:a16="http://schemas.microsoft.com/office/drawing/2014/main" id="{318F00EE-7AB5-4933-BA94-3BB1DC6BC0B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8" name="テキスト ボックス 457">
          <a:extLst>
            <a:ext uri="{FF2B5EF4-FFF2-40B4-BE49-F238E27FC236}">
              <a16:creationId xmlns:a16="http://schemas.microsoft.com/office/drawing/2014/main" id="{22DCB17D-1150-4630-8F03-A54D713B375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9" name="直線コネクタ 458">
          <a:extLst>
            <a:ext uri="{FF2B5EF4-FFF2-40B4-BE49-F238E27FC236}">
              <a16:creationId xmlns:a16="http://schemas.microsoft.com/office/drawing/2014/main" id="{CB5EF944-18F5-40AA-911F-5C50A841280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0" name="テキスト ボックス 459">
          <a:extLst>
            <a:ext uri="{FF2B5EF4-FFF2-40B4-BE49-F238E27FC236}">
              <a16:creationId xmlns:a16="http://schemas.microsoft.com/office/drawing/2014/main" id="{CAE42C29-1CA3-440A-AD10-FBAB1893AF4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1" name="直線コネクタ 460">
          <a:extLst>
            <a:ext uri="{FF2B5EF4-FFF2-40B4-BE49-F238E27FC236}">
              <a16:creationId xmlns:a16="http://schemas.microsoft.com/office/drawing/2014/main" id="{6F4FE72B-FBB5-4DC9-B845-F4E8027DC40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2" name="テキスト ボックス 461">
          <a:extLst>
            <a:ext uri="{FF2B5EF4-FFF2-40B4-BE49-F238E27FC236}">
              <a16:creationId xmlns:a16="http://schemas.microsoft.com/office/drawing/2014/main" id="{8B824E2D-9604-4DA7-A463-BAB1B6501C1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a:extLst>
            <a:ext uri="{FF2B5EF4-FFF2-40B4-BE49-F238E27FC236}">
              <a16:creationId xmlns:a16="http://schemas.microsoft.com/office/drawing/2014/main" id="{7225FF03-7AE7-45BF-AACC-B2AF7724176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4" name="テキスト ボックス 463">
          <a:extLst>
            <a:ext uri="{FF2B5EF4-FFF2-40B4-BE49-F238E27FC236}">
              <a16:creationId xmlns:a16="http://schemas.microsoft.com/office/drawing/2014/main" id="{35EDCE32-7890-4A1E-8C45-0D6F8136214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学校施設】&#10;一人当たり面積グラフ枠">
          <a:extLst>
            <a:ext uri="{FF2B5EF4-FFF2-40B4-BE49-F238E27FC236}">
              <a16:creationId xmlns:a16="http://schemas.microsoft.com/office/drawing/2014/main" id="{AA751F42-C04F-4729-ABC9-189CDF8FF07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466" name="直線コネクタ 465">
          <a:extLst>
            <a:ext uri="{FF2B5EF4-FFF2-40B4-BE49-F238E27FC236}">
              <a16:creationId xmlns:a16="http://schemas.microsoft.com/office/drawing/2014/main" id="{45809DC3-09E7-4F4C-BE11-02098FB8841B}"/>
            </a:ext>
          </a:extLst>
        </xdr:cNvPr>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467" name="【学校施設】&#10;一人当たり面積最小値テキスト">
          <a:extLst>
            <a:ext uri="{FF2B5EF4-FFF2-40B4-BE49-F238E27FC236}">
              <a16:creationId xmlns:a16="http://schemas.microsoft.com/office/drawing/2014/main" id="{FCFAEAB3-5ACA-4676-BBD9-26FE380EB277}"/>
            </a:ext>
          </a:extLst>
        </xdr:cNvPr>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468" name="直線コネクタ 467">
          <a:extLst>
            <a:ext uri="{FF2B5EF4-FFF2-40B4-BE49-F238E27FC236}">
              <a16:creationId xmlns:a16="http://schemas.microsoft.com/office/drawing/2014/main" id="{8655E6E6-A15B-4222-A533-50B148F45D68}"/>
            </a:ext>
          </a:extLst>
        </xdr:cNvPr>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69" name="【学校施設】&#10;一人当たり面積最大値テキスト">
          <a:extLst>
            <a:ext uri="{FF2B5EF4-FFF2-40B4-BE49-F238E27FC236}">
              <a16:creationId xmlns:a16="http://schemas.microsoft.com/office/drawing/2014/main" id="{29EEBF44-F080-4957-9AC5-2CDA57B3F7C9}"/>
            </a:ext>
          </a:extLst>
        </xdr:cNvPr>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70" name="直線コネクタ 469">
          <a:extLst>
            <a:ext uri="{FF2B5EF4-FFF2-40B4-BE49-F238E27FC236}">
              <a16:creationId xmlns:a16="http://schemas.microsoft.com/office/drawing/2014/main" id="{7F45A2CF-2EA7-4382-965A-547C02A76CD0}"/>
            </a:ext>
          </a:extLst>
        </xdr:cNvPr>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10177</xdr:rowOff>
    </xdr:from>
    <xdr:ext cx="469744" cy="259045"/>
    <xdr:sp macro="" textlink="">
      <xdr:nvSpPr>
        <xdr:cNvPr id="471" name="【学校施設】&#10;一人当たり面積平均値テキスト">
          <a:extLst>
            <a:ext uri="{FF2B5EF4-FFF2-40B4-BE49-F238E27FC236}">
              <a16:creationId xmlns:a16="http://schemas.microsoft.com/office/drawing/2014/main" id="{0EFDF0ED-A6EF-4779-BF0C-6CB0FA6282F2}"/>
            </a:ext>
          </a:extLst>
        </xdr:cNvPr>
        <xdr:cNvSpPr txBox="1"/>
      </xdr:nvSpPr>
      <xdr:spPr>
        <a:xfrm>
          <a:off x="22199600" y="1012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472" name="フローチャート: 判断 471">
          <a:extLst>
            <a:ext uri="{FF2B5EF4-FFF2-40B4-BE49-F238E27FC236}">
              <a16:creationId xmlns:a16="http://schemas.microsoft.com/office/drawing/2014/main" id="{C3A65088-71FF-41EA-B01B-F48C77F384F0}"/>
            </a:ext>
          </a:extLst>
        </xdr:cNvPr>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473" name="フローチャート: 判断 472">
          <a:extLst>
            <a:ext uri="{FF2B5EF4-FFF2-40B4-BE49-F238E27FC236}">
              <a16:creationId xmlns:a16="http://schemas.microsoft.com/office/drawing/2014/main" id="{184B2304-DDB4-4978-94DE-EE3E36D6011D}"/>
            </a:ext>
          </a:extLst>
        </xdr:cNvPr>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18869</xdr:rowOff>
    </xdr:from>
    <xdr:to>
      <xdr:col>107</xdr:col>
      <xdr:colOff>101600</xdr:colOff>
      <xdr:row>60</xdr:row>
      <xdr:rowOff>120469</xdr:rowOff>
    </xdr:to>
    <xdr:sp macro="" textlink="">
      <xdr:nvSpPr>
        <xdr:cNvPr id="474" name="フローチャート: 判断 473">
          <a:extLst>
            <a:ext uri="{FF2B5EF4-FFF2-40B4-BE49-F238E27FC236}">
              <a16:creationId xmlns:a16="http://schemas.microsoft.com/office/drawing/2014/main" id="{1D9520A8-EAE5-4853-A128-1B01FFC6A575}"/>
            </a:ext>
          </a:extLst>
        </xdr:cNvPr>
        <xdr:cNvSpPr/>
      </xdr:nvSpPr>
      <xdr:spPr>
        <a:xfrm>
          <a:off x="20383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EBF1F6F8-6F36-40CA-84B5-72D60508E54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5B900316-16E8-4E35-840D-0CDA58CE5EC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67AE3F8A-EBF5-451F-9FA9-520EA691581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78D562D0-7E00-4E34-BF1A-9C979976D79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625FCBA7-2337-4EF6-94A3-AAA86223A4E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163649</xdr:rowOff>
    </xdr:from>
    <xdr:to>
      <xdr:col>116</xdr:col>
      <xdr:colOff>114300</xdr:colOff>
      <xdr:row>61</xdr:row>
      <xdr:rowOff>93799</xdr:rowOff>
    </xdr:to>
    <xdr:sp macro="" textlink="">
      <xdr:nvSpPr>
        <xdr:cNvPr id="480" name="楕円 479">
          <a:extLst>
            <a:ext uri="{FF2B5EF4-FFF2-40B4-BE49-F238E27FC236}">
              <a16:creationId xmlns:a16="http://schemas.microsoft.com/office/drawing/2014/main" id="{FA43913F-1317-4D9F-8EDD-90A35ADD80FF}"/>
            </a:ext>
          </a:extLst>
        </xdr:cNvPr>
        <xdr:cNvSpPr/>
      </xdr:nvSpPr>
      <xdr:spPr>
        <a:xfrm>
          <a:off x="22110700" y="1045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142076</xdr:rowOff>
    </xdr:from>
    <xdr:ext cx="469744" cy="259045"/>
    <xdr:sp macro="" textlink="">
      <xdr:nvSpPr>
        <xdr:cNvPr id="481" name="【学校施設】&#10;一人当たり面積該当値テキスト">
          <a:extLst>
            <a:ext uri="{FF2B5EF4-FFF2-40B4-BE49-F238E27FC236}">
              <a16:creationId xmlns:a16="http://schemas.microsoft.com/office/drawing/2014/main" id="{56665389-45D7-45BE-875A-2D40A6B3A60C}"/>
            </a:ext>
          </a:extLst>
        </xdr:cNvPr>
        <xdr:cNvSpPr txBox="1"/>
      </xdr:nvSpPr>
      <xdr:spPr>
        <a:xfrm>
          <a:off x="22199600" y="1042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168003</xdr:rowOff>
    </xdr:from>
    <xdr:to>
      <xdr:col>112</xdr:col>
      <xdr:colOff>38100</xdr:colOff>
      <xdr:row>61</xdr:row>
      <xdr:rowOff>98153</xdr:rowOff>
    </xdr:to>
    <xdr:sp macro="" textlink="">
      <xdr:nvSpPr>
        <xdr:cNvPr id="482" name="楕円 481">
          <a:extLst>
            <a:ext uri="{FF2B5EF4-FFF2-40B4-BE49-F238E27FC236}">
              <a16:creationId xmlns:a16="http://schemas.microsoft.com/office/drawing/2014/main" id="{EB32416A-92BF-45BF-B6C9-DD22C063ABDB}"/>
            </a:ext>
          </a:extLst>
        </xdr:cNvPr>
        <xdr:cNvSpPr/>
      </xdr:nvSpPr>
      <xdr:spPr>
        <a:xfrm>
          <a:off x="21272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42999</xdr:rowOff>
    </xdr:from>
    <xdr:to>
      <xdr:col>116</xdr:col>
      <xdr:colOff>63500</xdr:colOff>
      <xdr:row>61</xdr:row>
      <xdr:rowOff>47353</xdr:rowOff>
    </xdr:to>
    <xdr:cxnSp macro="">
      <xdr:nvCxnSpPr>
        <xdr:cNvPr id="483" name="直線コネクタ 482">
          <a:extLst>
            <a:ext uri="{FF2B5EF4-FFF2-40B4-BE49-F238E27FC236}">
              <a16:creationId xmlns:a16="http://schemas.microsoft.com/office/drawing/2014/main" id="{05737135-B852-42BA-B5EE-C7EC5EA8154F}"/>
            </a:ext>
          </a:extLst>
        </xdr:cNvPr>
        <xdr:cNvCxnSpPr/>
      </xdr:nvCxnSpPr>
      <xdr:spPr>
        <a:xfrm flipV="1">
          <a:off x="21323300" y="10501449"/>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484" name="n_1aveValue【学校施設】&#10;一人当たり面積">
          <a:extLst>
            <a:ext uri="{FF2B5EF4-FFF2-40B4-BE49-F238E27FC236}">
              <a16:creationId xmlns:a16="http://schemas.microsoft.com/office/drawing/2014/main" id="{835D66C7-E8E0-4FC6-BAE1-00357E1BC567}"/>
            </a:ext>
          </a:extLst>
        </xdr:cNvPr>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136996</xdr:rowOff>
    </xdr:from>
    <xdr:ext cx="469744" cy="259045"/>
    <xdr:sp macro="" textlink="">
      <xdr:nvSpPr>
        <xdr:cNvPr id="485" name="n_2aveValue【学校施設】&#10;一人当たり面積">
          <a:extLst>
            <a:ext uri="{FF2B5EF4-FFF2-40B4-BE49-F238E27FC236}">
              <a16:creationId xmlns:a16="http://schemas.microsoft.com/office/drawing/2014/main" id="{F4ED37A1-155D-4558-81F9-C37D7CCD530F}"/>
            </a:ext>
          </a:extLst>
        </xdr:cNvPr>
        <xdr:cNvSpPr txBox="1"/>
      </xdr:nvSpPr>
      <xdr:spPr>
        <a:xfrm>
          <a:off x="20199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89280</xdr:rowOff>
    </xdr:from>
    <xdr:ext cx="469744" cy="259045"/>
    <xdr:sp macro="" textlink="">
      <xdr:nvSpPr>
        <xdr:cNvPr id="486" name="n_1mainValue【学校施設】&#10;一人当たり面積">
          <a:extLst>
            <a:ext uri="{FF2B5EF4-FFF2-40B4-BE49-F238E27FC236}">
              <a16:creationId xmlns:a16="http://schemas.microsoft.com/office/drawing/2014/main" id="{3F2F182F-49F9-4CFA-8D92-7B5599156A7A}"/>
            </a:ext>
          </a:extLst>
        </xdr:cNvPr>
        <xdr:cNvSpPr txBox="1"/>
      </xdr:nvSpPr>
      <xdr:spPr>
        <a:xfrm>
          <a:off x="210757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a:extLst>
            <a:ext uri="{FF2B5EF4-FFF2-40B4-BE49-F238E27FC236}">
              <a16:creationId xmlns:a16="http://schemas.microsoft.com/office/drawing/2014/main" id="{F541D3E1-4DAB-47E4-B1AB-0623D4D9EF6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a:extLst>
            <a:ext uri="{FF2B5EF4-FFF2-40B4-BE49-F238E27FC236}">
              <a16:creationId xmlns:a16="http://schemas.microsoft.com/office/drawing/2014/main" id="{0FDFF1C9-F839-4263-9BF3-7B4A3020F40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a:extLst>
            <a:ext uri="{FF2B5EF4-FFF2-40B4-BE49-F238E27FC236}">
              <a16:creationId xmlns:a16="http://schemas.microsoft.com/office/drawing/2014/main" id="{50893508-191A-4680-B81F-A2E9A7BF9AF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a:extLst>
            <a:ext uri="{FF2B5EF4-FFF2-40B4-BE49-F238E27FC236}">
              <a16:creationId xmlns:a16="http://schemas.microsoft.com/office/drawing/2014/main" id="{E8F45C17-8FD9-4495-A811-5F54C66258F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a:extLst>
            <a:ext uri="{FF2B5EF4-FFF2-40B4-BE49-F238E27FC236}">
              <a16:creationId xmlns:a16="http://schemas.microsoft.com/office/drawing/2014/main" id="{3A550E55-EF79-4472-B72F-3962701B204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a:extLst>
            <a:ext uri="{FF2B5EF4-FFF2-40B4-BE49-F238E27FC236}">
              <a16:creationId xmlns:a16="http://schemas.microsoft.com/office/drawing/2014/main" id="{66DE14E3-BF79-462E-9075-8933B88A23E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a:extLst>
            <a:ext uri="{FF2B5EF4-FFF2-40B4-BE49-F238E27FC236}">
              <a16:creationId xmlns:a16="http://schemas.microsoft.com/office/drawing/2014/main" id="{3D24103B-03AF-4EC4-AD52-F4DB1E39D5E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a:extLst>
            <a:ext uri="{FF2B5EF4-FFF2-40B4-BE49-F238E27FC236}">
              <a16:creationId xmlns:a16="http://schemas.microsoft.com/office/drawing/2014/main" id="{3ECB5919-29CE-4DAD-96F5-8EA4ADB2D32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5" name="正方形/長方形 494">
          <a:extLst>
            <a:ext uri="{FF2B5EF4-FFF2-40B4-BE49-F238E27FC236}">
              <a16:creationId xmlns:a16="http://schemas.microsoft.com/office/drawing/2014/main" id="{1ADB909F-F3DE-4935-AF24-903B1C3B1AA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6" name="正方形/長方形 495">
          <a:extLst>
            <a:ext uri="{FF2B5EF4-FFF2-40B4-BE49-F238E27FC236}">
              <a16:creationId xmlns:a16="http://schemas.microsoft.com/office/drawing/2014/main" id="{1236B667-E9FF-48BF-8FA2-9C9EC479F2D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7" name="正方形/長方形 496">
          <a:extLst>
            <a:ext uri="{FF2B5EF4-FFF2-40B4-BE49-F238E27FC236}">
              <a16:creationId xmlns:a16="http://schemas.microsoft.com/office/drawing/2014/main" id="{8E9BAA92-BBF8-403A-9AA6-753192FFD98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8" name="正方形/長方形 497">
          <a:extLst>
            <a:ext uri="{FF2B5EF4-FFF2-40B4-BE49-F238E27FC236}">
              <a16:creationId xmlns:a16="http://schemas.microsoft.com/office/drawing/2014/main" id="{D4F45EA2-77EF-483F-B625-0795090F9FB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9" name="正方形/長方形 498">
          <a:extLst>
            <a:ext uri="{FF2B5EF4-FFF2-40B4-BE49-F238E27FC236}">
              <a16:creationId xmlns:a16="http://schemas.microsoft.com/office/drawing/2014/main" id="{D5ECA972-A840-4D1B-8A3D-2373630499A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0" name="正方形/長方形 499">
          <a:extLst>
            <a:ext uri="{FF2B5EF4-FFF2-40B4-BE49-F238E27FC236}">
              <a16:creationId xmlns:a16="http://schemas.microsoft.com/office/drawing/2014/main" id="{7328D872-74A7-4809-9758-088BFF41D62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1" name="正方形/長方形 500">
          <a:extLst>
            <a:ext uri="{FF2B5EF4-FFF2-40B4-BE49-F238E27FC236}">
              <a16:creationId xmlns:a16="http://schemas.microsoft.com/office/drawing/2014/main" id="{953E0AB5-3363-4E55-B146-D9EE63EDECE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2" name="正方形/長方形 501">
          <a:extLst>
            <a:ext uri="{FF2B5EF4-FFF2-40B4-BE49-F238E27FC236}">
              <a16:creationId xmlns:a16="http://schemas.microsoft.com/office/drawing/2014/main" id="{82B5ED6F-5485-475F-B0DA-D2E64ED710A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3" name="正方形/長方形 502">
          <a:extLst>
            <a:ext uri="{FF2B5EF4-FFF2-40B4-BE49-F238E27FC236}">
              <a16:creationId xmlns:a16="http://schemas.microsoft.com/office/drawing/2014/main" id="{7276EFE8-92BE-489D-A526-AB1C5457DAD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4" name="正方形/長方形 503">
          <a:extLst>
            <a:ext uri="{FF2B5EF4-FFF2-40B4-BE49-F238E27FC236}">
              <a16:creationId xmlns:a16="http://schemas.microsoft.com/office/drawing/2014/main" id="{862F2010-F70C-47EA-B0C8-FF64D9AFD5E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5" name="正方形/長方形 504">
          <a:extLst>
            <a:ext uri="{FF2B5EF4-FFF2-40B4-BE49-F238E27FC236}">
              <a16:creationId xmlns:a16="http://schemas.microsoft.com/office/drawing/2014/main" id="{05D67461-7EF7-4105-867B-1DF7AE83976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6" name="正方形/長方形 505">
          <a:extLst>
            <a:ext uri="{FF2B5EF4-FFF2-40B4-BE49-F238E27FC236}">
              <a16:creationId xmlns:a16="http://schemas.microsoft.com/office/drawing/2014/main" id="{3677B48F-3B61-4630-AC7F-5282CCE4C9C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7" name="正方形/長方形 506">
          <a:extLst>
            <a:ext uri="{FF2B5EF4-FFF2-40B4-BE49-F238E27FC236}">
              <a16:creationId xmlns:a16="http://schemas.microsoft.com/office/drawing/2014/main" id="{2641B58D-BD23-4096-B735-09D50FFB8EB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8" name="正方形/長方形 507">
          <a:extLst>
            <a:ext uri="{FF2B5EF4-FFF2-40B4-BE49-F238E27FC236}">
              <a16:creationId xmlns:a16="http://schemas.microsoft.com/office/drawing/2014/main" id="{61ED8028-B01A-4BDA-BE82-7E39A260233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9" name="正方形/長方形 508">
          <a:extLst>
            <a:ext uri="{FF2B5EF4-FFF2-40B4-BE49-F238E27FC236}">
              <a16:creationId xmlns:a16="http://schemas.microsoft.com/office/drawing/2014/main" id="{B0EB9BCE-83B9-41EC-A748-47E741CFFB1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0" name="正方形/長方形 509">
          <a:extLst>
            <a:ext uri="{FF2B5EF4-FFF2-40B4-BE49-F238E27FC236}">
              <a16:creationId xmlns:a16="http://schemas.microsoft.com/office/drawing/2014/main" id="{BC0545C9-6147-46D8-BD87-52E4D97F5B24}"/>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11" name="正方形/長方形 510">
          <a:extLst>
            <a:ext uri="{FF2B5EF4-FFF2-40B4-BE49-F238E27FC236}">
              <a16:creationId xmlns:a16="http://schemas.microsoft.com/office/drawing/2014/main" id="{BD2BA12E-143C-4447-A458-4A9B1E42C30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2" name="正方形/長方形 511">
          <a:extLst>
            <a:ext uri="{FF2B5EF4-FFF2-40B4-BE49-F238E27FC236}">
              <a16:creationId xmlns:a16="http://schemas.microsoft.com/office/drawing/2014/main" id="{3BDB2E91-2B26-4EB9-9ADD-95A150B4B89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3" name="正方形/長方形 512">
          <a:extLst>
            <a:ext uri="{FF2B5EF4-FFF2-40B4-BE49-F238E27FC236}">
              <a16:creationId xmlns:a16="http://schemas.microsoft.com/office/drawing/2014/main" id="{1B07F88E-83C0-4A8C-9885-29332B74ED9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4" name="正方形/長方形 513">
          <a:extLst>
            <a:ext uri="{FF2B5EF4-FFF2-40B4-BE49-F238E27FC236}">
              <a16:creationId xmlns:a16="http://schemas.microsoft.com/office/drawing/2014/main" id="{A1214EBF-D2FA-449F-BEB4-90917D177AB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5" name="正方形/長方形 514">
          <a:extLst>
            <a:ext uri="{FF2B5EF4-FFF2-40B4-BE49-F238E27FC236}">
              <a16:creationId xmlns:a16="http://schemas.microsoft.com/office/drawing/2014/main" id="{AA5A04D8-F2EF-443E-A280-8EADED2F6BA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6" name="正方形/長方形 515">
          <a:extLst>
            <a:ext uri="{FF2B5EF4-FFF2-40B4-BE49-F238E27FC236}">
              <a16:creationId xmlns:a16="http://schemas.microsoft.com/office/drawing/2014/main" id="{26422E04-616C-4320-B0CE-D2DD7F48BD3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7" name="正方形/長方形 516">
          <a:extLst>
            <a:ext uri="{FF2B5EF4-FFF2-40B4-BE49-F238E27FC236}">
              <a16:creationId xmlns:a16="http://schemas.microsoft.com/office/drawing/2014/main" id="{0A22CC42-1D9A-48BE-A129-5B010632D65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8" name="正方形/長方形 517">
          <a:extLst>
            <a:ext uri="{FF2B5EF4-FFF2-40B4-BE49-F238E27FC236}">
              <a16:creationId xmlns:a16="http://schemas.microsoft.com/office/drawing/2014/main" id="{CE45A48B-DC52-4CEF-AA58-2B88D01ED6C1}"/>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19" name="正方形/長方形 518">
          <a:extLst>
            <a:ext uri="{FF2B5EF4-FFF2-40B4-BE49-F238E27FC236}">
              <a16:creationId xmlns:a16="http://schemas.microsoft.com/office/drawing/2014/main" id="{DC709E9E-BCBE-4B7D-ADF4-DCCEEB08F32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0" name="正方形/長方形 519">
          <a:extLst>
            <a:ext uri="{FF2B5EF4-FFF2-40B4-BE49-F238E27FC236}">
              <a16:creationId xmlns:a16="http://schemas.microsoft.com/office/drawing/2014/main" id="{F5800F4D-4B9E-4D03-8585-E18696334E2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1" name="テキスト ボックス 520">
          <a:extLst>
            <a:ext uri="{FF2B5EF4-FFF2-40B4-BE49-F238E27FC236}">
              <a16:creationId xmlns:a16="http://schemas.microsoft.com/office/drawing/2014/main" id="{6C8CC0DE-0634-4CBD-AFCE-AC813592458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認定こども園・幼稚園・保育園、学校施設については、老朽化の進んだ建物の建て替えや、大規模な改修が進んだことにより、類似団体と比べて減価償却率が低く抑えられていると考えられる。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道路、橋りょう・トンネル、公営住宅など全体的に減価償却率は微増となっているが、老朽化の進んでいる資産に対し、優先度の高いものから随時改修を進め長寿命化に努めている。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46C3D70-5F04-44DD-BA65-405A2CECE78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979CC5D-862D-41DF-978A-81EEBFEC594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78FE2AB-09C3-46FC-9D3D-1C004AE502E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ECA1F85-CD2F-4483-9BC5-AAA8C67F072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C2B4BBD-2EDF-4340-9F44-FDD7CE4F189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0253CD5-7FAE-422E-A65E-906CB8CC67B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FBDA98A-5758-4CEC-A8F0-8995D8A1432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D6BE51F-6268-4A1E-8AE7-F598479E50B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2323E22-6B55-412B-AF33-67C2F3F7142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4A496C9-2F78-4D81-BDD5-D263F84DDBA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120,596
119,436
53.15
36,745,983
35,692,660
904,831
22,526,953
18,482,532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F3742FD-F0B9-4477-BA99-BEAD861F3E7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8BA8A5C-F1F5-462D-8A19-79494386B83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9B62CB6-2E80-4A78-AF16-B24B17B92AC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9A9B6FE-B695-416F-8FEB-C0C070A51C5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8D2646A-76C6-464C-9EE8-1DCE7D0F003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341D1C8-4905-49A7-9C75-804687CFFAD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301926D-23C2-456C-A7F0-4C97C6CA275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6DCEAFC-1781-4E27-A91A-49EF8290EDD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7FE889F-6568-48AD-823B-41E0DDAAFED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AAF6D35-2296-48D8-AF70-FC3FD288C91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94BF6D3-6024-4958-8DA9-4F67BD6175B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3E05196-70D4-476D-AEA7-3F391FCF054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1B27227-CB29-47FB-8336-A89DCB1AD99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743B7F4-0081-472B-A27B-4C2250DD11B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8D0068D-17E2-4957-8211-EF4C86B48B0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431B359-9A73-42AF-BB8E-A849A14A9A8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AB32A74-BB1D-411B-BF4A-BE995D62A31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FB1A637-1BE8-49FA-8308-AF29395CA6E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51EE3E9-CBB2-49B7-89C9-D994F1E913A7}"/>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8A66155-A687-4A69-88E4-E895A726D41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DCCC86F-5BCB-4CD3-B2EE-A7C64F02F3B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ED44469-C054-45B7-857D-10AB37F13E0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AEFAF9C-EBD3-437A-9312-BFCD015889B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0701C80-4B9A-4B71-8938-627B16032E4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F58CAB9-8B91-4527-A873-093A9BF953C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A58724E-EEC2-4FE6-A93E-FF70E4909E0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0ED8570-1A85-4291-B4B3-C3D658E9CEF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DEBC9C0-A8D3-400E-B2CD-B8F21641ADA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8D47056-61AE-47D3-B592-E46C9D4C135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D006FC4-5CF4-4043-86D7-23AF4351FDF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926E9C54-2329-4878-9CB1-06768D96526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B558EBE6-99A9-4E72-AFF3-EED663950A07}"/>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267A7705-368D-4233-B5CE-279FF64CD75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BE80950B-0BB3-4401-958D-3FEBBD6DC39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205D7A64-D969-4BA9-AF26-CA1F42E4BC8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C0C93218-9FFB-45B6-9A3F-693E404C1D0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3E7FF72F-20F7-4823-92DD-44D47434C7C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664311C1-96A4-43BE-A3D3-54F7B75887A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9980984E-FE41-4E2E-BC0D-1F7C215C19D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C14A8F03-912F-41A6-9197-755D61A3F19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CAE57E18-AFED-4A6D-B904-C54DFEB9C4A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45F40BD9-4C88-4B83-A4D7-B396E5A8466B}"/>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789C6C3-5EBC-415B-8E0E-11AB23AD6E3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A8DFD7AC-524C-4DAE-A493-1D7B7971422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96D9EA1-2A41-4DAB-93A4-9CDE5A79F05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a:extLst>
            <a:ext uri="{FF2B5EF4-FFF2-40B4-BE49-F238E27FC236}">
              <a16:creationId xmlns:a16="http://schemas.microsoft.com/office/drawing/2014/main" id="{6B109C39-71FC-4C7F-A82A-5D5588BC0D66}"/>
            </a:ext>
          </a:extLst>
        </xdr:cNvPr>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a:extLst>
            <a:ext uri="{FF2B5EF4-FFF2-40B4-BE49-F238E27FC236}">
              <a16:creationId xmlns:a16="http://schemas.microsoft.com/office/drawing/2014/main" id="{DD1D890C-E8AD-4C36-BB79-FCE085EED187}"/>
            </a:ext>
          </a:extLst>
        </xdr:cNvPr>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a:extLst>
            <a:ext uri="{FF2B5EF4-FFF2-40B4-BE49-F238E27FC236}">
              <a16:creationId xmlns:a16="http://schemas.microsoft.com/office/drawing/2014/main" id="{44046761-5174-4028-A247-1FAC4B60560E}"/>
            </a:ext>
          </a:extLst>
        </xdr:cNvPr>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1A337F22-6192-4B92-B1B8-0601E7B9AB73}"/>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D1D02AA1-B1DD-494D-B2D2-BED5F533BEA4}"/>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36484</xdr:rowOff>
    </xdr:from>
    <xdr:ext cx="405111" cy="259045"/>
    <xdr:sp macro="" textlink="">
      <xdr:nvSpPr>
        <xdr:cNvPr id="62" name="【図書館】&#10;有形固定資産減価償却率平均値テキスト">
          <a:extLst>
            <a:ext uri="{FF2B5EF4-FFF2-40B4-BE49-F238E27FC236}">
              <a16:creationId xmlns:a16="http://schemas.microsoft.com/office/drawing/2014/main" id="{77564901-A992-46D4-BDE7-A3D144286429}"/>
            </a:ext>
          </a:extLst>
        </xdr:cNvPr>
        <xdr:cNvSpPr txBox="1"/>
      </xdr:nvSpPr>
      <xdr:spPr>
        <a:xfrm>
          <a:off x="4673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a:extLst>
            <a:ext uri="{FF2B5EF4-FFF2-40B4-BE49-F238E27FC236}">
              <a16:creationId xmlns:a16="http://schemas.microsoft.com/office/drawing/2014/main" id="{B172F186-F49A-4A07-8E48-FDDEBFFE1433}"/>
            </a:ext>
          </a:extLst>
        </xdr:cNvPr>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a:extLst>
            <a:ext uri="{FF2B5EF4-FFF2-40B4-BE49-F238E27FC236}">
              <a16:creationId xmlns:a16="http://schemas.microsoft.com/office/drawing/2014/main" id="{BAC2F593-F1F5-419E-9924-9C76E30C071B}"/>
            </a:ext>
          </a:extLst>
        </xdr:cNvPr>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4173</xdr:rowOff>
    </xdr:from>
    <xdr:to>
      <xdr:col>15</xdr:col>
      <xdr:colOff>101600</xdr:colOff>
      <xdr:row>38</xdr:row>
      <xdr:rowOff>105773</xdr:rowOff>
    </xdr:to>
    <xdr:sp macro="" textlink="">
      <xdr:nvSpPr>
        <xdr:cNvPr id="65" name="フローチャート: 判断 64">
          <a:extLst>
            <a:ext uri="{FF2B5EF4-FFF2-40B4-BE49-F238E27FC236}">
              <a16:creationId xmlns:a16="http://schemas.microsoft.com/office/drawing/2014/main" id="{50B6D2C7-BFE9-4596-AC31-AEBC39673BA1}"/>
            </a:ext>
          </a:extLst>
        </xdr:cNvPr>
        <xdr:cNvSpPr/>
      </xdr:nvSpPr>
      <xdr:spPr>
        <a:xfrm>
          <a:off x="2857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3BDDAB2-84DE-4183-AAAF-232DDF908DD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840017C-8B4F-4029-9464-609850A47A1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7768859-BECC-4B8D-8142-C5B48F93189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F003D28-7EA0-40B1-AC1D-F786481EFF1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6CDD87D-F747-4CEA-9A92-80FB2FDDC1E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71" name="楕円 70">
          <a:extLst>
            <a:ext uri="{FF2B5EF4-FFF2-40B4-BE49-F238E27FC236}">
              <a16:creationId xmlns:a16="http://schemas.microsoft.com/office/drawing/2014/main" id="{1DC7DB89-A09A-4356-8A00-D54A7B331501}"/>
            </a:ext>
          </a:extLst>
        </xdr:cNvPr>
        <xdr:cNvSpPr/>
      </xdr:nvSpPr>
      <xdr:spPr>
        <a:xfrm>
          <a:off x="45847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149514</xdr:rowOff>
    </xdr:from>
    <xdr:ext cx="405111" cy="259045"/>
    <xdr:sp macro="" textlink="">
      <xdr:nvSpPr>
        <xdr:cNvPr id="72" name="【図書館】&#10;有形固定資産減価償却率該当値テキスト">
          <a:extLst>
            <a:ext uri="{FF2B5EF4-FFF2-40B4-BE49-F238E27FC236}">
              <a16:creationId xmlns:a16="http://schemas.microsoft.com/office/drawing/2014/main" id="{206A8B0D-3EEE-424C-BF50-2E7DA6B40B1F}"/>
            </a:ext>
          </a:extLst>
        </xdr:cNvPr>
        <xdr:cNvSpPr txBox="1"/>
      </xdr:nvSpPr>
      <xdr:spPr>
        <a:xfrm>
          <a:off x="4673600" y="615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156028</xdr:rowOff>
    </xdr:from>
    <xdr:to>
      <xdr:col>20</xdr:col>
      <xdr:colOff>38100</xdr:colOff>
      <xdr:row>37</xdr:row>
      <xdr:rowOff>86178</xdr:rowOff>
    </xdr:to>
    <xdr:sp macro="" textlink="">
      <xdr:nvSpPr>
        <xdr:cNvPr id="73" name="楕円 72">
          <a:extLst>
            <a:ext uri="{FF2B5EF4-FFF2-40B4-BE49-F238E27FC236}">
              <a16:creationId xmlns:a16="http://schemas.microsoft.com/office/drawing/2014/main" id="{19D6E568-5EE9-4C37-B981-1B92F278D844}"/>
            </a:ext>
          </a:extLst>
        </xdr:cNvPr>
        <xdr:cNvSpPr/>
      </xdr:nvSpPr>
      <xdr:spPr>
        <a:xfrm>
          <a:off x="3746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5987</xdr:rowOff>
    </xdr:from>
    <xdr:to>
      <xdr:col>24</xdr:col>
      <xdr:colOff>63500</xdr:colOff>
      <xdr:row>37</xdr:row>
      <xdr:rowOff>35378</xdr:rowOff>
    </xdr:to>
    <xdr:cxnSp macro="">
      <xdr:nvCxnSpPr>
        <xdr:cNvPr id="74" name="直線コネクタ 73">
          <a:extLst>
            <a:ext uri="{FF2B5EF4-FFF2-40B4-BE49-F238E27FC236}">
              <a16:creationId xmlns:a16="http://schemas.microsoft.com/office/drawing/2014/main" id="{8BBD28EA-846C-4690-9353-788D99F3DC1B}"/>
            </a:ext>
          </a:extLst>
        </xdr:cNvPr>
        <xdr:cNvCxnSpPr/>
      </xdr:nvCxnSpPr>
      <xdr:spPr>
        <a:xfrm flipV="1">
          <a:off x="3797300" y="634963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85470</xdr:rowOff>
    </xdr:from>
    <xdr:ext cx="405111" cy="259045"/>
    <xdr:sp macro="" textlink="">
      <xdr:nvSpPr>
        <xdr:cNvPr id="75" name="n_1aveValue【図書館】&#10;有形固定資産減価償却率">
          <a:extLst>
            <a:ext uri="{FF2B5EF4-FFF2-40B4-BE49-F238E27FC236}">
              <a16:creationId xmlns:a16="http://schemas.microsoft.com/office/drawing/2014/main" id="{60C1D724-7307-4568-8121-CFFA2EBB7FD6}"/>
            </a:ext>
          </a:extLst>
        </xdr:cNvPr>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122300</xdr:rowOff>
    </xdr:from>
    <xdr:ext cx="405111" cy="259045"/>
    <xdr:sp macro="" textlink="">
      <xdr:nvSpPr>
        <xdr:cNvPr id="76" name="n_2aveValue【図書館】&#10;有形固定資産減価償却率">
          <a:extLst>
            <a:ext uri="{FF2B5EF4-FFF2-40B4-BE49-F238E27FC236}">
              <a16:creationId xmlns:a16="http://schemas.microsoft.com/office/drawing/2014/main" id="{4CFB846A-3212-4676-8917-5E6404320D9C}"/>
            </a:ext>
          </a:extLst>
        </xdr:cNvPr>
        <xdr:cNvSpPr txBox="1"/>
      </xdr:nvSpPr>
      <xdr:spPr>
        <a:xfrm>
          <a:off x="2705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102705</xdr:rowOff>
    </xdr:from>
    <xdr:ext cx="405111" cy="259045"/>
    <xdr:sp macro="" textlink="">
      <xdr:nvSpPr>
        <xdr:cNvPr id="77" name="n_1mainValue【図書館】&#10;有形固定資産減価償却率">
          <a:extLst>
            <a:ext uri="{FF2B5EF4-FFF2-40B4-BE49-F238E27FC236}">
              <a16:creationId xmlns:a16="http://schemas.microsoft.com/office/drawing/2014/main" id="{F696F7F0-DC94-4A3F-BEA3-17DA44C16B39}"/>
            </a:ext>
          </a:extLst>
        </xdr:cNvPr>
        <xdr:cNvSpPr txBox="1"/>
      </xdr:nvSpPr>
      <xdr:spPr>
        <a:xfrm>
          <a:off x="35820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6D787143-78BD-4AAB-A97D-59FB430AD85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D606BD05-4589-43C1-8769-64506A340D6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9B0C1B23-789C-4C1B-8CA8-FB419D05493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3761A848-2B25-45D4-871A-B5D70339C09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42FEAAC8-8D13-4516-B978-244B1AC663A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3D0CB5DF-7EEF-4636-92ED-578770A5DE7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3C7BD8EC-9C0B-48A1-8660-60C09A1048A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E805711F-92C3-4A73-915A-73A367684EB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01B66CDF-EA7C-430C-9EFC-D2CE04757F1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1A8490E6-996C-48B7-8CB6-EDA1157CD2E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a:extLst>
            <a:ext uri="{FF2B5EF4-FFF2-40B4-BE49-F238E27FC236}">
              <a16:creationId xmlns:a16="http://schemas.microsoft.com/office/drawing/2014/main" id="{1911CB47-5DC6-4BAF-BC7F-EB7446447F6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a:extLst>
            <a:ext uri="{FF2B5EF4-FFF2-40B4-BE49-F238E27FC236}">
              <a16:creationId xmlns:a16="http://schemas.microsoft.com/office/drawing/2014/main" id="{33AFC56B-A27C-46AF-A287-B5B073B72A57}"/>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a:extLst>
            <a:ext uri="{FF2B5EF4-FFF2-40B4-BE49-F238E27FC236}">
              <a16:creationId xmlns:a16="http://schemas.microsoft.com/office/drawing/2014/main" id="{5B82AB86-AB37-40C4-BD83-C7467E1E151C}"/>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a:extLst>
            <a:ext uri="{FF2B5EF4-FFF2-40B4-BE49-F238E27FC236}">
              <a16:creationId xmlns:a16="http://schemas.microsoft.com/office/drawing/2014/main" id="{A6BD6AEF-EF31-43A5-AABD-FB0AE3295D08}"/>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a:extLst>
            <a:ext uri="{FF2B5EF4-FFF2-40B4-BE49-F238E27FC236}">
              <a16:creationId xmlns:a16="http://schemas.microsoft.com/office/drawing/2014/main" id="{AE8CB3F4-C7D3-4E98-B009-80FA43639AB8}"/>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a:extLst>
            <a:ext uri="{FF2B5EF4-FFF2-40B4-BE49-F238E27FC236}">
              <a16:creationId xmlns:a16="http://schemas.microsoft.com/office/drawing/2014/main" id="{C9478AC2-CB9C-4F6C-AC45-F69FD6456465}"/>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a:extLst>
            <a:ext uri="{FF2B5EF4-FFF2-40B4-BE49-F238E27FC236}">
              <a16:creationId xmlns:a16="http://schemas.microsoft.com/office/drawing/2014/main" id="{6355FC0C-8BA6-48EE-AED0-43AF0AFDE2D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a:extLst>
            <a:ext uri="{FF2B5EF4-FFF2-40B4-BE49-F238E27FC236}">
              <a16:creationId xmlns:a16="http://schemas.microsoft.com/office/drawing/2014/main" id="{89A2EEEA-A766-4831-8683-5F42F88E44E7}"/>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a:extLst>
            <a:ext uri="{FF2B5EF4-FFF2-40B4-BE49-F238E27FC236}">
              <a16:creationId xmlns:a16="http://schemas.microsoft.com/office/drawing/2014/main" id="{22715719-B3A3-44C9-B8B2-30154D6AA7EA}"/>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a:extLst>
            <a:ext uri="{FF2B5EF4-FFF2-40B4-BE49-F238E27FC236}">
              <a16:creationId xmlns:a16="http://schemas.microsoft.com/office/drawing/2014/main" id="{1C99BD2F-554E-4CD3-89CA-AB844D5D6B4C}"/>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a:extLst>
            <a:ext uri="{FF2B5EF4-FFF2-40B4-BE49-F238E27FC236}">
              <a16:creationId xmlns:a16="http://schemas.microsoft.com/office/drawing/2014/main" id="{D723BC95-5491-4B77-A4D7-BF0807D47EF3}"/>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a:extLst>
            <a:ext uri="{FF2B5EF4-FFF2-40B4-BE49-F238E27FC236}">
              <a16:creationId xmlns:a16="http://schemas.microsoft.com/office/drawing/2014/main" id="{19247F20-BBB5-44E9-A177-13DD66AE5A7B}"/>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6686192F-3D36-4DCE-B0C0-9E53A4C95F9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8389785F-5CB5-4B8A-BBDD-C315A02ECF8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0895E897-B124-41A0-95FD-D1D9BE02E48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3" name="直線コネクタ 102">
          <a:extLst>
            <a:ext uri="{FF2B5EF4-FFF2-40B4-BE49-F238E27FC236}">
              <a16:creationId xmlns:a16="http://schemas.microsoft.com/office/drawing/2014/main" id="{CD5E6F81-5347-42BF-8F1F-78E8575776D0}"/>
            </a:ext>
          </a:extLst>
        </xdr:cNvPr>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4" name="【図書館】&#10;一人当たり面積最小値テキスト">
          <a:extLst>
            <a:ext uri="{FF2B5EF4-FFF2-40B4-BE49-F238E27FC236}">
              <a16:creationId xmlns:a16="http://schemas.microsoft.com/office/drawing/2014/main" id="{49A50670-B51B-44EE-8A94-174D509BE0CB}"/>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5" name="直線コネクタ 104">
          <a:extLst>
            <a:ext uri="{FF2B5EF4-FFF2-40B4-BE49-F238E27FC236}">
              <a16:creationId xmlns:a16="http://schemas.microsoft.com/office/drawing/2014/main" id="{65691EDC-D33A-4AB8-8FCF-8E5F79250C61}"/>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6" name="【図書館】&#10;一人当たり面積最大値テキスト">
          <a:extLst>
            <a:ext uri="{FF2B5EF4-FFF2-40B4-BE49-F238E27FC236}">
              <a16:creationId xmlns:a16="http://schemas.microsoft.com/office/drawing/2014/main" id="{65E65A99-44CF-45FD-9D5F-AE15C54E0472}"/>
            </a:ext>
          </a:extLst>
        </xdr:cNvPr>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7" name="直線コネクタ 106">
          <a:extLst>
            <a:ext uri="{FF2B5EF4-FFF2-40B4-BE49-F238E27FC236}">
              <a16:creationId xmlns:a16="http://schemas.microsoft.com/office/drawing/2014/main" id="{AFFA1623-73E0-4726-8BE6-7B047E8BBCD5}"/>
            </a:ext>
          </a:extLst>
        </xdr:cNvPr>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120849</xdr:rowOff>
    </xdr:from>
    <xdr:ext cx="469744" cy="259045"/>
    <xdr:sp macro="" textlink="">
      <xdr:nvSpPr>
        <xdr:cNvPr id="108" name="【図書館】&#10;一人当たり面積平均値テキスト">
          <a:extLst>
            <a:ext uri="{FF2B5EF4-FFF2-40B4-BE49-F238E27FC236}">
              <a16:creationId xmlns:a16="http://schemas.microsoft.com/office/drawing/2014/main" id="{60F27894-33C5-4699-9CBA-DFF587FAE73A}"/>
            </a:ext>
          </a:extLst>
        </xdr:cNvPr>
        <xdr:cNvSpPr txBox="1"/>
      </xdr:nvSpPr>
      <xdr:spPr>
        <a:xfrm>
          <a:off x="10515600" y="6807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09" name="フローチャート: 判断 108">
          <a:extLst>
            <a:ext uri="{FF2B5EF4-FFF2-40B4-BE49-F238E27FC236}">
              <a16:creationId xmlns:a16="http://schemas.microsoft.com/office/drawing/2014/main" id="{2894D786-6136-4549-8006-CF79AB951A44}"/>
            </a:ext>
          </a:extLst>
        </xdr:cNvPr>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0" name="フローチャート: 判断 109">
          <a:extLst>
            <a:ext uri="{FF2B5EF4-FFF2-40B4-BE49-F238E27FC236}">
              <a16:creationId xmlns:a16="http://schemas.microsoft.com/office/drawing/2014/main" id="{1F2203DA-3980-4033-BEB5-9223098E52F4}"/>
            </a:ext>
          </a:extLst>
        </xdr:cNvPr>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47172</xdr:rowOff>
    </xdr:from>
    <xdr:to>
      <xdr:col>46</xdr:col>
      <xdr:colOff>38100</xdr:colOff>
      <xdr:row>40</xdr:row>
      <xdr:rowOff>148772</xdr:rowOff>
    </xdr:to>
    <xdr:sp macro="" textlink="">
      <xdr:nvSpPr>
        <xdr:cNvPr id="111" name="フローチャート: 判断 110">
          <a:extLst>
            <a:ext uri="{FF2B5EF4-FFF2-40B4-BE49-F238E27FC236}">
              <a16:creationId xmlns:a16="http://schemas.microsoft.com/office/drawing/2014/main" id="{5D1BD1FA-BE41-4CE4-AFD4-306ADC1CB601}"/>
            </a:ext>
          </a:extLst>
        </xdr:cNvPr>
        <xdr:cNvSpPr/>
      </xdr:nvSpPr>
      <xdr:spPr>
        <a:xfrm>
          <a:off x="8699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6163F6DF-B879-42A6-A1CF-287C5A2EBE0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95F004B8-6F28-4797-A28D-0766885AF84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4261A38D-47C1-45CA-B80F-924BD90422A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3EB5CE9B-09C1-4E55-A043-0ECF884D7FC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90193B7B-106D-4D4F-8AB7-D17DF8CEE12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11793</xdr:rowOff>
    </xdr:from>
    <xdr:to>
      <xdr:col>55</xdr:col>
      <xdr:colOff>50800</xdr:colOff>
      <xdr:row>39</xdr:row>
      <xdr:rowOff>113393</xdr:rowOff>
    </xdr:to>
    <xdr:sp macro="" textlink="">
      <xdr:nvSpPr>
        <xdr:cNvPr id="117" name="楕円 116">
          <a:extLst>
            <a:ext uri="{FF2B5EF4-FFF2-40B4-BE49-F238E27FC236}">
              <a16:creationId xmlns:a16="http://schemas.microsoft.com/office/drawing/2014/main" id="{887F58C2-97ED-4D1E-B5ED-B10CAF0BA71C}"/>
            </a:ext>
          </a:extLst>
        </xdr:cNvPr>
        <xdr:cNvSpPr/>
      </xdr:nvSpPr>
      <xdr:spPr>
        <a:xfrm>
          <a:off x="104267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34670</xdr:rowOff>
    </xdr:from>
    <xdr:ext cx="469744" cy="259045"/>
    <xdr:sp macro="" textlink="">
      <xdr:nvSpPr>
        <xdr:cNvPr id="118" name="【図書館】&#10;一人当たり面積該当値テキスト">
          <a:extLst>
            <a:ext uri="{FF2B5EF4-FFF2-40B4-BE49-F238E27FC236}">
              <a16:creationId xmlns:a16="http://schemas.microsoft.com/office/drawing/2014/main" id="{4F46CE76-3B66-443C-84CC-54A42AFDE4F1}"/>
            </a:ext>
          </a:extLst>
        </xdr:cNvPr>
        <xdr:cNvSpPr txBox="1"/>
      </xdr:nvSpPr>
      <xdr:spPr>
        <a:xfrm>
          <a:off x="10515600"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22678</xdr:rowOff>
    </xdr:from>
    <xdr:to>
      <xdr:col>50</xdr:col>
      <xdr:colOff>165100</xdr:colOff>
      <xdr:row>39</xdr:row>
      <xdr:rowOff>124278</xdr:rowOff>
    </xdr:to>
    <xdr:sp macro="" textlink="">
      <xdr:nvSpPr>
        <xdr:cNvPr id="119" name="楕円 118">
          <a:extLst>
            <a:ext uri="{FF2B5EF4-FFF2-40B4-BE49-F238E27FC236}">
              <a16:creationId xmlns:a16="http://schemas.microsoft.com/office/drawing/2014/main" id="{109633E2-FA82-42B5-88B2-7143DE343928}"/>
            </a:ext>
          </a:extLst>
        </xdr:cNvPr>
        <xdr:cNvSpPr/>
      </xdr:nvSpPr>
      <xdr:spPr>
        <a:xfrm>
          <a:off x="9588500" y="67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62593</xdr:rowOff>
    </xdr:from>
    <xdr:to>
      <xdr:col>55</xdr:col>
      <xdr:colOff>0</xdr:colOff>
      <xdr:row>39</xdr:row>
      <xdr:rowOff>73478</xdr:rowOff>
    </xdr:to>
    <xdr:cxnSp macro="">
      <xdr:nvCxnSpPr>
        <xdr:cNvPr id="120" name="直線コネクタ 119">
          <a:extLst>
            <a:ext uri="{FF2B5EF4-FFF2-40B4-BE49-F238E27FC236}">
              <a16:creationId xmlns:a16="http://schemas.microsoft.com/office/drawing/2014/main" id="{1A7630C3-7D68-419C-95B8-2AF69A1A8C03}"/>
            </a:ext>
          </a:extLst>
        </xdr:cNvPr>
        <xdr:cNvCxnSpPr/>
      </xdr:nvCxnSpPr>
      <xdr:spPr>
        <a:xfrm flipV="1">
          <a:off x="9639300" y="67491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96355</xdr:rowOff>
    </xdr:from>
    <xdr:ext cx="469744" cy="259045"/>
    <xdr:sp macro="" textlink="">
      <xdr:nvSpPr>
        <xdr:cNvPr id="121" name="n_1aveValue【図書館】&#10;一人当たり面積">
          <a:extLst>
            <a:ext uri="{FF2B5EF4-FFF2-40B4-BE49-F238E27FC236}">
              <a16:creationId xmlns:a16="http://schemas.microsoft.com/office/drawing/2014/main" id="{4F98E1F2-BE81-4A62-9E0D-107E1C0EE17D}"/>
            </a:ext>
          </a:extLst>
        </xdr:cNvPr>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165299</xdr:rowOff>
    </xdr:from>
    <xdr:ext cx="469744" cy="259045"/>
    <xdr:sp macro="" textlink="">
      <xdr:nvSpPr>
        <xdr:cNvPr id="122" name="n_2aveValue【図書館】&#10;一人当たり面積">
          <a:extLst>
            <a:ext uri="{FF2B5EF4-FFF2-40B4-BE49-F238E27FC236}">
              <a16:creationId xmlns:a16="http://schemas.microsoft.com/office/drawing/2014/main" id="{16D5E0D1-B476-419F-87E1-5F0880F7D7D4}"/>
            </a:ext>
          </a:extLst>
        </xdr:cNvPr>
        <xdr:cNvSpPr txBox="1"/>
      </xdr:nvSpPr>
      <xdr:spPr>
        <a:xfrm>
          <a:off x="8515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140805</xdr:rowOff>
    </xdr:from>
    <xdr:ext cx="469744" cy="259045"/>
    <xdr:sp macro="" textlink="">
      <xdr:nvSpPr>
        <xdr:cNvPr id="123" name="n_1mainValue【図書館】&#10;一人当たり面積">
          <a:extLst>
            <a:ext uri="{FF2B5EF4-FFF2-40B4-BE49-F238E27FC236}">
              <a16:creationId xmlns:a16="http://schemas.microsoft.com/office/drawing/2014/main" id="{1DF34CDB-DA2E-4128-B0E5-B58E5B624A8D}"/>
            </a:ext>
          </a:extLst>
        </xdr:cNvPr>
        <xdr:cNvSpPr txBox="1"/>
      </xdr:nvSpPr>
      <xdr:spPr>
        <a:xfrm>
          <a:off x="9391727" y="648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44AD6A94-A0A6-4686-A388-C4C154D5CB4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5DC63740-BB4F-4F1C-B3F5-CF30D4D41BE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8747423C-BBA0-405D-B823-D9F8008CC3F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F8DCB63E-10CE-48D9-8FC7-961B31C5F96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FD05B33C-7B01-4C7D-80C7-2CE0F5BB157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698A8F5A-B283-4DB1-8910-60E89606D8C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D9EA12B3-5761-4B1E-A148-BDA1BA5570A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1F5FA240-9B1B-4972-85F1-D7A5972B9C0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693D5E75-F862-4E7D-8FF9-0315E4A29B8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74BE2EFE-35A4-480F-8613-1B47CA910FA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a:extLst>
            <a:ext uri="{FF2B5EF4-FFF2-40B4-BE49-F238E27FC236}">
              <a16:creationId xmlns:a16="http://schemas.microsoft.com/office/drawing/2014/main" id="{1CED370D-0411-43BC-8337-C3386C4A527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a:extLst>
            <a:ext uri="{FF2B5EF4-FFF2-40B4-BE49-F238E27FC236}">
              <a16:creationId xmlns:a16="http://schemas.microsoft.com/office/drawing/2014/main" id="{725F42F1-8A50-4B21-A9DC-13DEDCBA5C3C}"/>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a:extLst>
            <a:ext uri="{FF2B5EF4-FFF2-40B4-BE49-F238E27FC236}">
              <a16:creationId xmlns:a16="http://schemas.microsoft.com/office/drawing/2014/main" id="{3E4D03C2-A9EC-4BED-AEFD-6022261A8CB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a:extLst>
            <a:ext uri="{FF2B5EF4-FFF2-40B4-BE49-F238E27FC236}">
              <a16:creationId xmlns:a16="http://schemas.microsoft.com/office/drawing/2014/main" id="{EE999406-4D9F-48D5-8F76-20F8F596511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a:extLst>
            <a:ext uri="{FF2B5EF4-FFF2-40B4-BE49-F238E27FC236}">
              <a16:creationId xmlns:a16="http://schemas.microsoft.com/office/drawing/2014/main" id="{CB361561-361C-4A0D-8535-509155C05A5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a:extLst>
            <a:ext uri="{FF2B5EF4-FFF2-40B4-BE49-F238E27FC236}">
              <a16:creationId xmlns:a16="http://schemas.microsoft.com/office/drawing/2014/main" id="{F84B2E88-8F0B-4235-A630-1DDB5DD214A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a:extLst>
            <a:ext uri="{FF2B5EF4-FFF2-40B4-BE49-F238E27FC236}">
              <a16:creationId xmlns:a16="http://schemas.microsoft.com/office/drawing/2014/main" id="{94838B3F-846A-4959-9368-E89EFF105D7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a:extLst>
            <a:ext uri="{FF2B5EF4-FFF2-40B4-BE49-F238E27FC236}">
              <a16:creationId xmlns:a16="http://schemas.microsoft.com/office/drawing/2014/main" id="{3E87E604-DED3-42A0-9DB5-F5B772AE785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a:extLst>
            <a:ext uri="{FF2B5EF4-FFF2-40B4-BE49-F238E27FC236}">
              <a16:creationId xmlns:a16="http://schemas.microsoft.com/office/drawing/2014/main" id="{36F330D6-2D5E-403F-B3C9-236B993EAFD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a:extLst>
            <a:ext uri="{FF2B5EF4-FFF2-40B4-BE49-F238E27FC236}">
              <a16:creationId xmlns:a16="http://schemas.microsoft.com/office/drawing/2014/main" id="{3FA09E1D-311A-441F-80EE-0E4767EC5C5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a:extLst>
            <a:ext uri="{FF2B5EF4-FFF2-40B4-BE49-F238E27FC236}">
              <a16:creationId xmlns:a16="http://schemas.microsoft.com/office/drawing/2014/main" id="{1CB8738B-C0B5-44E8-8A9E-CA0BB2F69FB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a:extLst>
            <a:ext uri="{FF2B5EF4-FFF2-40B4-BE49-F238E27FC236}">
              <a16:creationId xmlns:a16="http://schemas.microsoft.com/office/drawing/2014/main" id="{4681E48D-B294-4BF2-AB47-4F3415977F8A}"/>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72EB91C4-BD1A-490A-8984-5A2ADEE96E0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a:extLst>
            <a:ext uri="{FF2B5EF4-FFF2-40B4-BE49-F238E27FC236}">
              <a16:creationId xmlns:a16="http://schemas.microsoft.com/office/drawing/2014/main" id="{39C0406F-7402-4613-87E4-42E92F43250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a:extLst>
            <a:ext uri="{FF2B5EF4-FFF2-40B4-BE49-F238E27FC236}">
              <a16:creationId xmlns:a16="http://schemas.microsoft.com/office/drawing/2014/main" id="{02EBB08C-7434-4955-91F9-619ED3DB4F2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49" name="直線コネクタ 148">
          <a:extLst>
            <a:ext uri="{FF2B5EF4-FFF2-40B4-BE49-F238E27FC236}">
              <a16:creationId xmlns:a16="http://schemas.microsoft.com/office/drawing/2014/main" id="{CC67F417-0DE7-4929-BB59-F87FD9EFE0BF}"/>
            </a:ext>
          </a:extLst>
        </xdr:cNvPr>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50" name="【体育館・プール】&#10;有形固定資産減価償却率最小値テキスト">
          <a:extLst>
            <a:ext uri="{FF2B5EF4-FFF2-40B4-BE49-F238E27FC236}">
              <a16:creationId xmlns:a16="http://schemas.microsoft.com/office/drawing/2014/main" id="{B541AE1C-554C-49E3-BFB6-6F8BD8EA3177}"/>
            </a:ext>
          </a:extLst>
        </xdr:cNvPr>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51" name="直線コネクタ 150">
          <a:extLst>
            <a:ext uri="{FF2B5EF4-FFF2-40B4-BE49-F238E27FC236}">
              <a16:creationId xmlns:a16="http://schemas.microsoft.com/office/drawing/2014/main" id="{7E5568A8-ED10-4897-9955-B131E4A66B40}"/>
            </a:ext>
          </a:extLst>
        </xdr:cNvPr>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2" name="【体育館・プール】&#10;有形固定資産減価償却率最大値テキスト">
          <a:extLst>
            <a:ext uri="{FF2B5EF4-FFF2-40B4-BE49-F238E27FC236}">
              <a16:creationId xmlns:a16="http://schemas.microsoft.com/office/drawing/2014/main" id="{879B613C-6F83-4B2E-8EF2-CB450A993C61}"/>
            </a:ext>
          </a:extLst>
        </xdr:cNvPr>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3" name="直線コネクタ 152">
          <a:extLst>
            <a:ext uri="{FF2B5EF4-FFF2-40B4-BE49-F238E27FC236}">
              <a16:creationId xmlns:a16="http://schemas.microsoft.com/office/drawing/2014/main" id="{2EE05102-42CA-4E34-B1D2-E480E1E22A79}"/>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156590</xdr:rowOff>
    </xdr:from>
    <xdr:ext cx="405111" cy="259045"/>
    <xdr:sp macro="" textlink="">
      <xdr:nvSpPr>
        <xdr:cNvPr id="154" name="【体育館・プール】&#10;有形固定資産減価償却率平均値テキスト">
          <a:extLst>
            <a:ext uri="{FF2B5EF4-FFF2-40B4-BE49-F238E27FC236}">
              <a16:creationId xmlns:a16="http://schemas.microsoft.com/office/drawing/2014/main" id="{A73C2400-76E5-44F5-9855-B9C30D960E42}"/>
            </a:ext>
          </a:extLst>
        </xdr:cNvPr>
        <xdr:cNvSpPr txBox="1"/>
      </xdr:nvSpPr>
      <xdr:spPr>
        <a:xfrm>
          <a:off x="4673600" y="992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5" name="フローチャート: 判断 154">
          <a:extLst>
            <a:ext uri="{FF2B5EF4-FFF2-40B4-BE49-F238E27FC236}">
              <a16:creationId xmlns:a16="http://schemas.microsoft.com/office/drawing/2014/main" id="{E9684051-DD86-4105-85CA-EEFC50EC73DE}"/>
            </a:ext>
          </a:extLst>
        </xdr:cNvPr>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56" name="フローチャート: 判断 155">
          <a:extLst>
            <a:ext uri="{FF2B5EF4-FFF2-40B4-BE49-F238E27FC236}">
              <a16:creationId xmlns:a16="http://schemas.microsoft.com/office/drawing/2014/main" id="{44014093-9F68-4954-A5CB-AE9133D132EF}"/>
            </a:ext>
          </a:extLst>
        </xdr:cNvPr>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125549</xdr:rowOff>
    </xdr:from>
    <xdr:to>
      <xdr:col>15</xdr:col>
      <xdr:colOff>101600</xdr:colOff>
      <xdr:row>60</xdr:row>
      <xdr:rowOff>55699</xdr:rowOff>
    </xdr:to>
    <xdr:sp macro="" textlink="">
      <xdr:nvSpPr>
        <xdr:cNvPr id="157" name="フローチャート: 判断 156">
          <a:extLst>
            <a:ext uri="{FF2B5EF4-FFF2-40B4-BE49-F238E27FC236}">
              <a16:creationId xmlns:a16="http://schemas.microsoft.com/office/drawing/2014/main" id="{688930E9-6D04-4E8B-83B1-323A007D59B5}"/>
            </a:ext>
          </a:extLst>
        </xdr:cNvPr>
        <xdr:cNvSpPr/>
      </xdr:nvSpPr>
      <xdr:spPr>
        <a:xfrm>
          <a:off x="2857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BA7A73E2-DEE4-4992-914A-E6D24CF000C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6E9E8FE2-6EDF-405E-96F8-59A4EACCEED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253B9AC5-B506-413A-8EC4-95BBC2AF1B1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2E8EEF88-3848-46FE-BAF4-A7CC0EA8524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352C0B6B-3A4C-4A67-9991-EB80BC424AD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19413</xdr:rowOff>
    </xdr:from>
    <xdr:to>
      <xdr:col>24</xdr:col>
      <xdr:colOff>114300</xdr:colOff>
      <xdr:row>60</xdr:row>
      <xdr:rowOff>121013</xdr:rowOff>
    </xdr:to>
    <xdr:sp macro="" textlink="">
      <xdr:nvSpPr>
        <xdr:cNvPr id="163" name="楕円 162">
          <a:extLst>
            <a:ext uri="{FF2B5EF4-FFF2-40B4-BE49-F238E27FC236}">
              <a16:creationId xmlns:a16="http://schemas.microsoft.com/office/drawing/2014/main" id="{A5F951FF-B416-4DA7-AB5F-EB21BDC350DF}"/>
            </a:ext>
          </a:extLst>
        </xdr:cNvPr>
        <xdr:cNvSpPr/>
      </xdr:nvSpPr>
      <xdr:spPr>
        <a:xfrm>
          <a:off x="45847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169290</xdr:rowOff>
    </xdr:from>
    <xdr:ext cx="405111" cy="259045"/>
    <xdr:sp macro="" textlink="">
      <xdr:nvSpPr>
        <xdr:cNvPr id="164" name="【体育館・プール】&#10;有形固定資産減価償却率該当値テキスト">
          <a:extLst>
            <a:ext uri="{FF2B5EF4-FFF2-40B4-BE49-F238E27FC236}">
              <a16:creationId xmlns:a16="http://schemas.microsoft.com/office/drawing/2014/main" id="{43DBAA82-A5F0-45E4-AA2B-BA470B7C1FEE}"/>
            </a:ext>
          </a:extLst>
        </xdr:cNvPr>
        <xdr:cNvSpPr txBox="1"/>
      </xdr:nvSpPr>
      <xdr:spPr>
        <a:xfrm>
          <a:off x="4673600"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65" name="楕円 164">
          <a:extLst>
            <a:ext uri="{FF2B5EF4-FFF2-40B4-BE49-F238E27FC236}">
              <a16:creationId xmlns:a16="http://schemas.microsoft.com/office/drawing/2014/main" id="{0351CF7B-2E21-4E05-89BA-9927FC3FBB3C}"/>
            </a:ext>
          </a:extLst>
        </xdr:cNvPr>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70213</xdr:rowOff>
    </xdr:from>
    <xdr:to>
      <xdr:col>24</xdr:col>
      <xdr:colOff>63500</xdr:colOff>
      <xdr:row>60</xdr:row>
      <xdr:rowOff>114300</xdr:rowOff>
    </xdr:to>
    <xdr:cxnSp macro="">
      <xdr:nvCxnSpPr>
        <xdr:cNvPr id="166" name="直線コネクタ 165">
          <a:extLst>
            <a:ext uri="{FF2B5EF4-FFF2-40B4-BE49-F238E27FC236}">
              <a16:creationId xmlns:a16="http://schemas.microsoft.com/office/drawing/2014/main" id="{3D63F231-0719-4D4D-890B-CE9EF820416F}"/>
            </a:ext>
          </a:extLst>
        </xdr:cNvPr>
        <xdr:cNvCxnSpPr/>
      </xdr:nvCxnSpPr>
      <xdr:spPr>
        <a:xfrm flipV="1">
          <a:off x="3797300" y="1035721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121211</xdr:rowOff>
    </xdr:from>
    <xdr:ext cx="405111" cy="259045"/>
    <xdr:sp macro="" textlink="">
      <xdr:nvSpPr>
        <xdr:cNvPr id="167" name="n_1aveValue【体育館・プール】&#10;有形固定資産減価償却率">
          <a:extLst>
            <a:ext uri="{FF2B5EF4-FFF2-40B4-BE49-F238E27FC236}">
              <a16:creationId xmlns:a16="http://schemas.microsoft.com/office/drawing/2014/main" id="{222EA731-418F-401F-A020-53BECAA319A1}"/>
            </a:ext>
          </a:extLst>
        </xdr:cNvPr>
        <xdr:cNvSpPr txBox="1"/>
      </xdr:nvSpPr>
      <xdr:spPr>
        <a:xfrm>
          <a:off x="3582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72226</xdr:rowOff>
    </xdr:from>
    <xdr:ext cx="405111" cy="259045"/>
    <xdr:sp macro="" textlink="">
      <xdr:nvSpPr>
        <xdr:cNvPr id="168" name="n_2aveValue【体育館・プール】&#10;有形固定資産減価償却率">
          <a:extLst>
            <a:ext uri="{FF2B5EF4-FFF2-40B4-BE49-F238E27FC236}">
              <a16:creationId xmlns:a16="http://schemas.microsoft.com/office/drawing/2014/main" id="{9EE01976-B9A1-486E-B955-24D7A682DF27}"/>
            </a:ext>
          </a:extLst>
        </xdr:cNvPr>
        <xdr:cNvSpPr txBox="1"/>
      </xdr:nvSpPr>
      <xdr:spPr>
        <a:xfrm>
          <a:off x="2705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156227</xdr:rowOff>
    </xdr:from>
    <xdr:ext cx="405111" cy="259045"/>
    <xdr:sp macro="" textlink="">
      <xdr:nvSpPr>
        <xdr:cNvPr id="169" name="n_1mainValue【体育館・プール】&#10;有形固定資産減価償却率">
          <a:extLst>
            <a:ext uri="{FF2B5EF4-FFF2-40B4-BE49-F238E27FC236}">
              <a16:creationId xmlns:a16="http://schemas.microsoft.com/office/drawing/2014/main" id="{9B0334E8-95CE-4833-B403-ED04BDB2E03D}"/>
            </a:ext>
          </a:extLst>
        </xdr:cNvPr>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a:extLst>
            <a:ext uri="{FF2B5EF4-FFF2-40B4-BE49-F238E27FC236}">
              <a16:creationId xmlns:a16="http://schemas.microsoft.com/office/drawing/2014/main" id="{BD529F9D-A8F2-4414-9D02-96C0AA6F8E3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a:extLst>
            <a:ext uri="{FF2B5EF4-FFF2-40B4-BE49-F238E27FC236}">
              <a16:creationId xmlns:a16="http://schemas.microsoft.com/office/drawing/2014/main" id="{E06C4FC6-11C5-4AFB-BDA3-ECD8206DAC3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a:extLst>
            <a:ext uri="{FF2B5EF4-FFF2-40B4-BE49-F238E27FC236}">
              <a16:creationId xmlns:a16="http://schemas.microsoft.com/office/drawing/2014/main" id="{53FAB13B-2A15-438C-9EDD-CA63C7DD914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a:extLst>
            <a:ext uri="{FF2B5EF4-FFF2-40B4-BE49-F238E27FC236}">
              <a16:creationId xmlns:a16="http://schemas.microsoft.com/office/drawing/2014/main" id="{9E47BA18-49C5-4CC7-A31B-08AB5C76795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a:extLst>
            <a:ext uri="{FF2B5EF4-FFF2-40B4-BE49-F238E27FC236}">
              <a16:creationId xmlns:a16="http://schemas.microsoft.com/office/drawing/2014/main" id="{9ADD8991-8DED-48BD-A6EA-430F4546D77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a:extLst>
            <a:ext uri="{FF2B5EF4-FFF2-40B4-BE49-F238E27FC236}">
              <a16:creationId xmlns:a16="http://schemas.microsoft.com/office/drawing/2014/main" id="{B69C895D-83EE-4257-8DBF-5E7B011D128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a:extLst>
            <a:ext uri="{FF2B5EF4-FFF2-40B4-BE49-F238E27FC236}">
              <a16:creationId xmlns:a16="http://schemas.microsoft.com/office/drawing/2014/main" id="{AF5C2209-F9C9-48E9-8A40-B5411873F5C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a:extLst>
            <a:ext uri="{FF2B5EF4-FFF2-40B4-BE49-F238E27FC236}">
              <a16:creationId xmlns:a16="http://schemas.microsoft.com/office/drawing/2014/main" id="{465E2F5B-591B-40F9-95A7-76750FEC3E7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a:extLst>
            <a:ext uri="{FF2B5EF4-FFF2-40B4-BE49-F238E27FC236}">
              <a16:creationId xmlns:a16="http://schemas.microsoft.com/office/drawing/2014/main" id="{B38E24CA-6081-4836-9395-7F7486A2726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a:extLst>
            <a:ext uri="{FF2B5EF4-FFF2-40B4-BE49-F238E27FC236}">
              <a16:creationId xmlns:a16="http://schemas.microsoft.com/office/drawing/2014/main" id="{CA0AFDB3-DAD5-4A1D-BAB7-CE6093E4C65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0" name="直線コネクタ 179">
          <a:extLst>
            <a:ext uri="{FF2B5EF4-FFF2-40B4-BE49-F238E27FC236}">
              <a16:creationId xmlns:a16="http://schemas.microsoft.com/office/drawing/2014/main" id="{FE640B73-0E44-4EFD-BAB3-3B13E43DB51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1" name="テキスト ボックス 180">
          <a:extLst>
            <a:ext uri="{FF2B5EF4-FFF2-40B4-BE49-F238E27FC236}">
              <a16:creationId xmlns:a16="http://schemas.microsoft.com/office/drawing/2014/main" id="{732DC65D-0275-43E7-9089-7E5D83EC37AE}"/>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2" name="直線コネクタ 181">
          <a:extLst>
            <a:ext uri="{FF2B5EF4-FFF2-40B4-BE49-F238E27FC236}">
              <a16:creationId xmlns:a16="http://schemas.microsoft.com/office/drawing/2014/main" id="{7D0DFDD0-E479-47AB-9153-F283A5BDCA8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3" name="テキスト ボックス 182">
          <a:extLst>
            <a:ext uri="{FF2B5EF4-FFF2-40B4-BE49-F238E27FC236}">
              <a16:creationId xmlns:a16="http://schemas.microsoft.com/office/drawing/2014/main" id="{80A56AB3-C22D-4149-BF00-E1FA43EFF8C7}"/>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4" name="直線コネクタ 183">
          <a:extLst>
            <a:ext uri="{FF2B5EF4-FFF2-40B4-BE49-F238E27FC236}">
              <a16:creationId xmlns:a16="http://schemas.microsoft.com/office/drawing/2014/main" id="{EE7091FA-B192-4D44-9B49-E3C1F79C85D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5" name="テキスト ボックス 184">
          <a:extLst>
            <a:ext uri="{FF2B5EF4-FFF2-40B4-BE49-F238E27FC236}">
              <a16:creationId xmlns:a16="http://schemas.microsoft.com/office/drawing/2014/main" id="{84C32CFC-490C-4A4F-ADE1-A30E23E5768B}"/>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6" name="直線コネクタ 185">
          <a:extLst>
            <a:ext uri="{FF2B5EF4-FFF2-40B4-BE49-F238E27FC236}">
              <a16:creationId xmlns:a16="http://schemas.microsoft.com/office/drawing/2014/main" id="{E9E5D3E8-64E4-41BC-811F-67683BF0372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7" name="テキスト ボックス 186">
          <a:extLst>
            <a:ext uri="{FF2B5EF4-FFF2-40B4-BE49-F238E27FC236}">
              <a16:creationId xmlns:a16="http://schemas.microsoft.com/office/drawing/2014/main" id="{5FAA903E-538D-4539-BF4E-CC9CC722352A}"/>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id="{6B16E128-C5C8-4D7D-BD8D-3CC494EC95F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a:extLst>
            <a:ext uri="{FF2B5EF4-FFF2-40B4-BE49-F238E27FC236}">
              <a16:creationId xmlns:a16="http://schemas.microsoft.com/office/drawing/2014/main" id="{29E0BF63-7F09-4C2E-9B9E-6CB736E110C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a:extLst>
            <a:ext uri="{FF2B5EF4-FFF2-40B4-BE49-F238E27FC236}">
              <a16:creationId xmlns:a16="http://schemas.microsoft.com/office/drawing/2014/main" id="{75987191-0040-4B6B-9A9F-D604938CB4E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191" name="直線コネクタ 190">
          <a:extLst>
            <a:ext uri="{FF2B5EF4-FFF2-40B4-BE49-F238E27FC236}">
              <a16:creationId xmlns:a16="http://schemas.microsoft.com/office/drawing/2014/main" id="{06C19E2C-EB3B-4B48-AFE5-DF7F5FB7E70F}"/>
            </a:ext>
          </a:extLst>
        </xdr:cNvPr>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92" name="【体育館・プール】&#10;一人当たり面積最小値テキスト">
          <a:extLst>
            <a:ext uri="{FF2B5EF4-FFF2-40B4-BE49-F238E27FC236}">
              <a16:creationId xmlns:a16="http://schemas.microsoft.com/office/drawing/2014/main" id="{A2E2F500-4F03-41AA-9DA1-DC5695B1CCB4}"/>
            </a:ext>
          </a:extLst>
        </xdr:cNvPr>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93" name="直線コネクタ 192">
          <a:extLst>
            <a:ext uri="{FF2B5EF4-FFF2-40B4-BE49-F238E27FC236}">
              <a16:creationId xmlns:a16="http://schemas.microsoft.com/office/drawing/2014/main" id="{C1DE5F6B-0719-4AB3-B3AB-C63DB24B0403}"/>
            </a:ext>
          </a:extLst>
        </xdr:cNvPr>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194" name="【体育館・プール】&#10;一人当たり面積最大値テキスト">
          <a:extLst>
            <a:ext uri="{FF2B5EF4-FFF2-40B4-BE49-F238E27FC236}">
              <a16:creationId xmlns:a16="http://schemas.microsoft.com/office/drawing/2014/main" id="{7C28EB77-94BA-419A-A977-543FB8DF69D4}"/>
            </a:ext>
          </a:extLst>
        </xdr:cNvPr>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195" name="直線コネクタ 194">
          <a:extLst>
            <a:ext uri="{FF2B5EF4-FFF2-40B4-BE49-F238E27FC236}">
              <a16:creationId xmlns:a16="http://schemas.microsoft.com/office/drawing/2014/main" id="{702DCC7B-7D9A-42E0-B3E4-A29CD8C966C9}"/>
            </a:ext>
          </a:extLst>
        </xdr:cNvPr>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101363</xdr:rowOff>
    </xdr:from>
    <xdr:ext cx="469744" cy="259045"/>
    <xdr:sp macro="" textlink="">
      <xdr:nvSpPr>
        <xdr:cNvPr id="196" name="【体育館・プール】&#10;一人当たり面積平均値テキスト">
          <a:extLst>
            <a:ext uri="{FF2B5EF4-FFF2-40B4-BE49-F238E27FC236}">
              <a16:creationId xmlns:a16="http://schemas.microsoft.com/office/drawing/2014/main" id="{82671D40-875C-4ABE-8C08-DBDF59FEFD73}"/>
            </a:ext>
          </a:extLst>
        </xdr:cNvPr>
        <xdr:cNvSpPr txBox="1"/>
      </xdr:nvSpPr>
      <xdr:spPr>
        <a:xfrm>
          <a:off x="10515600" y="1038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197" name="フローチャート: 判断 196">
          <a:extLst>
            <a:ext uri="{FF2B5EF4-FFF2-40B4-BE49-F238E27FC236}">
              <a16:creationId xmlns:a16="http://schemas.microsoft.com/office/drawing/2014/main" id="{A8A2EEF7-1CBE-4753-966A-427B57911A9E}"/>
            </a:ext>
          </a:extLst>
        </xdr:cNvPr>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98" name="フローチャート: 判断 197">
          <a:extLst>
            <a:ext uri="{FF2B5EF4-FFF2-40B4-BE49-F238E27FC236}">
              <a16:creationId xmlns:a16="http://schemas.microsoft.com/office/drawing/2014/main" id="{62E74BFA-4F8D-4C9C-BF9F-53F3A0317A0D}"/>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104648</xdr:rowOff>
    </xdr:from>
    <xdr:to>
      <xdr:col>46</xdr:col>
      <xdr:colOff>38100</xdr:colOff>
      <xdr:row>61</xdr:row>
      <xdr:rowOff>34798</xdr:rowOff>
    </xdr:to>
    <xdr:sp macro="" textlink="">
      <xdr:nvSpPr>
        <xdr:cNvPr id="199" name="フローチャート: 判断 198">
          <a:extLst>
            <a:ext uri="{FF2B5EF4-FFF2-40B4-BE49-F238E27FC236}">
              <a16:creationId xmlns:a16="http://schemas.microsoft.com/office/drawing/2014/main" id="{35A19238-ABF8-44D3-A815-8033EB5AA011}"/>
            </a:ext>
          </a:extLst>
        </xdr:cNvPr>
        <xdr:cNvSpPr/>
      </xdr:nvSpPr>
      <xdr:spPr>
        <a:xfrm>
          <a:off x="869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41509BB1-E461-4B27-9BFD-CCBE3FD6737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8A4FED8B-67E7-4E90-8993-B21CE50EBF2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2777C6AB-57C2-43C9-B517-F7029260C3A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71875FBC-91EE-4F5A-9CC2-F62C3A41D09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328E14F6-870A-445C-AEE5-254260B778C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116078</xdr:rowOff>
    </xdr:from>
    <xdr:to>
      <xdr:col>55</xdr:col>
      <xdr:colOff>50800</xdr:colOff>
      <xdr:row>60</xdr:row>
      <xdr:rowOff>46228</xdr:rowOff>
    </xdr:to>
    <xdr:sp macro="" textlink="">
      <xdr:nvSpPr>
        <xdr:cNvPr id="205" name="楕円 204">
          <a:extLst>
            <a:ext uri="{FF2B5EF4-FFF2-40B4-BE49-F238E27FC236}">
              <a16:creationId xmlns:a16="http://schemas.microsoft.com/office/drawing/2014/main" id="{E2BF9838-C39A-41AF-B4B2-12FDE19BE868}"/>
            </a:ext>
          </a:extLst>
        </xdr:cNvPr>
        <xdr:cNvSpPr/>
      </xdr:nvSpPr>
      <xdr:spPr>
        <a:xfrm>
          <a:off x="104267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138955</xdr:rowOff>
    </xdr:from>
    <xdr:ext cx="469744" cy="259045"/>
    <xdr:sp macro="" textlink="">
      <xdr:nvSpPr>
        <xdr:cNvPr id="206" name="【体育館・プール】&#10;一人当たり面積該当値テキスト">
          <a:extLst>
            <a:ext uri="{FF2B5EF4-FFF2-40B4-BE49-F238E27FC236}">
              <a16:creationId xmlns:a16="http://schemas.microsoft.com/office/drawing/2014/main" id="{DF207539-2E1C-4793-81EA-B26A672DC428}"/>
            </a:ext>
          </a:extLst>
        </xdr:cNvPr>
        <xdr:cNvSpPr txBox="1"/>
      </xdr:nvSpPr>
      <xdr:spPr>
        <a:xfrm>
          <a:off x="10515600" y="1008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116078</xdr:rowOff>
    </xdr:from>
    <xdr:to>
      <xdr:col>50</xdr:col>
      <xdr:colOff>165100</xdr:colOff>
      <xdr:row>60</xdr:row>
      <xdr:rowOff>46228</xdr:rowOff>
    </xdr:to>
    <xdr:sp macro="" textlink="">
      <xdr:nvSpPr>
        <xdr:cNvPr id="207" name="楕円 206">
          <a:extLst>
            <a:ext uri="{FF2B5EF4-FFF2-40B4-BE49-F238E27FC236}">
              <a16:creationId xmlns:a16="http://schemas.microsoft.com/office/drawing/2014/main" id="{A19B72BB-9021-4AF9-8276-309702255747}"/>
            </a:ext>
          </a:extLst>
        </xdr:cNvPr>
        <xdr:cNvSpPr/>
      </xdr:nvSpPr>
      <xdr:spPr>
        <a:xfrm>
          <a:off x="9588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166878</xdr:rowOff>
    </xdr:from>
    <xdr:to>
      <xdr:col>55</xdr:col>
      <xdr:colOff>0</xdr:colOff>
      <xdr:row>59</xdr:row>
      <xdr:rowOff>166878</xdr:rowOff>
    </xdr:to>
    <xdr:cxnSp macro="">
      <xdr:nvCxnSpPr>
        <xdr:cNvPr id="208" name="直線コネクタ 207">
          <a:extLst>
            <a:ext uri="{FF2B5EF4-FFF2-40B4-BE49-F238E27FC236}">
              <a16:creationId xmlns:a16="http://schemas.microsoft.com/office/drawing/2014/main" id="{B4C3965F-D752-4287-AF46-965851A725C2}"/>
            </a:ext>
          </a:extLst>
        </xdr:cNvPr>
        <xdr:cNvCxnSpPr/>
      </xdr:nvCxnSpPr>
      <xdr:spPr>
        <a:xfrm>
          <a:off x="9639300" y="10282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209" name="n_1aveValue【体育館・プール】&#10;一人当たり面積">
          <a:extLst>
            <a:ext uri="{FF2B5EF4-FFF2-40B4-BE49-F238E27FC236}">
              <a16:creationId xmlns:a16="http://schemas.microsoft.com/office/drawing/2014/main" id="{92CFDB3F-A1A0-4676-AC01-C3A1D23B3F91}"/>
            </a:ext>
          </a:extLst>
        </xdr:cNvPr>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51325</xdr:rowOff>
    </xdr:from>
    <xdr:ext cx="469744" cy="259045"/>
    <xdr:sp macro="" textlink="">
      <xdr:nvSpPr>
        <xdr:cNvPr id="210" name="n_2aveValue【体育館・プール】&#10;一人当たり面積">
          <a:extLst>
            <a:ext uri="{FF2B5EF4-FFF2-40B4-BE49-F238E27FC236}">
              <a16:creationId xmlns:a16="http://schemas.microsoft.com/office/drawing/2014/main" id="{CC49CA6D-893A-4C96-935B-273E4BC0DC06}"/>
            </a:ext>
          </a:extLst>
        </xdr:cNvPr>
        <xdr:cNvSpPr txBox="1"/>
      </xdr:nvSpPr>
      <xdr:spPr>
        <a:xfrm>
          <a:off x="8515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62755</xdr:rowOff>
    </xdr:from>
    <xdr:ext cx="469744" cy="259045"/>
    <xdr:sp macro="" textlink="">
      <xdr:nvSpPr>
        <xdr:cNvPr id="211" name="n_1mainValue【体育館・プール】&#10;一人当たり面積">
          <a:extLst>
            <a:ext uri="{FF2B5EF4-FFF2-40B4-BE49-F238E27FC236}">
              <a16:creationId xmlns:a16="http://schemas.microsoft.com/office/drawing/2014/main" id="{3C27AF98-DCE8-4600-A1A7-A6BC247E3E35}"/>
            </a:ext>
          </a:extLst>
        </xdr:cNvPr>
        <xdr:cNvSpPr txBox="1"/>
      </xdr:nvSpPr>
      <xdr:spPr>
        <a:xfrm>
          <a:off x="9391727" y="1000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id="{E3C9F098-0FF9-4CCA-AFB1-1115855C9A2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id="{6CE8BAB6-3A55-4703-8FB5-6241F78A464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id="{6BA05374-868F-47AA-B029-A0503A59E5A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id="{72C217ED-C5CA-4BFF-9C09-84FFCF0A742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id="{2BFDA22C-2904-44B9-8A97-737FC610051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id="{2BA0B7ED-D3E0-4FBE-96D4-CD82284A9E7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id="{1DA9018E-216A-4FE6-959E-A822A0214AA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id="{F7B7742C-CBA6-450B-A869-05E14A3D3E7E}"/>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E1259F60-C1EB-4F60-BD05-A3840FC8D9F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FB8783D2-CE65-4697-95BC-2F8B62C5965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4ACBA39F-AB17-43B3-9ADF-F5CE82B57F4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E096891C-AB18-41D7-B8A5-94C464AFC3B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DDB722C5-3FB3-4879-8D8B-0DAE6769265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5CC023A-EDF3-4D43-8E4C-74201BF6C4C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331466AC-D818-4B6A-A3D0-81BE7BB11DC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85FC498E-6E5C-49CA-BBB2-3FFA18ADE59F}"/>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8" name="正方形/長方形 227">
          <a:extLst>
            <a:ext uri="{FF2B5EF4-FFF2-40B4-BE49-F238E27FC236}">
              <a16:creationId xmlns:a16="http://schemas.microsoft.com/office/drawing/2014/main" id="{E5CE29DB-7D64-471E-AC4C-AF683D556A8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9" name="正方形/長方形 228">
          <a:extLst>
            <a:ext uri="{FF2B5EF4-FFF2-40B4-BE49-F238E27FC236}">
              <a16:creationId xmlns:a16="http://schemas.microsoft.com/office/drawing/2014/main" id="{BE16CFD3-C6BA-4C03-8653-079774A2186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0" name="正方形/長方形 229">
          <a:extLst>
            <a:ext uri="{FF2B5EF4-FFF2-40B4-BE49-F238E27FC236}">
              <a16:creationId xmlns:a16="http://schemas.microsoft.com/office/drawing/2014/main" id="{B4F08410-9780-4A23-8F43-64CCA9B35E3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1" name="正方形/長方形 230">
          <a:extLst>
            <a:ext uri="{FF2B5EF4-FFF2-40B4-BE49-F238E27FC236}">
              <a16:creationId xmlns:a16="http://schemas.microsoft.com/office/drawing/2014/main" id="{18135F80-8A29-48DC-9F7B-417831242C7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2" name="正方形/長方形 231">
          <a:extLst>
            <a:ext uri="{FF2B5EF4-FFF2-40B4-BE49-F238E27FC236}">
              <a16:creationId xmlns:a16="http://schemas.microsoft.com/office/drawing/2014/main" id="{EDD4E2DD-6BA7-4A20-9DBE-03F43E17FFD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3" name="正方形/長方形 232">
          <a:extLst>
            <a:ext uri="{FF2B5EF4-FFF2-40B4-BE49-F238E27FC236}">
              <a16:creationId xmlns:a16="http://schemas.microsoft.com/office/drawing/2014/main" id="{94EE1C58-238C-4C5A-A689-1027EC06FF8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4" name="正方形/長方形 233">
          <a:extLst>
            <a:ext uri="{FF2B5EF4-FFF2-40B4-BE49-F238E27FC236}">
              <a16:creationId xmlns:a16="http://schemas.microsoft.com/office/drawing/2014/main" id="{FBA64183-D735-4D53-B854-42B98CA051C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5" name="正方形/長方形 234">
          <a:extLst>
            <a:ext uri="{FF2B5EF4-FFF2-40B4-BE49-F238E27FC236}">
              <a16:creationId xmlns:a16="http://schemas.microsoft.com/office/drawing/2014/main" id="{C8990F22-E01B-407B-B56B-251DE3BFCCA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6" name="テキスト ボックス 235">
          <a:extLst>
            <a:ext uri="{FF2B5EF4-FFF2-40B4-BE49-F238E27FC236}">
              <a16:creationId xmlns:a16="http://schemas.microsoft.com/office/drawing/2014/main" id="{17B00910-3D80-4D90-BE9B-31435AEF9CD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7" name="直線コネクタ 236">
          <a:extLst>
            <a:ext uri="{FF2B5EF4-FFF2-40B4-BE49-F238E27FC236}">
              <a16:creationId xmlns:a16="http://schemas.microsoft.com/office/drawing/2014/main" id="{1C833A5C-C53A-4F10-9F1E-572E42DDC75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8" name="テキスト ボックス 237">
          <a:extLst>
            <a:ext uri="{FF2B5EF4-FFF2-40B4-BE49-F238E27FC236}">
              <a16:creationId xmlns:a16="http://schemas.microsoft.com/office/drawing/2014/main" id="{828D8296-7E85-4587-B891-F2E852B1B412}"/>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9" name="直線コネクタ 238">
          <a:extLst>
            <a:ext uri="{FF2B5EF4-FFF2-40B4-BE49-F238E27FC236}">
              <a16:creationId xmlns:a16="http://schemas.microsoft.com/office/drawing/2014/main" id="{F53CBFDB-E3E5-41DF-AC7F-2B41D5EBEBE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40" name="テキスト ボックス 239">
          <a:extLst>
            <a:ext uri="{FF2B5EF4-FFF2-40B4-BE49-F238E27FC236}">
              <a16:creationId xmlns:a16="http://schemas.microsoft.com/office/drawing/2014/main" id="{823C128D-55E5-49DB-AD31-19924953656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41" name="直線コネクタ 240">
          <a:extLst>
            <a:ext uri="{FF2B5EF4-FFF2-40B4-BE49-F238E27FC236}">
              <a16:creationId xmlns:a16="http://schemas.microsoft.com/office/drawing/2014/main" id="{1A944D50-8605-45E7-AB55-00E3AF55871C}"/>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2" name="テキスト ボックス 241">
          <a:extLst>
            <a:ext uri="{FF2B5EF4-FFF2-40B4-BE49-F238E27FC236}">
              <a16:creationId xmlns:a16="http://schemas.microsoft.com/office/drawing/2014/main" id="{725E72D5-6F16-4399-AC76-957093B4CC15}"/>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3" name="直線コネクタ 242">
          <a:extLst>
            <a:ext uri="{FF2B5EF4-FFF2-40B4-BE49-F238E27FC236}">
              <a16:creationId xmlns:a16="http://schemas.microsoft.com/office/drawing/2014/main" id="{981160A1-98D3-4FEC-B53D-3EA80437CA6C}"/>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4" name="テキスト ボックス 243">
          <a:extLst>
            <a:ext uri="{FF2B5EF4-FFF2-40B4-BE49-F238E27FC236}">
              <a16:creationId xmlns:a16="http://schemas.microsoft.com/office/drawing/2014/main" id="{81729929-51EE-4776-96DD-9E7B1E8DFE5A}"/>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5" name="直線コネクタ 244">
          <a:extLst>
            <a:ext uri="{FF2B5EF4-FFF2-40B4-BE49-F238E27FC236}">
              <a16:creationId xmlns:a16="http://schemas.microsoft.com/office/drawing/2014/main" id="{809E1424-5E37-40D9-82A3-58E65BCF20E5}"/>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46" name="テキスト ボックス 245">
          <a:extLst>
            <a:ext uri="{FF2B5EF4-FFF2-40B4-BE49-F238E27FC236}">
              <a16:creationId xmlns:a16="http://schemas.microsoft.com/office/drawing/2014/main" id="{78565FA4-1706-480D-9DC9-0F5B7CD7728C}"/>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7" name="直線コネクタ 246">
          <a:extLst>
            <a:ext uri="{FF2B5EF4-FFF2-40B4-BE49-F238E27FC236}">
              <a16:creationId xmlns:a16="http://schemas.microsoft.com/office/drawing/2014/main" id="{617D95D0-004E-4AB8-A780-B85E7B4227B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8" name="テキスト ボックス 247">
          <a:extLst>
            <a:ext uri="{FF2B5EF4-FFF2-40B4-BE49-F238E27FC236}">
              <a16:creationId xmlns:a16="http://schemas.microsoft.com/office/drawing/2014/main" id="{4B6F118A-04FA-44F8-B5F8-FBADB027288D}"/>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9" name="【市民会館】&#10;有形固定資産減価償却率グラフ枠">
          <a:extLst>
            <a:ext uri="{FF2B5EF4-FFF2-40B4-BE49-F238E27FC236}">
              <a16:creationId xmlns:a16="http://schemas.microsoft.com/office/drawing/2014/main" id="{AEA49AB3-B468-4320-B5B1-F257AF4BF79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147065</xdr:rowOff>
    </xdr:from>
    <xdr:to>
      <xdr:col>24</xdr:col>
      <xdr:colOff>62865</xdr:colOff>
      <xdr:row>106</xdr:row>
      <xdr:rowOff>99061</xdr:rowOff>
    </xdr:to>
    <xdr:cxnSp macro="">
      <xdr:nvCxnSpPr>
        <xdr:cNvPr id="250" name="直線コネクタ 249">
          <a:extLst>
            <a:ext uri="{FF2B5EF4-FFF2-40B4-BE49-F238E27FC236}">
              <a16:creationId xmlns:a16="http://schemas.microsoft.com/office/drawing/2014/main" id="{F1B6E16E-3675-4412-A9D4-C9AF1F4C7DE7}"/>
            </a:ext>
          </a:extLst>
        </xdr:cNvPr>
        <xdr:cNvCxnSpPr/>
      </xdr:nvCxnSpPr>
      <xdr:spPr>
        <a:xfrm flipV="1">
          <a:off x="4634865" y="17120615"/>
          <a:ext cx="0" cy="1152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251" name="【市民会館】&#10;有形固定資産減価償却率最小値テキスト">
          <a:extLst>
            <a:ext uri="{FF2B5EF4-FFF2-40B4-BE49-F238E27FC236}">
              <a16:creationId xmlns:a16="http://schemas.microsoft.com/office/drawing/2014/main" id="{23E96FD3-78C4-43FC-9F17-1C3C2C54EE6E}"/>
            </a:ext>
          </a:extLst>
        </xdr:cNvPr>
        <xdr:cNvSpPr txBox="1"/>
      </xdr:nvSpPr>
      <xdr:spPr>
        <a:xfrm>
          <a:off x="4673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252" name="直線コネクタ 251">
          <a:extLst>
            <a:ext uri="{FF2B5EF4-FFF2-40B4-BE49-F238E27FC236}">
              <a16:creationId xmlns:a16="http://schemas.microsoft.com/office/drawing/2014/main" id="{0F5E879C-6DF0-43A5-87C3-1430F0B7E682}"/>
            </a:ext>
          </a:extLst>
        </xdr:cNvPr>
        <xdr:cNvCxnSpPr/>
      </xdr:nvCxnSpPr>
      <xdr:spPr>
        <a:xfrm>
          <a:off x="4546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93742</xdr:rowOff>
    </xdr:from>
    <xdr:ext cx="405111" cy="259045"/>
    <xdr:sp macro="" textlink="">
      <xdr:nvSpPr>
        <xdr:cNvPr id="253" name="【市民会館】&#10;有形固定資産減価償却率最大値テキスト">
          <a:extLst>
            <a:ext uri="{FF2B5EF4-FFF2-40B4-BE49-F238E27FC236}">
              <a16:creationId xmlns:a16="http://schemas.microsoft.com/office/drawing/2014/main" id="{D254A9C9-96CD-4B88-BF0A-F1DC93B35BF2}"/>
            </a:ext>
          </a:extLst>
        </xdr:cNvPr>
        <xdr:cNvSpPr txBox="1"/>
      </xdr:nvSpPr>
      <xdr:spPr>
        <a:xfrm>
          <a:off x="4673600" y="168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147065</xdr:rowOff>
    </xdr:from>
    <xdr:to>
      <xdr:col>24</xdr:col>
      <xdr:colOff>152400</xdr:colOff>
      <xdr:row>99</xdr:row>
      <xdr:rowOff>147065</xdr:rowOff>
    </xdr:to>
    <xdr:cxnSp macro="">
      <xdr:nvCxnSpPr>
        <xdr:cNvPr id="254" name="直線コネクタ 253">
          <a:extLst>
            <a:ext uri="{FF2B5EF4-FFF2-40B4-BE49-F238E27FC236}">
              <a16:creationId xmlns:a16="http://schemas.microsoft.com/office/drawing/2014/main" id="{44BA1EA8-F76B-4208-B1F7-254EF7449A47}"/>
            </a:ext>
          </a:extLst>
        </xdr:cNvPr>
        <xdr:cNvCxnSpPr/>
      </xdr:nvCxnSpPr>
      <xdr:spPr>
        <a:xfrm>
          <a:off x="4546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2557</xdr:rowOff>
    </xdr:from>
    <xdr:ext cx="405111" cy="259045"/>
    <xdr:sp macro="" textlink="">
      <xdr:nvSpPr>
        <xdr:cNvPr id="255" name="【市民会館】&#10;有形固定資産減価償却率平均値テキスト">
          <a:extLst>
            <a:ext uri="{FF2B5EF4-FFF2-40B4-BE49-F238E27FC236}">
              <a16:creationId xmlns:a16="http://schemas.microsoft.com/office/drawing/2014/main" id="{BA1E254C-4A2E-4631-82A5-A8396031B5A8}"/>
            </a:ext>
          </a:extLst>
        </xdr:cNvPr>
        <xdr:cNvSpPr txBox="1"/>
      </xdr:nvSpPr>
      <xdr:spPr>
        <a:xfrm>
          <a:off x="4673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256" name="フローチャート: 判断 255">
          <a:extLst>
            <a:ext uri="{FF2B5EF4-FFF2-40B4-BE49-F238E27FC236}">
              <a16:creationId xmlns:a16="http://schemas.microsoft.com/office/drawing/2014/main" id="{2B4F526E-BE7A-4C2B-9BC9-07BA10315128}"/>
            </a:ext>
          </a:extLst>
        </xdr:cNvPr>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257" name="フローチャート: 判断 256">
          <a:extLst>
            <a:ext uri="{FF2B5EF4-FFF2-40B4-BE49-F238E27FC236}">
              <a16:creationId xmlns:a16="http://schemas.microsoft.com/office/drawing/2014/main" id="{1B086057-5E63-4F09-BC61-40036A558947}"/>
            </a:ext>
          </a:extLst>
        </xdr:cNvPr>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77978</xdr:rowOff>
    </xdr:from>
    <xdr:to>
      <xdr:col>15</xdr:col>
      <xdr:colOff>101600</xdr:colOff>
      <xdr:row>105</xdr:row>
      <xdr:rowOff>8128</xdr:rowOff>
    </xdr:to>
    <xdr:sp macro="" textlink="">
      <xdr:nvSpPr>
        <xdr:cNvPr id="258" name="フローチャート: 判断 257">
          <a:extLst>
            <a:ext uri="{FF2B5EF4-FFF2-40B4-BE49-F238E27FC236}">
              <a16:creationId xmlns:a16="http://schemas.microsoft.com/office/drawing/2014/main" id="{F93810A8-5EED-41C8-826A-B584E5D7F612}"/>
            </a:ext>
          </a:extLst>
        </xdr:cNvPr>
        <xdr:cNvSpPr/>
      </xdr:nvSpPr>
      <xdr:spPr>
        <a:xfrm>
          <a:off x="2857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id="{8F34F744-5973-4FA5-9186-38E13A4F419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id="{036A1B9D-3BDB-47FE-B1FB-52CE869291C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id="{956C6E2C-2610-4C46-91C5-ABD85BF238C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2" name="テキスト ボックス 261">
          <a:extLst>
            <a:ext uri="{FF2B5EF4-FFF2-40B4-BE49-F238E27FC236}">
              <a16:creationId xmlns:a16="http://schemas.microsoft.com/office/drawing/2014/main" id="{FFF32B25-4FD5-45E8-ADD5-A34593B01D6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3" name="テキスト ボックス 262">
          <a:extLst>
            <a:ext uri="{FF2B5EF4-FFF2-40B4-BE49-F238E27FC236}">
              <a16:creationId xmlns:a16="http://schemas.microsoft.com/office/drawing/2014/main" id="{AFAAE2D6-2CE2-4AE8-A678-4D92ECA535A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264" name="楕円 263">
          <a:extLst>
            <a:ext uri="{FF2B5EF4-FFF2-40B4-BE49-F238E27FC236}">
              <a16:creationId xmlns:a16="http://schemas.microsoft.com/office/drawing/2014/main" id="{9EE8E92B-6DA4-4AE8-A78C-B4E167BA3113}"/>
            </a:ext>
          </a:extLst>
        </xdr:cNvPr>
        <xdr:cNvSpPr/>
      </xdr:nvSpPr>
      <xdr:spPr>
        <a:xfrm>
          <a:off x="4584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152416</xdr:rowOff>
    </xdr:from>
    <xdr:ext cx="405111" cy="259045"/>
    <xdr:sp macro="" textlink="">
      <xdr:nvSpPr>
        <xdr:cNvPr id="265" name="【市民会館】&#10;有形固定資産減価償却率該当値テキスト">
          <a:extLst>
            <a:ext uri="{FF2B5EF4-FFF2-40B4-BE49-F238E27FC236}">
              <a16:creationId xmlns:a16="http://schemas.microsoft.com/office/drawing/2014/main" id="{D9EFC668-F894-4571-AFEA-88FAE347D650}"/>
            </a:ext>
          </a:extLst>
        </xdr:cNvPr>
        <xdr:cNvSpPr txBox="1"/>
      </xdr:nvSpPr>
      <xdr:spPr>
        <a:xfrm>
          <a:off x="4673600"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48261</xdr:rowOff>
    </xdr:from>
    <xdr:to>
      <xdr:col>20</xdr:col>
      <xdr:colOff>38100</xdr:colOff>
      <xdr:row>105</xdr:row>
      <xdr:rowOff>149861</xdr:rowOff>
    </xdr:to>
    <xdr:sp macro="" textlink="">
      <xdr:nvSpPr>
        <xdr:cNvPr id="266" name="楕円 265">
          <a:extLst>
            <a:ext uri="{FF2B5EF4-FFF2-40B4-BE49-F238E27FC236}">
              <a16:creationId xmlns:a16="http://schemas.microsoft.com/office/drawing/2014/main" id="{0A453515-A5F7-43AB-8BFE-ADC1F66D92D5}"/>
            </a:ext>
          </a:extLst>
        </xdr:cNvPr>
        <xdr:cNvSpPr/>
      </xdr:nvSpPr>
      <xdr:spPr>
        <a:xfrm>
          <a:off x="3746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53339</xdr:rowOff>
    </xdr:from>
    <xdr:to>
      <xdr:col>24</xdr:col>
      <xdr:colOff>63500</xdr:colOff>
      <xdr:row>105</xdr:row>
      <xdr:rowOff>99061</xdr:rowOff>
    </xdr:to>
    <xdr:cxnSp macro="">
      <xdr:nvCxnSpPr>
        <xdr:cNvPr id="267" name="直線コネクタ 266">
          <a:extLst>
            <a:ext uri="{FF2B5EF4-FFF2-40B4-BE49-F238E27FC236}">
              <a16:creationId xmlns:a16="http://schemas.microsoft.com/office/drawing/2014/main" id="{486C1533-7969-4CA6-A82D-FB2A27B8C28C}"/>
            </a:ext>
          </a:extLst>
        </xdr:cNvPr>
        <xdr:cNvCxnSpPr/>
      </xdr:nvCxnSpPr>
      <xdr:spPr>
        <a:xfrm flipV="1">
          <a:off x="3797300" y="180555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159529</xdr:rowOff>
    </xdr:from>
    <xdr:ext cx="405111" cy="259045"/>
    <xdr:sp macro="" textlink="">
      <xdr:nvSpPr>
        <xdr:cNvPr id="268" name="n_1aveValue【市民会館】&#10;有形固定資産減価償却率">
          <a:extLst>
            <a:ext uri="{FF2B5EF4-FFF2-40B4-BE49-F238E27FC236}">
              <a16:creationId xmlns:a16="http://schemas.microsoft.com/office/drawing/2014/main" id="{D5BB26EB-DF45-4A6F-A273-769E6D063E90}"/>
            </a:ext>
          </a:extLst>
        </xdr:cNvPr>
        <xdr:cNvSpPr txBox="1"/>
      </xdr:nvSpPr>
      <xdr:spPr>
        <a:xfrm>
          <a:off x="35820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24655</xdr:rowOff>
    </xdr:from>
    <xdr:ext cx="405111" cy="259045"/>
    <xdr:sp macro="" textlink="">
      <xdr:nvSpPr>
        <xdr:cNvPr id="269" name="n_2aveValue【市民会館】&#10;有形固定資産減価償却率">
          <a:extLst>
            <a:ext uri="{FF2B5EF4-FFF2-40B4-BE49-F238E27FC236}">
              <a16:creationId xmlns:a16="http://schemas.microsoft.com/office/drawing/2014/main" id="{710A2727-BDB8-43FE-9696-2B7A3F5BA1FC}"/>
            </a:ext>
          </a:extLst>
        </xdr:cNvPr>
        <xdr:cNvSpPr txBox="1"/>
      </xdr:nvSpPr>
      <xdr:spPr>
        <a:xfrm>
          <a:off x="2705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140988</xdr:rowOff>
    </xdr:from>
    <xdr:ext cx="405111" cy="259045"/>
    <xdr:sp macro="" textlink="">
      <xdr:nvSpPr>
        <xdr:cNvPr id="270" name="n_1mainValue【市民会館】&#10;有形固定資産減価償却率">
          <a:extLst>
            <a:ext uri="{FF2B5EF4-FFF2-40B4-BE49-F238E27FC236}">
              <a16:creationId xmlns:a16="http://schemas.microsoft.com/office/drawing/2014/main" id="{BB8116F3-CB28-4B02-887D-3C0D28E423E2}"/>
            </a:ext>
          </a:extLst>
        </xdr:cNvPr>
        <xdr:cNvSpPr txBox="1"/>
      </xdr:nvSpPr>
      <xdr:spPr>
        <a:xfrm>
          <a:off x="3582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a:extLst>
            <a:ext uri="{FF2B5EF4-FFF2-40B4-BE49-F238E27FC236}">
              <a16:creationId xmlns:a16="http://schemas.microsoft.com/office/drawing/2014/main" id="{DCAEFB88-3D78-4736-B665-BB169C22493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a:extLst>
            <a:ext uri="{FF2B5EF4-FFF2-40B4-BE49-F238E27FC236}">
              <a16:creationId xmlns:a16="http://schemas.microsoft.com/office/drawing/2014/main" id="{918206B4-A5D4-4E7F-9CFB-C511D880115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a:extLst>
            <a:ext uri="{FF2B5EF4-FFF2-40B4-BE49-F238E27FC236}">
              <a16:creationId xmlns:a16="http://schemas.microsoft.com/office/drawing/2014/main" id="{FDBED98F-23AB-4835-B5BD-B5AAE8CC5B7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a:extLst>
            <a:ext uri="{FF2B5EF4-FFF2-40B4-BE49-F238E27FC236}">
              <a16:creationId xmlns:a16="http://schemas.microsoft.com/office/drawing/2014/main" id="{2E9D92EB-AABB-464C-BE50-F04CF54AE01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a:extLst>
            <a:ext uri="{FF2B5EF4-FFF2-40B4-BE49-F238E27FC236}">
              <a16:creationId xmlns:a16="http://schemas.microsoft.com/office/drawing/2014/main" id="{4E2D34A6-5F3D-426A-9BAE-B0B9714DF75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a:extLst>
            <a:ext uri="{FF2B5EF4-FFF2-40B4-BE49-F238E27FC236}">
              <a16:creationId xmlns:a16="http://schemas.microsoft.com/office/drawing/2014/main" id="{B07B260E-6AFE-4F9F-B44E-FC1F555E772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a:extLst>
            <a:ext uri="{FF2B5EF4-FFF2-40B4-BE49-F238E27FC236}">
              <a16:creationId xmlns:a16="http://schemas.microsoft.com/office/drawing/2014/main" id="{4AFC8747-A981-4639-86FF-4C6FBC61DE4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a:extLst>
            <a:ext uri="{FF2B5EF4-FFF2-40B4-BE49-F238E27FC236}">
              <a16:creationId xmlns:a16="http://schemas.microsoft.com/office/drawing/2014/main" id="{62CCA998-A820-43BC-9ED4-A0F756655D7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9" name="テキスト ボックス 278">
          <a:extLst>
            <a:ext uri="{FF2B5EF4-FFF2-40B4-BE49-F238E27FC236}">
              <a16:creationId xmlns:a16="http://schemas.microsoft.com/office/drawing/2014/main" id="{612F7540-FDA1-4E13-871C-3AB854DCC13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0" name="直線コネクタ 279">
          <a:extLst>
            <a:ext uri="{FF2B5EF4-FFF2-40B4-BE49-F238E27FC236}">
              <a16:creationId xmlns:a16="http://schemas.microsoft.com/office/drawing/2014/main" id="{A88005AE-3A55-4C27-9342-E24AD35420D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81" name="テキスト ボックス 280">
          <a:extLst>
            <a:ext uri="{FF2B5EF4-FFF2-40B4-BE49-F238E27FC236}">
              <a16:creationId xmlns:a16="http://schemas.microsoft.com/office/drawing/2014/main" id="{3C1D1936-B88F-4E83-BA03-913AE1A27A06}"/>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282" name="直線コネクタ 281">
          <a:extLst>
            <a:ext uri="{FF2B5EF4-FFF2-40B4-BE49-F238E27FC236}">
              <a16:creationId xmlns:a16="http://schemas.microsoft.com/office/drawing/2014/main" id="{20A7BF37-864E-4890-A6B5-BA7974FE831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3" name="テキスト ボックス 282">
          <a:extLst>
            <a:ext uri="{FF2B5EF4-FFF2-40B4-BE49-F238E27FC236}">
              <a16:creationId xmlns:a16="http://schemas.microsoft.com/office/drawing/2014/main" id="{C2322A32-3900-4395-B3FF-C80B4AC671F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4" name="直線コネクタ 283">
          <a:extLst>
            <a:ext uri="{FF2B5EF4-FFF2-40B4-BE49-F238E27FC236}">
              <a16:creationId xmlns:a16="http://schemas.microsoft.com/office/drawing/2014/main" id="{107436B3-B651-4013-823A-1D024BA5832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5" name="テキスト ボックス 284">
          <a:extLst>
            <a:ext uri="{FF2B5EF4-FFF2-40B4-BE49-F238E27FC236}">
              <a16:creationId xmlns:a16="http://schemas.microsoft.com/office/drawing/2014/main" id="{A27882BF-57A8-4693-8A41-1860344AA13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6" name="直線コネクタ 285">
          <a:extLst>
            <a:ext uri="{FF2B5EF4-FFF2-40B4-BE49-F238E27FC236}">
              <a16:creationId xmlns:a16="http://schemas.microsoft.com/office/drawing/2014/main" id="{2F3B8B09-4680-4874-BCB4-79B5E042DD2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7" name="テキスト ボックス 286">
          <a:extLst>
            <a:ext uri="{FF2B5EF4-FFF2-40B4-BE49-F238E27FC236}">
              <a16:creationId xmlns:a16="http://schemas.microsoft.com/office/drawing/2014/main" id="{9C65C207-443F-4D21-B794-0EA88044BA72}"/>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8" name="直線コネクタ 287">
          <a:extLst>
            <a:ext uri="{FF2B5EF4-FFF2-40B4-BE49-F238E27FC236}">
              <a16:creationId xmlns:a16="http://schemas.microsoft.com/office/drawing/2014/main" id="{361E958C-7D94-41BF-8ADD-A8FCF2DF155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9" name="テキスト ボックス 288">
          <a:extLst>
            <a:ext uri="{FF2B5EF4-FFF2-40B4-BE49-F238E27FC236}">
              <a16:creationId xmlns:a16="http://schemas.microsoft.com/office/drawing/2014/main" id="{E11AD00E-110F-4F32-8242-4BF6DBDA04E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0" name="直線コネクタ 289">
          <a:extLst>
            <a:ext uri="{FF2B5EF4-FFF2-40B4-BE49-F238E27FC236}">
              <a16:creationId xmlns:a16="http://schemas.microsoft.com/office/drawing/2014/main" id="{2C54124E-9014-482D-AD6D-E731784B662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1" name="テキスト ボックス 290">
          <a:extLst>
            <a:ext uri="{FF2B5EF4-FFF2-40B4-BE49-F238E27FC236}">
              <a16:creationId xmlns:a16="http://schemas.microsoft.com/office/drawing/2014/main" id="{5CA0FBFB-98BF-49DC-AD18-1DE6777EBACB}"/>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2" name="直線コネクタ 291">
          <a:extLst>
            <a:ext uri="{FF2B5EF4-FFF2-40B4-BE49-F238E27FC236}">
              <a16:creationId xmlns:a16="http://schemas.microsoft.com/office/drawing/2014/main" id="{796ADAAF-84B7-4D77-9364-C161B8998CD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3" name="テキスト ボックス 292">
          <a:extLst>
            <a:ext uri="{FF2B5EF4-FFF2-40B4-BE49-F238E27FC236}">
              <a16:creationId xmlns:a16="http://schemas.microsoft.com/office/drawing/2014/main" id="{FC78ACAC-A835-4B53-8E97-98CAED2BAFD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4" name="【市民会館】&#10;一人当たり面積グラフ枠">
          <a:extLst>
            <a:ext uri="{FF2B5EF4-FFF2-40B4-BE49-F238E27FC236}">
              <a16:creationId xmlns:a16="http://schemas.microsoft.com/office/drawing/2014/main" id="{8942784E-723C-41A0-9D24-4C8670310FB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109</xdr:row>
      <xdr:rowOff>64770</xdr:rowOff>
    </xdr:to>
    <xdr:cxnSp macro="">
      <xdr:nvCxnSpPr>
        <xdr:cNvPr id="295" name="直線コネクタ 294">
          <a:extLst>
            <a:ext uri="{FF2B5EF4-FFF2-40B4-BE49-F238E27FC236}">
              <a16:creationId xmlns:a16="http://schemas.microsoft.com/office/drawing/2014/main" id="{949D1787-75D6-4210-B681-E78230C80D8B}"/>
            </a:ext>
          </a:extLst>
        </xdr:cNvPr>
        <xdr:cNvCxnSpPr/>
      </xdr:nvCxnSpPr>
      <xdr:spPr>
        <a:xfrm flipV="1">
          <a:off x="10476865" y="173278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68597</xdr:rowOff>
    </xdr:from>
    <xdr:ext cx="469744" cy="259045"/>
    <xdr:sp macro="" textlink="">
      <xdr:nvSpPr>
        <xdr:cNvPr id="296" name="【市民会館】&#10;一人当たり面積最小値テキスト">
          <a:extLst>
            <a:ext uri="{FF2B5EF4-FFF2-40B4-BE49-F238E27FC236}">
              <a16:creationId xmlns:a16="http://schemas.microsoft.com/office/drawing/2014/main" id="{2DAEEC68-FF7C-4D42-8A9E-39B27BA5296F}"/>
            </a:ext>
          </a:extLst>
        </xdr:cNvPr>
        <xdr:cNvSpPr txBox="1"/>
      </xdr:nvSpPr>
      <xdr:spPr>
        <a:xfrm>
          <a:off x="105156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64770</xdr:rowOff>
    </xdr:from>
    <xdr:to>
      <xdr:col>55</xdr:col>
      <xdr:colOff>88900</xdr:colOff>
      <xdr:row>109</xdr:row>
      <xdr:rowOff>64770</xdr:rowOff>
    </xdr:to>
    <xdr:cxnSp macro="">
      <xdr:nvCxnSpPr>
        <xdr:cNvPr id="297" name="直線コネクタ 296">
          <a:extLst>
            <a:ext uri="{FF2B5EF4-FFF2-40B4-BE49-F238E27FC236}">
              <a16:creationId xmlns:a16="http://schemas.microsoft.com/office/drawing/2014/main" id="{70901F18-4C99-42C5-A825-9B65B6D34636}"/>
            </a:ext>
          </a:extLst>
        </xdr:cNvPr>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298" name="【市民会館】&#10;一人当たり面積最大値テキスト">
          <a:extLst>
            <a:ext uri="{FF2B5EF4-FFF2-40B4-BE49-F238E27FC236}">
              <a16:creationId xmlns:a16="http://schemas.microsoft.com/office/drawing/2014/main" id="{4561F557-F076-48F2-B003-5CDB72ED8D86}"/>
            </a:ext>
          </a:extLst>
        </xdr:cNvPr>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299" name="直線コネクタ 298">
          <a:extLst>
            <a:ext uri="{FF2B5EF4-FFF2-40B4-BE49-F238E27FC236}">
              <a16:creationId xmlns:a16="http://schemas.microsoft.com/office/drawing/2014/main" id="{1EA41EBF-1CF0-4B55-AAE5-74FAB86366CD}"/>
            </a:ext>
          </a:extLst>
        </xdr:cNvPr>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300" name="【市民会館】&#10;一人当たり面積平均値テキスト">
          <a:extLst>
            <a:ext uri="{FF2B5EF4-FFF2-40B4-BE49-F238E27FC236}">
              <a16:creationId xmlns:a16="http://schemas.microsoft.com/office/drawing/2014/main" id="{E7F42857-110F-4942-9B54-FE96BCE56A84}"/>
            </a:ext>
          </a:extLst>
        </xdr:cNvPr>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01" name="フローチャート: 判断 300">
          <a:extLst>
            <a:ext uri="{FF2B5EF4-FFF2-40B4-BE49-F238E27FC236}">
              <a16:creationId xmlns:a16="http://schemas.microsoft.com/office/drawing/2014/main" id="{F51C2B9C-106E-4299-AB60-3F55EE2FFD82}"/>
            </a:ext>
          </a:extLst>
        </xdr:cNvPr>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158750</xdr:rowOff>
    </xdr:from>
    <xdr:to>
      <xdr:col>50</xdr:col>
      <xdr:colOff>165100</xdr:colOff>
      <xdr:row>106</xdr:row>
      <xdr:rowOff>88900</xdr:rowOff>
    </xdr:to>
    <xdr:sp macro="" textlink="">
      <xdr:nvSpPr>
        <xdr:cNvPr id="302" name="フローチャート: 判断 301">
          <a:extLst>
            <a:ext uri="{FF2B5EF4-FFF2-40B4-BE49-F238E27FC236}">
              <a16:creationId xmlns:a16="http://schemas.microsoft.com/office/drawing/2014/main" id="{6092EAC7-8E43-4C2E-9663-333B89640898}"/>
            </a:ext>
          </a:extLst>
        </xdr:cNvPr>
        <xdr:cNvSpPr/>
      </xdr:nvSpPr>
      <xdr:spPr>
        <a:xfrm>
          <a:off x="958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166370</xdr:rowOff>
    </xdr:from>
    <xdr:to>
      <xdr:col>46</xdr:col>
      <xdr:colOff>38100</xdr:colOff>
      <xdr:row>106</xdr:row>
      <xdr:rowOff>96520</xdr:rowOff>
    </xdr:to>
    <xdr:sp macro="" textlink="">
      <xdr:nvSpPr>
        <xdr:cNvPr id="303" name="フローチャート: 判断 302">
          <a:extLst>
            <a:ext uri="{FF2B5EF4-FFF2-40B4-BE49-F238E27FC236}">
              <a16:creationId xmlns:a16="http://schemas.microsoft.com/office/drawing/2014/main" id="{DFA53F4A-6D55-457C-AC43-B59463A8A11A}"/>
            </a:ext>
          </a:extLst>
        </xdr:cNvPr>
        <xdr:cNvSpPr/>
      </xdr:nvSpPr>
      <xdr:spPr>
        <a:xfrm>
          <a:off x="8699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AEF50992-EE7F-4286-9AC9-F77AF0822EC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B95D4B05-6E14-427C-9C53-F14CC882AC8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2C9CE369-D39A-4B55-B9FA-8C788DB50EB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3882F97D-CED9-4887-A5AD-711F8480307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905C3730-AE39-4469-8F43-D53A05CBAB4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132080</xdr:rowOff>
    </xdr:from>
    <xdr:to>
      <xdr:col>55</xdr:col>
      <xdr:colOff>50800</xdr:colOff>
      <xdr:row>101</xdr:row>
      <xdr:rowOff>62230</xdr:rowOff>
    </xdr:to>
    <xdr:sp macro="" textlink="">
      <xdr:nvSpPr>
        <xdr:cNvPr id="309" name="楕円 308">
          <a:extLst>
            <a:ext uri="{FF2B5EF4-FFF2-40B4-BE49-F238E27FC236}">
              <a16:creationId xmlns:a16="http://schemas.microsoft.com/office/drawing/2014/main" id="{49353A13-7E8C-418E-84D7-D3043678DBB9}"/>
            </a:ext>
          </a:extLst>
        </xdr:cNvPr>
        <xdr:cNvSpPr/>
      </xdr:nvSpPr>
      <xdr:spPr>
        <a:xfrm>
          <a:off x="104267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85107</xdr:rowOff>
    </xdr:from>
    <xdr:ext cx="469744" cy="259045"/>
    <xdr:sp macro="" textlink="">
      <xdr:nvSpPr>
        <xdr:cNvPr id="310" name="【市民会館】&#10;一人当たり面積該当値テキスト">
          <a:extLst>
            <a:ext uri="{FF2B5EF4-FFF2-40B4-BE49-F238E27FC236}">
              <a16:creationId xmlns:a16="http://schemas.microsoft.com/office/drawing/2014/main" id="{8C42157B-546F-454A-949C-DBE54E0AA4AE}"/>
            </a:ext>
          </a:extLst>
        </xdr:cNvPr>
        <xdr:cNvSpPr txBox="1"/>
      </xdr:nvSpPr>
      <xdr:spPr>
        <a:xfrm>
          <a:off x="10515600" y="1723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132080</xdr:rowOff>
    </xdr:from>
    <xdr:to>
      <xdr:col>50</xdr:col>
      <xdr:colOff>165100</xdr:colOff>
      <xdr:row>101</xdr:row>
      <xdr:rowOff>62230</xdr:rowOff>
    </xdr:to>
    <xdr:sp macro="" textlink="">
      <xdr:nvSpPr>
        <xdr:cNvPr id="311" name="楕円 310">
          <a:extLst>
            <a:ext uri="{FF2B5EF4-FFF2-40B4-BE49-F238E27FC236}">
              <a16:creationId xmlns:a16="http://schemas.microsoft.com/office/drawing/2014/main" id="{6311039B-D066-481B-AE0B-E63D317989CF}"/>
            </a:ext>
          </a:extLst>
        </xdr:cNvPr>
        <xdr:cNvSpPr/>
      </xdr:nvSpPr>
      <xdr:spPr>
        <a:xfrm>
          <a:off x="95885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11430</xdr:rowOff>
    </xdr:from>
    <xdr:to>
      <xdr:col>55</xdr:col>
      <xdr:colOff>0</xdr:colOff>
      <xdr:row>101</xdr:row>
      <xdr:rowOff>11430</xdr:rowOff>
    </xdr:to>
    <xdr:cxnSp macro="">
      <xdr:nvCxnSpPr>
        <xdr:cNvPr id="312" name="直線コネクタ 311">
          <a:extLst>
            <a:ext uri="{FF2B5EF4-FFF2-40B4-BE49-F238E27FC236}">
              <a16:creationId xmlns:a16="http://schemas.microsoft.com/office/drawing/2014/main" id="{1B9F3179-5680-4E4E-8ED5-1F98982F5C6C}"/>
            </a:ext>
          </a:extLst>
        </xdr:cNvPr>
        <xdr:cNvCxnSpPr/>
      </xdr:nvCxnSpPr>
      <xdr:spPr>
        <a:xfrm>
          <a:off x="9639300" y="17327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80027</xdr:rowOff>
    </xdr:from>
    <xdr:ext cx="469744" cy="259045"/>
    <xdr:sp macro="" textlink="">
      <xdr:nvSpPr>
        <xdr:cNvPr id="313" name="n_1aveValue【市民会館】&#10;一人当たり面積">
          <a:extLst>
            <a:ext uri="{FF2B5EF4-FFF2-40B4-BE49-F238E27FC236}">
              <a16:creationId xmlns:a16="http://schemas.microsoft.com/office/drawing/2014/main" id="{D60ABFC9-CBBA-4E10-9439-B621E20718B9}"/>
            </a:ext>
          </a:extLst>
        </xdr:cNvPr>
        <xdr:cNvSpPr txBox="1"/>
      </xdr:nvSpPr>
      <xdr:spPr>
        <a:xfrm>
          <a:off x="9391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113047</xdr:rowOff>
    </xdr:from>
    <xdr:ext cx="469744" cy="259045"/>
    <xdr:sp macro="" textlink="">
      <xdr:nvSpPr>
        <xdr:cNvPr id="314" name="n_2aveValue【市民会館】&#10;一人当たり面積">
          <a:extLst>
            <a:ext uri="{FF2B5EF4-FFF2-40B4-BE49-F238E27FC236}">
              <a16:creationId xmlns:a16="http://schemas.microsoft.com/office/drawing/2014/main" id="{4DD41269-B225-41DC-AA6C-E93900CBF695}"/>
            </a:ext>
          </a:extLst>
        </xdr:cNvPr>
        <xdr:cNvSpPr txBox="1"/>
      </xdr:nvSpPr>
      <xdr:spPr>
        <a:xfrm>
          <a:off x="8515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78757</xdr:rowOff>
    </xdr:from>
    <xdr:ext cx="469744" cy="259045"/>
    <xdr:sp macro="" textlink="">
      <xdr:nvSpPr>
        <xdr:cNvPr id="315" name="n_1mainValue【市民会館】&#10;一人当たり面積">
          <a:extLst>
            <a:ext uri="{FF2B5EF4-FFF2-40B4-BE49-F238E27FC236}">
              <a16:creationId xmlns:a16="http://schemas.microsoft.com/office/drawing/2014/main" id="{98655804-2227-4F4C-859F-16F3E9F8D766}"/>
            </a:ext>
          </a:extLst>
        </xdr:cNvPr>
        <xdr:cNvSpPr txBox="1"/>
      </xdr:nvSpPr>
      <xdr:spPr>
        <a:xfrm>
          <a:off x="9391727"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a:extLst>
            <a:ext uri="{FF2B5EF4-FFF2-40B4-BE49-F238E27FC236}">
              <a16:creationId xmlns:a16="http://schemas.microsoft.com/office/drawing/2014/main" id="{3EEEB95E-9ADC-448F-B5F7-E3537E3EFDC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a:extLst>
            <a:ext uri="{FF2B5EF4-FFF2-40B4-BE49-F238E27FC236}">
              <a16:creationId xmlns:a16="http://schemas.microsoft.com/office/drawing/2014/main" id="{2882CD95-BE43-4415-A042-F894783352D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a:extLst>
            <a:ext uri="{FF2B5EF4-FFF2-40B4-BE49-F238E27FC236}">
              <a16:creationId xmlns:a16="http://schemas.microsoft.com/office/drawing/2014/main" id="{E677F88D-384F-4A08-9236-9835C3D9C37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a:extLst>
            <a:ext uri="{FF2B5EF4-FFF2-40B4-BE49-F238E27FC236}">
              <a16:creationId xmlns:a16="http://schemas.microsoft.com/office/drawing/2014/main" id="{353479F9-0DA3-4925-99E6-209DF5D31DD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a:extLst>
            <a:ext uri="{FF2B5EF4-FFF2-40B4-BE49-F238E27FC236}">
              <a16:creationId xmlns:a16="http://schemas.microsoft.com/office/drawing/2014/main" id="{3571CF96-3818-40DC-B1BF-50FBD45CB93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a:extLst>
            <a:ext uri="{FF2B5EF4-FFF2-40B4-BE49-F238E27FC236}">
              <a16:creationId xmlns:a16="http://schemas.microsoft.com/office/drawing/2014/main" id="{D62FF0FC-82AF-4874-BCD7-1E06513FFA4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a:extLst>
            <a:ext uri="{FF2B5EF4-FFF2-40B4-BE49-F238E27FC236}">
              <a16:creationId xmlns:a16="http://schemas.microsoft.com/office/drawing/2014/main" id="{E40FDB58-2443-4925-91C7-204C3F7105C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a:extLst>
            <a:ext uri="{FF2B5EF4-FFF2-40B4-BE49-F238E27FC236}">
              <a16:creationId xmlns:a16="http://schemas.microsoft.com/office/drawing/2014/main" id="{A62A3E6C-2E93-428D-B689-CBA3985363C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a:extLst>
            <a:ext uri="{FF2B5EF4-FFF2-40B4-BE49-F238E27FC236}">
              <a16:creationId xmlns:a16="http://schemas.microsoft.com/office/drawing/2014/main" id="{38FAFC90-9308-4516-B397-CAB78C42E00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a:extLst>
            <a:ext uri="{FF2B5EF4-FFF2-40B4-BE49-F238E27FC236}">
              <a16:creationId xmlns:a16="http://schemas.microsoft.com/office/drawing/2014/main" id="{8E9E9748-A583-4401-8A03-106C3F38A1D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a:extLst>
            <a:ext uri="{FF2B5EF4-FFF2-40B4-BE49-F238E27FC236}">
              <a16:creationId xmlns:a16="http://schemas.microsoft.com/office/drawing/2014/main" id="{DB387948-464D-403C-87F8-528C8F796DEF}"/>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a:extLst>
            <a:ext uri="{FF2B5EF4-FFF2-40B4-BE49-F238E27FC236}">
              <a16:creationId xmlns:a16="http://schemas.microsoft.com/office/drawing/2014/main" id="{9454CC4B-6F96-427F-8F25-CD1E9385550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a:extLst>
            <a:ext uri="{FF2B5EF4-FFF2-40B4-BE49-F238E27FC236}">
              <a16:creationId xmlns:a16="http://schemas.microsoft.com/office/drawing/2014/main" id="{C21F33B2-0F18-4F10-9A41-ACB0C9E11E44}"/>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a:extLst>
            <a:ext uri="{FF2B5EF4-FFF2-40B4-BE49-F238E27FC236}">
              <a16:creationId xmlns:a16="http://schemas.microsoft.com/office/drawing/2014/main" id="{AE390CAE-3E5E-452D-A60E-434949F62DF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a:extLst>
            <a:ext uri="{FF2B5EF4-FFF2-40B4-BE49-F238E27FC236}">
              <a16:creationId xmlns:a16="http://schemas.microsoft.com/office/drawing/2014/main" id="{ACD9453C-E351-42F6-A5A3-D38922E0046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a:extLst>
            <a:ext uri="{FF2B5EF4-FFF2-40B4-BE49-F238E27FC236}">
              <a16:creationId xmlns:a16="http://schemas.microsoft.com/office/drawing/2014/main" id="{D2586B0D-6B74-4AAC-B6F9-A33EF3EA37D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a:extLst>
            <a:ext uri="{FF2B5EF4-FFF2-40B4-BE49-F238E27FC236}">
              <a16:creationId xmlns:a16="http://schemas.microsoft.com/office/drawing/2014/main" id="{1E3F09F2-AA84-4B57-8B3A-EAE79C43C79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a:extLst>
            <a:ext uri="{FF2B5EF4-FFF2-40B4-BE49-F238E27FC236}">
              <a16:creationId xmlns:a16="http://schemas.microsoft.com/office/drawing/2014/main" id="{6F7247C2-74E8-4F91-AAAB-BEF93473F63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a:extLst>
            <a:ext uri="{FF2B5EF4-FFF2-40B4-BE49-F238E27FC236}">
              <a16:creationId xmlns:a16="http://schemas.microsoft.com/office/drawing/2014/main" id="{ACA1A7E0-F41C-4CAD-8AB4-97B08E30E5C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a:extLst>
            <a:ext uri="{FF2B5EF4-FFF2-40B4-BE49-F238E27FC236}">
              <a16:creationId xmlns:a16="http://schemas.microsoft.com/office/drawing/2014/main" id="{115DC84A-7618-45C3-914B-8B082F99B29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a:extLst>
            <a:ext uri="{FF2B5EF4-FFF2-40B4-BE49-F238E27FC236}">
              <a16:creationId xmlns:a16="http://schemas.microsoft.com/office/drawing/2014/main" id="{BEC0A610-DE99-44AB-9D4D-C845865107CC}"/>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a:extLst>
            <a:ext uri="{FF2B5EF4-FFF2-40B4-BE49-F238E27FC236}">
              <a16:creationId xmlns:a16="http://schemas.microsoft.com/office/drawing/2014/main" id="{313BFDA8-BA85-47A9-8606-6E95090588C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a:extLst>
            <a:ext uri="{FF2B5EF4-FFF2-40B4-BE49-F238E27FC236}">
              <a16:creationId xmlns:a16="http://schemas.microsoft.com/office/drawing/2014/main" id="{93F8E910-9C82-43A8-86F4-0223807122C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一般廃棄物処理施設】&#10;有形固定資産減価償却率グラフ枠">
          <a:extLst>
            <a:ext uri="{FF2B5EF4-FFF2-40B4-BE49-F238E27FC236}">
              <a16:creationId xmlns:a16="http://schemas.microsoft.com/office/drawing/2014/main" id="{E6A84A03-3E21-443D-BB1C-32625A1784D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148590</xdr:rowOff>
    </xdr:to>
    <xdr:cxnSp macro="">
      <xdr:nvCxnSpPr>
        <xdr:cNvPr id="340" name="直線コネクタ 339">
          <a:extLst>
            <a:ext uri="{FF2B5EF4-FFF2-40B4-BE49-F238E27FC236}">
              <a16:creationId xmlns:a16="http://schemas.microsoft.com/office/drawing/2014/main" id="{53B77468-5DED-4A2E-9F06-454950B9E3AB}"/>
            </a:ext>
          </a:extLst>
        </xdr:cNvPr>
        <xdr:cNvCxnSpPr/>
      </xdr:nvCxnSpPr>
      <xdr:spPr>
        <a:xfrm flipV="1">
          <a:off x="16318864" y="58083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341" name="【一般廃棄物処理施設】&#10;有形固定資産減価償却率最小値テキスト">
          <a:extLst>
            <a:ext uri="{FF2B5EF4-FFF2-40B4-BE49-F238E27FC236}">
              <a16:creationId xmlns:a16="http://schemas.microsoft.com/office/drawing/2014/main" id="{7E35420C-69EF-462A-8513-C1F3CA1EC289}"/>
            </a:ext>
          </a:extLst>
        </xdr:cNvPr>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342" name="直線コネクタ 341">
          <a:extLst>
            <a:ext uri="{FF2B5EF4-FFF2-40B4-BE49-F238E27FC236}">
              <a16:creationId xmlns:a16="http://schemas.microsoft.com/office/drawing/2014/main" id="{F5FC8512-C7CE-4808-8092-95FF7F0C68A8}"/>
            </a:ext>
          </a:extLst>
        </xdr:cNvPr>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43" name="【一般廃棄物処理施設】&#10;有形固定資産減価償却率最大値テキスト">
          <a:extLst>
            <a:ext uri="{FF2B5EF4-FFF2-40B4-BE49-F238E27FC236}">
              <a16:creationId xmlns:a16="http://schemas.microsoft.com/office/drawing/2014/main" id="{B9A8121D-32E0-49F1-BBDC-429C050EAD6E}"/>
            </a:ext>
          </a:extLst>
        </xdr:cNvPr>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44" name="直線コネクタ 343">
          <a:extLst>
            <a:ext uri="{FF2B5EF4-FFF2-40B4-BE49-F238E27FC236}">
              <a16:creationId xmlns:a16="http://schemas.microsoft.com/office/drawing/2014/main" id="{A476EB96-CF88-4C69-8236-BD916FD57B3E}"/>
            </a:ext>
          </a:extLst>
        </xdr:cNvPr>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95902</xdr:rowOff>
    </xdr:from>
    <xdr:ext cx="405111" cy="259045"/>
    <xdr:sp macro="" textlink="">
      <xdr:nvSpPr>
        <xdr:cNvPr id="345" name="【一般廃棄物処理施設】&#10;有形固定資産減価償却率平均値テキスト">
          <a:extLst>
            <a:ext uri="{FF2B5EF4-FFF2-40B4-BE49-F238E27FC236}">
              <a16:creationId xmlns:a16="http://schemas.microsoft.com/office/drawing/2014/main" id="{E73D6774-6F0D-48D6-8320-36FDD274BC01}"/>
            </a:ext>
          </a:extLst>
        </xdr:cNvPr>
        <xdr:cNvSpPr txBox="1"/>
      </xdr:nvSpPr>
      <xdr:spPr>
        <a:xfrm>
          <a:off x="16357600" y="6096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346" name="フローチャート: 判断 345">
          <a:extLst>
            <a:ext uri="{FF2B5EF4-FFF2-40B4-BE49-F238E27FC236}">
              <a16:creationId xmlns:a16="http://schemas.microsoft.com/office/drawing/2014/main" id="{86324DDD-0B54-4F77-A95F-2BC8500A4A6B}"/>
            </a:ext>
          </a:extLst>
        </xdr:cNvPr>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347" name="フローチャート: 判断 346">
          <a:extLst>
            <a:ext uri="{FF2B5EF4-FFF2-40B4-BE49-F238E27FC236}">
              <a16:creationId xmlns:a16="http://schemas.microsoft.com/office/drawing/2014/main" id="{C5F4CEF2-692F-468F-AF6D-C9C93D986213}"/>
            </a:ext>
          </a:extLst>
        </xdr:cNvPr>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44450</xdr:rowOff>
    </xdr:from>
    <xdr:to>
      <xdr:col>76</xdr:col>
      <xdr:colOff>165100</xdr:colOff>
      <xdr:row>37</xdr:row>
      <xdr:rowOff>146050</xdr:rowOff>
    </xdr:to>
    <xdr:sp macro="" textlink="">
      <xdr:nvSpPr>
        <xdr:cNvPr id="348" name="フローチャート: 判断 347">
          <a:extLst>
            <a:ext uri="{FF2B5EF4-FFF2-40B4-BE49-F238E27FC236}">
              <a16:creationId xmlns:a16="http://schemas.microsoft.com/office/drawing/2014/main" id="{61D0AFDB-A7C5-400D-AF77-8CBE430ED0E5}"/>
            </a:ext>
          </a:extLst>
        </xdr:cNvPr>
        <xdr:cNvSpPr/>
      </xdr:nvSpPr>
      <xdr:spPr>
        <a:xfrm>
          <a:off x="14541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A0FC42E4-F3EA-4056-ACB7-BC4A5A47B52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2BB69C38-7EE5-438D-8561-C5A29D17045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38138B72-7610-4307-AD0B-175E43B29B4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7189E233-D81F-4063-B478-311A2044CAA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962B0D45-D4BA-4AE7-9D28-F92458C9CED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354" name="楕円 353">
          <a:extLst>
            <a:ext uri="{FF2B5EF4-FFF2-40B4-BE49-F238E27FC236}">
              <a16:creationId xmlns:a16="http://schemas.microsoft.com/office/drawing/2014/main" id="{910C0551-F779-49F0-BD6A-80BBC35A7EF6}"/>
            </a:ext>
          </a:extLst>
        </xdr:cNvPr>
        <xdr:cNvSpPr/>
      </xdr:nvSpPr>
      <xdr:spPr>
        <a:xfrm>
          <a:off x="16268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68597</xdr:rowOff>
    </xdr:from>
    <xdr:ext cx="405111" cy="259045"/>
    <xdr:sp macro="" textlink="">
      <xdr:nvSpPr>
        <xdr:cNvPr id="355" name="【一般廃棄物処理施設】&#10;有形固定資産減価償却率該当値テキスト">
          <a:extLst>
            <a:ext uri="{FF2B5EF4-FFF2-40B4-BE49-F238E27FC236}">
              <a16:creationId xmlns:a16="http://schemas.microsoft.com/office/drawing/2014/main" id="{2E073482-0ED8-4DBC-B248-EA0719F42C61}"/>
            </a:ext>
          </a:extLst>
        </xdr:cNvPr>
        <xdr:cNvSpPr txBox="1"/>
      </xdr:nvSpPr>
      <xdr:spPr>
        <a:xfrm>
          <a:off x="16357600" y="624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103505</xdr:rowOff>
    </xdr:from>
    <xdr:to>
      <xdr:col>81</xdr:col>
      <xdr:colOff>101600</xdr:colOff>
      <xdr:row>37</xdr:row>
      <xdr:rowOff>33655</xdr:rowOff>
    </xdr:to>
    <xdr:sp macro="" textlink="">
      <xdr:nvSpPr>
        <xdr:cNvPr id="356" name="楕円 355">
          <a:extLst>
            <a:ext uri="{FF2B5EF4-FFF2-40B4-BE49-F238E27FC236}">
              <a16:creationId xmlns:a16="http://schemas.microsoft.com/office/drawing/2014/main" id="{A8080198-2026-4CAA-AB21-593EF44B2EB1}"/>
            </a:ext>
          </a:extLst>
        </xdr:cNvPr>
        <xdr:cNvSpPr/>
      </xdr:nvSpPr>
      <xdr:spPr>
        <a:xfrm>
          <a:off x="15430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140970</xdr:rowOff>
    </xdr:from>
    <xdr:to>
      <xdr:col>85</xdr:col>
      <xdr:colOff>127000</xdr:colOff>
      <xdr:row>36</xdr:row>
      <xdr:rowOff>154305</xdr:rowOff>
    </xdr:to>
    <xdr:cxnSp macro="">
      <xdr:nvCxnSpPr>
        <xdr:cNvPr id="357" name="直線コネクタ 356">
          <a:extLst>
            <a:ext uri="{FF2B5EF4-FFF2-40B4-BE49-F238E27FC236}">
              <a16:creationId xmlns:a16="http://schemas.microsoft.com/office/drawing/2014/main" id="{6CC44336-A5DB-45C3-AAFE-AA80AD092EC3}"/>
            </a:ext>
          </a:extLst>
        </xdr:cNvPr>
        <xdr:cNvCxnSpPr/>
      </xdr:nvCxnSpPr>
      <xdr:spPr>
        <a:xfrm flipV="1">
          <a:off x="15481300" y="63131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48277</xdr:rowOff>
    </xdr:from>
    <xdr:ext cx="405111" cy="259045"/>
    <xdr:sp macro="" textlink="">
      <xdr:nvSpPr>
        <xdr:cNvPr id="358" name="n_1aveValue【一般廃棄物処理施設】&#10;有形固定資産減価償却率">
          <a:extLst>
            <a:ext uri="{FF2B5EF4-FFF2-40B4-BE49-F238E27FC236}">
              <a16:creationId xmlns:a16="http://schemas.microsoft.com/office/drawing/2014/main" id="{C11D8B83-A59A-4332-988A-F482B15182AE}"/>
            </a:ext>
          </a:extLst>
        </xdr:cNvPr>
        <xdr:cNvSpPr txBox="1"/>
      </xdr:nvSpPr>
      <xdr:spPr>
        <a:xfrm>
          <a:off x="15266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162577</xdr:rowOff>
    </xdr:from>
    <xdr:ext cx="405111" cy="259045"/>
    <xdr:sp macro="" textlink="">
      <xdr:nvSpPr>
        <xdr:cNvPr id="359" name="n_2aveValue【一般廃棄物処理施設】&#10;有形固定資産減価償却率">
          <a:extLst>
            <a:ext uri="{FF2B5EF4-FFF2-40B4-BE49-F238E27FC236}">
              <a16:creationId xmlns:a16="http://schemas.microsoft.com/office/drawing/2014/main" id="{98B3A2E8-A67F-4366-8FD1-3F349FB66653}"/>
            </a:ext>
          </a:extLst>
        </xdr:cNvPr>
        <xdr:cNvSpPr txBox="1"/>
      </xdr:nvSpPr>
      <xdr:spPr>
        <a:xfrm>
          <a:off x="14389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24782</xdr:rowOff>
    </xdr:from>
    <xdr:ext cx="405111" cy="259045"/>
    <xdr:sp macro="" textlink="">
      <xdr:nvSpPr>
        <xdr:cNvPr id="360" name="n_1mainValue【一般廃棄物処理施設】&#10;有形固定資産減価償却率">
          <a:extLst>
            <a:ext uri="{FF2B5EF4-FFF2-40B4-BE49-F238E27FC236}">
              <a16:creationId xmlns:a16="http://schemas.microsoft.com/office/drawing/2014/main" id="{B832D8E4-11CC-4D61-B514-ED083540EDD8}"/>
            </a:ext>
          </a:extLst>
        </xdr:cNvPr>
        <xdr:cNvSpPr txBox="1"/>
      </xdr:nvSpPr>
      <xdr:spPr>
        <a:xfrm>
          <a:off x="152660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a:extLst>
            <a:ext uri="{FF2B5EF4-FFF2-40B4-BE49-F238E27FC236}">
              <a16:creationId xmlns:a16="http://schemas.microsoft.com/office/drawing/2014/main" id="{F35B663E-1D82-4AB8-9C20-4ADB17B59F7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a:extLst>
            <a:ext uri="{FF2B5EF4-FFF2-40B4-BE49-F238E27FC236}">
              <a16:creationId xmlns:a16="http://schemas.microsoft.com/office/drawing/2014/main" id="{D9229FA4-60D5-43D0-A71E-5BB7DC1EFE6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a:extLst>
            <a:ext uri="{FF2B5EF4-FFF2-40B4-BE49-F238E27FC236}">
              <a16:creationId xmlns:a16="http://schemas.microsoft.com/office/drawing/2014/main" id="{6C012144-3E12-4150-9BA7-BD5E679DDAF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a:extLst>
            <a:ext uri="{FF2B5EF4-FFF2-40B4-BE49-F238E27FC236}">
              <a16:creationId xmlns:a16="http://schemas.microsoft.com/office/drawing/2014/main" id="{8336B145-4A45-4C98-B79A-4A2ED59367F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a:extLst>
            <a:ext uri="{FF2B5EF4-FFF2-40B4-BE49-F238E27FC236}">
              <a16:creationId xmlns:a16="http://schemas.microsoft.com/office/drawing/2014/main" id="{1DCBED1C-6842-449C-959F-AF17D0CD972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a:extLst>
            <a:ext uri="{FF2B5EF4-FFF2-40B4-BE49-F238E27FC236}">
              <a16:creationId xmlns:a16="http://schemas.microsoft.com/office/drawing/2014/main" id="{8200300C-B06C-4744-9A5C-7CB4DECD7DE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a:extLst>
            <a:ext uri="{FF2B5EF4-FFF2-40B4-BE49-F238E27FC236}">
              <a16:creationId xmlns:a16="http://schemas.microsoft.com/office/drawing/2014/main" id="{E69DB53A-9361-4329-9132-D041EBD06D0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a:extLst>
            <a:ext uri="{FF2B5EF4-FFF2-40B4-BE49-F238E27FC236}">
              <a16:creationId xmlns:a16="http://schemas.microsoft.com/office/drawing/2014/main" id="{10FCB800-3ED3-4972-9312-6A4313703B7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a:extLst>
            <a:ext uri="{FF2B5EF4-FFF2-40B4-BE49-F238E27FC236}">
              <a16:creationId xmlns:a16="http://schemas.microsoft.com/office/drawing/2014/main" id="{626E470C-4CEC-40D4-8793-F570F193079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a:extLst>
            <a:ext uri="{FF2B5EF4-FFF2-40B4-BE49-F238E27FC236}">
              <a16:creationId xmlns:a16="http://schemas.microsoft.com/office/drawing/2014/main" id="{8083A0DC-4BD9-4A5B-B25C-5B3D6BD1196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a:extLst>
            <a:ext uri="{FF2B5EF4-FFF2-40B4-BE49-F238E27FC236}">
              <a16:creationId xmlns:a16="http://schemas.microsoft.com/office/drawing/2014/main" id="{C09B0010-BD1E-423A-B871-8D14DB7CD43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72" name="テキスト ボックス 371">
          <a:extLst>
            <a:ext uri="{FF2B5EF4-FFF2-40B4-BE49-F238E27FC236}">
              <a16:creationId xmlns:a16="http://schemas.microsoft.com/office/drawing/2014/main" id="{EA66CA86-AFEB-4BE5-BCC5-F99087850576}"/>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a:extLst>
            <a:ext uri="{FF2B5EF4-FFF2-40B4-BE49-F238E27FC236}">
              <a16:creationId xmlns:a16="http://schemas.microsoft.com/office/drawing/2014/main" id="{C3EF2537-2B51-4309-9B36-6D6F57C48CD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74" name="テキスト ボックス 373">
          <a:extLst>
            <a:ext uri="{FF2B5EF4-FFF2-40B4-BE49-F238E27FC236}">
              <a16:creationId xmlns:a16="http://schemas.microsoft.com/office/drawing/2014/main" id="{5BA11DBC-ADF5-47D3-B263-B2F0FE09A019}"/>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a:extLst>
            <a:ext uri="{FF2B5EF4-FFF2-40B4-BE49-F238E27FC236}">
              <a16:creationId xmlns:a16="http://schemas.microsoft.com/office/drawing/2014/main" id="{25540FAC-F495-40C5-82C2-E8B6E39227C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6" name="テキスト ボックス 375">
          <a:extLst>
            <a:ext uri="{FF2B5EF4-FFF2-40B4-BE49-F238E27FC236}">
              <a16:creationId xmlns:a16="http://schemas.microsoft.com/office/drawing/2014/main" id="{0474428D-1287-441C-A173-0A76A10C226F}"/>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a:extLst>
            <a:ext uri="{FF2B5EF4-FFF2-40B4-BE49-F238E27FC236}">
              <a16:creationId xmlns:a16="http://schemas.microsoft.com/office/drawing/2014/main" id="{A3183D41-42F3-4919-AAD5-F23E8C7AB5D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8" name="テキスト ボックス 377">
          <a:extLst>
            <a:ext uri="{FF2B5EF4-FFF2-40B4-BE49-F238E27FC236}">
              <a16:creationId xmlns:a16="http://schemas.microsoft.com/office/drawing/2014/main" id="{47119AB6-53E6-478B-8F75-80E5C5E8046D}"/>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a:extLst>
            <a:ext uri="{FF2B5EF4-FFF2-40B4-BE49-F238E27FC236}">
              <a16:creationId xmlns:a16="http://schemas.microsoft.com/office/drawing/2014/main" id="{64BA1400-2C4E-4952-9731-D9D70518805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80" name="テキスト ボックス 379">
          <a:extLst>
            <a:ext uri="{FF2B5EF4-FFF2-40B4-BE49-F238E27FC236}">
              <a16:creationId xmlns:a16="http://schemas.microsoft.com/office/drawing/2014/main" id="{74178715-DCFF-4DEB-9347-BECBB27460C6}"/>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a:extLst>
            <a:ext uri="{FF2B5EF4-FFF2-40B4-BE49-F238E27FC236}">
              <a16:creationId xmlns:a16="http://schemas.microsoft.com/office/drawing/2014/main" id="{E225096F-E86E-48DA-B969-B25DF912629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2" name="テキスト ボックス 381">
          <a:extLst>
            <a:ext uri="{FF2B5EF4-FFF2-40B4-BE49-F238E27FC236}">
              <a16:creationId xmlns:a16="http://schemas.microsoft.com/office/drawing/2014/main" id="{FA108D61-4BA2-4C24-9FA1-7B6778C7A9E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一般廃棄物処理施設】&#10;一人当たり有形固定資産（償却資産）額グラフ枠">
          <a:extLst>
            <a:ext uri="{FF2B5EF4-FFF2-40B4-BE49-F238E27FC236}">
              <a16:creationId xmlns:a16="http://schemas.microsoft.com/office/drawing/2014/main" id="{5D7A2A99-AAA7-4D91-B94D-3306E5E525F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122949</xdr:rowOff>
    </xdr:from>
    <xdr:to>
      <xdr:col>116</xdr:col>
      <xdr:colOff>62864</xdr:colOff>
      <xdr:row>42</xdr:row>
      <xdr:rowOff>9967</xdr:rowOff>
    </xdr:to>
    <xdr:cxnSp macro="">
      <xdr:nvCxnSpPr>
        <xdr:cNvPr id="384" name="直線コネクタ 383">
          <a:extLst>
            <a:ext uri="{FF2B5EF4-FFF2-40B4-BE49-F238E27FC236}">
              <a16:creationId xmlns:a16="http://schemas.microsoft.com/office/drawing/2014/main" id="{26537E29-C199-4B51-8380-0E5B390FB91B}"/>
            </a:ext>
          </a:extLst>
        </xdr:cNvPr>
        <xdr:cNvCxnSpPr/>
      </xdr:nvCxnSpPr>
      <xdr:spPr>
        <a:xfrm flipV="1">
          <a:off x="22160864" y="5780799"/>
          <a:ext cx="0" cy="143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13794</xdr:rowOff>
    </xdr:from>
    <xdr:ext cx="469744" cy="259045"/>
    <xdr:sp macro="" textlink="">
      <xdr:nvSpPr>
        <xdr:cNvPr id="385" name="【一般廃棄物処理施設】&#10;一人当たり有形固定資産（償却資産）額最小値テキスト">
          <a:extLst>
            <a:ext uri="{FF2B5EF4-FFF2-40B4-BE49-F238E27FC236}">
              <a16:creationId xmlns:a16="http://schemas.microsoft.com/office/drawing/2014/main" id="{87BA5170-A4F9-423E-AFB9-B0F9B3D59CD2}"/>
            </a:ext>
          </a:extLst>
        </xdr:cNvPr>
        <xdr:cNvSpPr txBox="1"/>
      </xdr:nvSpPr>
      <xdr:spPr>
        <a:xfrm>
          <a:off x="22199600" y="72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9967</xdr:rowOff>
    </xdr:from>
    <xdr:to>
      <xdr:col>116</xdr:col>
      <xdr:colOff>152400</xdr:colOff>
      <xdr:row>42</xdr:row>
      <xdr:rowOff>9967</xdr:rowOff>
    </xdr:to>
    <xdr:cxnSp macro="">
      <xdr:nvCxnSpPr>
        <xdr:cNvPr id="386" name="直線コネクタ 385">
          <a:extLst>
            <a:ext uri="{FF2B5EF4-FFF2-40B4-BE49-F238E27FC236}">
              <a16:creationId xmlns:a16="http://schemas.microsoft.com/office/drawing/2014/main" id="{CE587030-4E8B-459F-89C2-84DAEDA95340}"/>
            </a:ext>
          </a:extLst>
        </xdr:cNvPr>
        <xdr:cNvCxnSpPr/>
      </xdr:nvCxnSpPr>
      <xdr:spPr>
        <a:xfrm>
          <a:off x="22072600" y="721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69626</xdr:rowOff>
    </xdr:from>
    <xdr:ext cx="599010" cy="259045"/>
    <xdr:sp macro="" textlink="">
      <xdr:nvSpPr>
        <xdr:cNvPr id="387" name="【一般廃棄物処理施設】&#10;一人当たり有形固定資産（償却資産）額最大値テキスト">
          <a:extLst>
            <a:ext uri="{FF2B5EF4-FFF2-40B4-BE49-F238E27FC236}">
              <a16:creationId xmlns:a16="http://schemas.microsoft.com/office/drawing/2014/main" id="{E67C3D04-F89C-49F7-8B1E-21C0489D456A}"/>
            </a:ext>
          </a:extLst>
        </xdr:cNvPr>
        <xdr:cNvSpPr txBox="1"/>
      </xdr:nvSpPr>
      <xdr:spPr>
        <a:xfrm>
          <a:off x="22199600" y="55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122949</xdr:rowOff>
    </xdr:from>
    <xdr:to>
      <xdr:col>116</xdr:col>
      <xdr:colOff>152400</xdr:colOff>
      <xdr:row>33</xdr:row>
      <xdr:rowOff>122949</xdr:rowOff>
    </xdr:to>
    <xdr:cxnSp macro="">
      <xdr:nvCxnSpPr>
        <xdr:cNvPr id="388" name="直線コネクタ 387">
          <a:extLst>
            <a:ext uri="{FF2B5EF4-FFF2-40B4-BE49-F238E27FC236}">
              <a16:creationId xmlns:a16="http://schemas.microsoft.com/office/drawing/2014/main" id="{54BB19E1-4C85-4C55-B862-0F322A85BD36}"/>
            </a:ext>
          </a:extLst>
        </xdr:cNvPr>
        <xdr:cNvCxnSpPr/>
      </xdr:nvCxnSpPr>
      <xdr:spPr>
        <a:xfrm>
          <a:off x="22072600" y="57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41363</xdr:rowOff>
    </xdr:from>
    <xdr:ext cx="534377" cy="259045"/>
    <xdr:sp macro="" textlink="">
      <xdr:nvSpPr>
        <xdr:cNvPr id="389" name="【一般廃棄物処理施設】&#10;一人当たり有形固定資産（償却資産）額平均値テキスト">
          <a:extLst>
            <a:ext uri="{FF2B5EF4-FFF2-40B4-BE49-F238E27FC236}">
              <a16:creationId xmlns:a16="http://schemas.microsoft.com/office/drawing/2014/main" id="{7B0EEDD3-A1D4-43DF-BF70-39FAA41BBC23}"/>
            </a:ext>
          </a:extLst>
        </xdr:cNvPr>
        <xdr:cNvSpPr txBox="1"/>
      </xdr:nvSpPr>
      <xdr:spPr>
        <a:xfrm>
          <a:off x="22199600" y="655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62936</xdr:rowOff>
    </xdr:from>
    <xdr:to>
      <xdr:col>116</xdr:col>
      <xdr:colOff>114300</xdr:colOff>
      <xdr:row>38</xdr:row>
      <xdr:rowOff>164536</xdr:rowOff>
    </xdr:to>
    <xdr:sp macro="" textlink="">
      <xdr:nvSpPr>
        <xdr:cNvPr id="390" name="フローチャート: 判断 389">
          <a:extLst>
            <a:ext uri="{FF2B5EF4-FFF2-40B4-BE49-F238E27FC236}">
              <a16:creationId xmlns:a16="http://schemas.microsoft.com/office/drawing/2014/main" id="{EECB431E-3E19-44FF-A06B-A22C29020F29}"/>
            </a:ext>
          </a:extLst>
        </xdr:cNvPr>
        <xdr:cNvSpPr/>
      </xdr:nvSpPr>
      <xdr:spPr>
        <a:xfrm>
          <a:off x="2211070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102743</xdr:rowOff>
    </xdr:from>
    <xdr:to>
      <xdr:col>112</xdr:col>
      <xdr:colOff>38100</xdr:colOff>
      <xdr:row>39</xdr:row>
      <xdr:rowOff>32893</xdr:rowOff>
    </xdr:to>
    <xdr:sp macro="" textlink="">
      <xdr:nvSpPr>
        <xdr:cNvPr id="391" name="フローチャート: 判断 390">
          <a:extLst>
            <a:ext uri="{FF2B5EF4-FFF2-40B4-BE49-F238E27FC236}">
              <a16:creationId xmlns:a16="http://schemas.microsoft.com/office/drawing/2014/main" id="{C4DAE06B-E872-4722-AB07-4CF0F813B4F7}"/>
            </a:ext>
          </a:extLst>
        </xdr:cNvPr>
        <xdr:cNvSpPr/>
      </xdr:nvSpPr>
      <xdr:spPr>
        <a:xfrm>
          <a:off x="21272500" y="66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121420</xdr:rowOff>
    </xdr:from>
    <xdr:to>
      <xdr:col>107</xdr:col>
      <xdr:colOff>101600</xdr:colOff>
      <xdr:row>39</xdr:row>
      <xdr:rowOff>51570</xdr:rowOff>
    </xdr:to>
    <xdr:sp macro="" textlink="">
      <xdr:nvSpPr>
        <xdr:cNvPr id="392" name="フローチャート: 判断 391">
          <a:extLst>
            <a:ext uri="{FF2B5EF4-FFF2-40B4-BE49-F238E27FC236}">
              <a16:creationId xmlns:a16="http://schemas.microsoft.com/office/drawing/2014/main" id="{C3F006A7-D587-4A44-887E-AB7E7C35E0FC}"/>
            </a:ext>
          </a:extLst>
        </xdr:cNvPr>
        <xdr:cNvSpPr/>
      </xdr:nvSpPr>
      <xdr:spPr>
        <a:xfrm>
          <a:off x="20383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AFAC3EE0-0D81-44BB-835C-F682FD575B7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90C15CBC-D28E-479B-AEE4-4C2783EFA60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3219CEA6-D80D-4767-861B-8289A0B711E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E0D0C429-DA7A-4DA7-96F3-9840BD07D5D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71665A7F-0CCC-45E9-A7A4-23C3D7BBE91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54623</xdr:rowOff>
    </xdr:from>
    <xdr:to>
      <xdr:col>116</xdr:col>
      <xdr:colOff>114300</xdr:colOff>
      <xdr:row>37</xdr:row>
      <xdr:rowOff>156223</xdr:rowOff>
    </xdr:to>
    <xdr:sp macro="" textlink="">
      <xdr:nvSpPr>
        <xdr:cNvPr id="398" name="楕円 397">
          <a:extLst>
            <a:ext uri="{FF2B5EF4-FFF2-40B4-BE49-F238E27FC236}">
              <a16:creationId xmlns:a16="http://schemas.microsoft.com/office/drawing/2014/main" id="{6AEBFB9F-7F53-4FB1-A5FB-64BA12056D1F}"/>
            </a:ext>
          </a:extLst>
        </xdr:cNvPr>
        <xdr:cNvSpPr/>
      </xdr:nvSpPr>
      <xdr:spPr>
        <a:xfrm>
          <a:off x="22110700" y="639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77500</xdr:rowOff>
    </xdr:from>
    <xdr:ext cx="599010" cy="259045"/>
    <xdr:sp macro="" textlink="">
      <xdr:nvSpPr>
        <xdr:cNvPr id="399" name="【一般廃棄物処理施設】&#10;一人当たり有形固定資産（償却資産）額該当値テキスト">
          <a:extLst>
            <a:ext uri="{FF2B5EF4-FFF2-40B4-BE49-F238E27FC236}">
              <a16:creationId xmlns:a16="http://schemas.microsoft.com/office/drawing/2014/main" id="{6083B2D8-35FD-45C6-884A-9AAE3892108D}"/>
            </a:ext>
          </a:extLst>
        </xdr:cNvPr>
        <xdr:cNvSpPr txBox="1"/>
      </xdr:nvSpPr>
      <xdr:spPr>
        <a:xfrm>
          <a:off x="22199600" y="624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75860</xdr:rowOff>
    </xdr:from>
    <xdr:to>
      <xdr:col>112</xdr:col>
      <xdr:colOff>38100</xdr:colOff>
      <xdr:row>38</xdr:row>
      <xdr:rowOff>6010</xdr:rowOff>
    </xdr:to>
    <xdr:sp macro="" textlink="">
      <xdr:nvSpPr>
        <xdr:cNvPr id="400" name="楕円 399">
          <a:extLst>
            <a:ext uri="{FF2B5EF4-FFF2-40B4-BE49-F238E27FC236}">
              <a16:creationId xmlns:a16="http://schemas.microsoft.com/office/drawing/2014/main" id="{9AA47356-0681-4B6C-B50A-9A9C3020AB73}"/>
            </a:ext>
          </a:extLst>
        </xdr:cNvPr>
        <xdr:cNvSpPr/>
      </xdr:nvSpPr>
      <xdr:spPr>
        <a:xfrm>
          <a:off x="21272500" y="641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105423</xdr:rowOff>
    </xdr:from>
    <xdr:to>
      <xdr:col>116</xdr:col>
      <xdr:colOff>63500</xdr:colOff>
      <xdr:row>37</xdr:row>
      <xdr:rowOff>126660</xdr:rowOff>
    </xdr:to>
    <xdr:cxnSp macro="">
      <xdr:nvCxnSpPr>
        <xdr:cNvPr id="401" name="直線コネクタ 400">
          <a:extLst>
            <a:ext uri="{FF2B5EF4-FFF2-40B4-BE49-F238E27FC236}">
              <a16:creationId xmlns:a16="http://schemas.microsoft.com/office/drawing/2014/main" id="{E54D2198-32E3-4B6D-843E-6194B4A4EC4B}"/>
            </a:ext>
          </a:extLst>
        </xdr:cNvPr>
        <xdr:cNvCxnSpPr/>
      </xdr:nvCxnSpPr>
      <xdr:spPr>
        <a:xfrm flipV="1">
          <a:off x="21323300" y="6449073"/>
          <a:ext cx="838200" cy="2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24020</xdr:rowOff>
    </xdr:from>
    <xdr:ext cx="534377" cy="259045"/>
    <xdr:sp macro="" textlink="">
      <xdr:nvSpPr>
        <xdr:cNvPr id="402" name="n_1aveValue【一般廃棄物処理施設】&#10;一人当たり有形固定資産（償却資産）額">
          <a:extLst>
            <a:ext uri="{FF2B5EF4-FFF2-40B4-BE49-F238E27FC236}">
              <a16:creationId xmlns:a16="http://schemas.microsoft.com/office/drawing/2014/main" id="{1F5D9C8A-A209-4E21-B2AD-AEC90BBE2235}"/>
            </a:ext>
          </a:extLst>
        </xdr:cNvPr>
        <xdr:cNvSpPr txBox="1"/>
      </xdr:nvSpPr>
      <xdr:spPr>
        <a:xfrm>
          <a:off x="21043411" y="67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68097</xdr:rowOff>
    </xdr:from>
    <xdr:ext cx="534377" cy="259045"/>
    <xdr:sp macro="" textlink="">
      <xdr:nvSpPr>
        <xdr:cNvPr id="403" name="n_2aveValue【一般廃棄物処理施設】&#10;一人当たり有形固定資産（償却資産）額">
          <a:extLst>
            <a:ext uri="{FF2B5EF4-FFF2-40B4-BE49-F238E27FC236}">
              <a16:creationId xmlns:a16="http://schemas.microsoft.com/office/drawing/2014/main" id="{D1FD5297-96BB-4B98-9C1F-E8B30720495A}"/>
            </a:ext>
          </a:extLst>
        </xdr:cNvPr>
        <xdr:cNvSpPr txBox="1"/>
      </xdr:nvSpPr>
      <xdr:spPr>
        <a:xfrm>
          <a:off x="201671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22537</xdr:rowOff>
    </xdr:from>
    <xdr:ext cx="599010" cy="259045"/>
    <xdr:sp macro="" textlink="">
      <xdr:nvSpPr>
        <xdr:cNvPr id="404" name="n_1mainValue【一般廃棄物処理施設】&#10;一人当たり有形固定資産（償却資産）額">
          <a:extLst>
            <a:ext uri="{FF2B5EF4-FFF2-40B4-BE49-F238E27FC236}">
              <a16:creationId xmlns:a16="http://schemas.microsoft.com/office/drawing/2014/main" id="{D55812A8-7FDB-4CF2-8A64-305C362739E2}"/>
            </a:ext>
          </a:extLst>
        </xdr:cNvPr>
        <xdr:cNvSpPr txBox="1"/>
      </xdr:nvSpPr>
      <xdr:spPr>
        <a:xfrm>
          <a:off x="21011095" y="619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a:extLst>
            <a:ext uri="{FF2B5EF4-FFF2-40B4-BE49-F238E27FC236}">
              <a16:creationId xmlns:a16="http://schemas.microsoft.com/office/drawing/2014/main" id="{7368EDF2-C163-41F9-9DF2-87A1096FD82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a:extLst>
            <a:ext uri="{FF2B5EF4-FFF2-40B4-BE49-F238E27FC236}">
              <a16:creationId xmlns:a16="http://schemas.microsoft.com/office/drawing/2014/main" id="{F0AA271E-25B5-4590-9564-83BFCED9F12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a:extLst>
            <a:ext uri="{FF2B5EF4-FFF2-40B4-BE49-F238E27FC236}">
              <a16:creationId xmlns:a16="http://schemas.microsoft.com/office/drawing/2014/main" id="{E770FED3-0161-4AAD-9BF1-EF2C25CE071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a:extLst>
            <a:ext uri="{FF2B5EF4-FFF2-40B4-BE49-F238E27FC236}">
              <a16:creationId xmlns:a16="http://schemas.microsoft.com/office/drawing/2014/main" id="{8BEC51CD-67F4-4348-9393-22CEBBEBD41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a:extLst>
            <a:ext uri="{FF2B5EF4-FFF2-40B4-BE49-F238E27FC236}">
              <a16:creationId xmlns:a16="http://schemas.microsoft.com/office/drawing/2014/main" id="{5D62485D-1ECE-4582-B6B4-FA82D635199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a:extLst>
            <a:ext uri="{FF2B5EF4-FFF2-40B4-BE49-F238E27FC236}">
              <a16:creationId xmlns:a16="http://schemas.microsoft.com/office/drawing/2014/main" id="{7D696910-DDE8-487D-BC43-2E9AB046C63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a:extLst>
            <a:ext uri="{FF2B5EF4-FFF2-40B4-BE49-F238E27FC236}">
              <a16:creationId xmlns:a16="http://schemas.microsoft.com/office/drawing/2014/main" id="{4505B6CD-CB52-4927-8DA9-5B6A02903C3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a:extLst>
            <a:ext uri="{FF2B5EF4-FFF2-40B4-BE49-F238E27FC236}">
              <a16:creationId xmlns:a16="http://schemas.microsoft.com/office/drawing/2014/main" id="{69674113-5A42-446C-9A5C-6AF3136EBF06}"/>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a:extLst>
            <a:ext uri="{FF2B5EF4-FFF2-40B4-BE49-F238E27FC236}">
              <a16:creationId xmlns:a16="http://schemas.microsoft.com/office/drawing/2014/main" id="{720C6649-DBB6-4BF1-979B-9C41713D67A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a:extLst>
            <a:ext uri="{FF2B5EF4-FFF2-40B4-BE49-F238E27FC236}">
              <a16:creationId xmlns:a16="http://schemas.microsoft.com/office/drawing/2014/main" id="{659F3588-84D5-459F-8A96-5B40BBA4BBE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a:extLst>
            <a:ext uri="{FF2B5EF4-FFF2-40B4-BE49-F238E27FC236}">
              <a16:creationId xmlns:a16="http://schemas.microsoft.com/office/drawing/2014/main" id="{080B474B-AB74-4B0A-A7E4-594D56371E2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a:extLst>
            <a:ext uri="{FF2B5EF4-FFF2-40B4-BE49-F238E27FC236}">
              <a16:creationId xmlns:a16="http://schemas.microsoft.com/office/drawing/2014/main" id="{F726C56B-234A-4F48-9E2A-1D03B49E00F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a:extLst>
            <a:ext uri="{FF2B5EF4-FFF2-40B4-BE49-F238E27FC236}">
              <a16:creationId xmlns:a16="http://schemas.microsoft.com/office/drawing/2014/main" id="{228BFBBF-4BF2-49CA-BAE1-36716146A63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a:extLst>
            <a:ext uri="{FF2B5EF4-FFF2-40B4-BE49-F238E27FC236}">
              <a16:creationId xmlns:a16="http://schemas.microsoft.com/office/drawing/2014/main" id="{51AB8B41-8D74-45D6-8C7A-A304B3CF5CD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a:extLst>
            <a:ext uri="{FF2B5EF4-FFF2-40B4-BE49-F238E27FC236}">
              <a16:creationId xmlns:a16="http://schemas.microsoft.com/office/drawing/2014/main" id="{6AB490DD-F976-4D1B-9360-F3F6E1D57E5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a:extLst>
            <a:ext uri="{FF2B5EF4-FFF2-40B4-BE49-F238E27FC236}">
              <a16:creationId xmlns:a16="http://schemas.microsoft.com/office/drawing/2014/main" id="{E8D21E52-AF7A-4AD6-B715-87312F09C1A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a:extLst>
            <a:ext uri="{FF2B5EF4-FFF2-40B4-BE49-F238E27FC236}">
              <a16:creationId xmlns:a16="http://schemas.microsoft.com/office/drawing/2014/main" id="{DFE9EAE6-F06A-4019-837B-DCCAB5A3B3B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a:extLst>
            <a:ext uri="{FF2B5EF4-FFF2-40B4-BE49-F238E27FC236}">
              <a16:creationId xmlns:a16="http://schemas.microsoft.com/office/drawing/2014/main" id="{F7D50A74-B1D1-44EC-B0AB-E84FE20FAB5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a:extLst>
            <a:ext uri="{FF2B5EF4-FFF2-40B4-BE49-F238E27FC236}">
              <a16:creationId xmlns:a16="http://schemas.microsoft.com/office/drawing/2014/main" id="{795A89CF-B35E-4031-BD5E-B502D4422EA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a:extLst>
            <a:ext uri="{FF2B5EF4-FFF2-40B4-BE49-F238E27FC236}">
              <a16:creationId xmlns:a16="http://schemas.microsoft.com/office/drawing/2014/main" id="{C9F9059D-7FC8-4C2A-B813-9715FAD1C89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a:extLst>
            <a:ext uri="{FF2B5EF4-FFF2-40B4-BE49-F238E27FC236}">
              <a16:creationId xmlns:a16="http://schemas.microsoft.com/office/drawing/2014/main" id="{C78BFA9E-7107-4C1E-83D9-347B877B7E7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a:extLst>
            <a:ext uri="{FF2B5EF4-FFF2-40B4-BE49-F238E27FC236}">
              <a16:creationId xmlns:a16="http://schemas.microsoft.com/office/drawing/2014/main" id="{B3CBA470-55C5-414B-834B-EA3CDA4C97F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a:extLst>
            <a:ext uri="{FF2B5EF4-FFF2-40B4-BE49-F238E27FC236}">
              <a16:creationId xmlns:a16="http://schemas.microsoft.com/office/drawing/2014/main" id="{77A9893C-8D86-4EB3-9555-37F54A98C7B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a:extLst>
            <a:ext uri="{FF2B5EF4-FFF2-40B4-BE49-F238E27FC236}">
              <a16:creationId xmlns:a16="http://schemas.microsoft.com/office/drawing/2014/main" id="{512C3B24-B859-47FF-85CF-6FB3CDB3612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9" name="テキスト ボックス 428">
          <a:extLst>
            <a:ext uri="{FF2B5EF4-FFF2-40B4-BE49-F238E27FC236}">
              <a16:creationId xmlns:a16="http://schemas.microsoft.com/office/drawing/2014/main" id="{D92A2AC5-46E8-4FFF-B71D-B5A6FBE9E30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0" name="直線コネクタ 429">
          <a:extLst>
            <a:ext uri="{FF2B5EF4-FFF2-40B4-BE49-F238E27FC236}">
              <a16:creationId xmlns:a16="http://schemas.microsoft.com/office/drawing/2014/main" id="{A14953B2-EEF8-4E53-82D6-33937AA1DEE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31" name="テキスト ボックス 430">
          <a:extLst>
            <a:ext uri="{FF2B5EF4-FFF2-40B4-BE49-F238E27FC236}">
              <a16:creationId xmlns:a16="http://schemas.microsoft.com/office/drawing/2014/main" id="{24EA9182-AEBC-49AA-9D6B-F1F521817083}"/>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2" name="直線コネクタ 431">
          <a:extLst>
            <a:ext uri="{FF2B5EF4-FFF2-40B4-BE49-F238E27FC236}">
              <a16:creationId xmlns:a16="http://schemas.microsoft.com/office/drawing/2014/main" id="{9711FF47-84C9-4380-86D6-CDBFE7BA47D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33" name="テキスト ボックス 432">
          <a:extLst>
            <a:ext uri="{FF2B5EF4-FFF2-40B4-BE49-F238E27FC236}">
              <a16:creationId xmlns:a16="http://schemas.microsoft.com/office/drawing/2014/main" id="{4921219D-4BED-4B97-A63A-E8E4D25F0642}"/>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4" name="直線コネクタ 433">
          <a:extLst>
            <a:ext uri="{FF2B5EF4-FFF2-40B4-BE49-F238E27FC236}">
              <a16:creationId xmlns:a16="http://schemas.microsoft.com/office/drawing/2014/main" id="{03B344E6-98F8-475A-A63B-82F177743E4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5" name="テキスト ボックス 434">
          <a:extLst>
            <a:ext uri="{FF2B5EF4-FFF2-40B4-BE49-F238E27FC236}">
              <a16:creationId xmlns:a16="http://schemas.microsoft.com/office/drawing/2014/main" id="{48052911-7745-4333-B532-94F18AC65E5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6" name="直線コネクタ 435">
          <a:extLst>
            <a:ext uri="{FF2B5EF4-FFF2-40B4-BE49-F238E27FC236}">
              <a16:creationId xmlns:a16="http://schemas.microsoft.com/office/drawing/2014/main" id="{81BDA46F-3358-4CAA-B992-76E06542B92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7" name="テキスト ボックス 436">
          <a:extLst>
            <a:ext uri="{FF2B5EF4-FFF2-40B4-BE49-F238E27FC236}">
              <a16:creationId xmlns:a16="http://schemas.microsoft.com/office/drawing/2014/main" id="{4C7793EE-8058-4F6D-868F-AC3F1F6F111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8" name="直線コネクタ 437">
          <a:extLst>
            <a:ext uri="{FF2B5EF4-FFF2-40B4-BE49-F238E27FC236}">
              <a16:creationId xmlns:a16="http://schemas.microsoft.com/office/drawing/2014/main" id="{F590DF87-3D14-46C7-8537-0C9AF0CA043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9" name="テキスト ボックス 438">
          <a:extLst>
            <a:ext uri="{FF2B5EF4-FFF2-40B4-BE49-F238E27FC236}">
              <a16:creationId xmlns:a16="http://schemas.microsoft.com/office/drawing/2014/main" id="{8C484233-CE0E-4D90-902E-74F9FC1A19B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0" name="直線コネクタ 439">
          <a:extLst>
            <a:ext uri="{FF2B5EF4-FFF2-40B4-BE49-F238E27FC236}">
              <a16:creationId xmlns:a16="http://schemas.microsoft.com/office/drawing/2014/main" id="{8E2658E9-6D85-4DCC-8D0E-827D39ABE1B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41" name="テキスト ボックス 440">
          <a:extLst>
            <a:ext uri="{FF2B5EF4-FFF2-40B4-BE49-F238E27FC236}">
              <a16:creationId xmlns:a16="http://schemas.microsoft.com/office/drawing/2014/main" id="{27E358F8-52D2-4FC1-8222-2593F71164A7}"/>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2" name="直線コネクタ 441">
          <a:extLst>
            <a:ext uri="{FF2B5EF4-FFF2-40B4-BE49-F238E27FC236}">
              <a16:creationId xmlns:a16="http://schemas.microsoft.com/office/drawing/2014/main" id="{CC08344A-49F1-45EB-BB61-28209731038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3" name="テキスト ボックス 442">
          <a:extLst>
            <a:ext uri="{FF2B5EF4-FFF2-40B4-BE49-F238E27FC236}">
              <a16:creationId xmlns:a16="http://schemas.microsoft.com/office/drawing/2014/main" id="{2E1B57B3-2A1F-4BE0-9892-6A1147D4D7E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4" name="【消防施設】&#10;有形固定資産減価償却率グラフ枠">
          <a:extLst>
            <a:ext uri="{FF2B5EF4-FFF2-40B4-BE49-F238E27FC236}">
              <a16:creationId xmlns:a16="http://schemas.microsoft.com/office/drawing/2014/main" id="{1478EBE8-51E1-4A98-A616-5E5F3DC8A92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445" name="直線コネクタ 444">
          <a:extLst>
            <a:ext uri="{FF2B5EF4-FFF2-40B4-BE49-F238E27FC236}">
              <a16:creationId xmlns:a16="http://schemas.microsoft.com/office/drawing/2014/main" id="{DAA485A9-5847-486A-9B77-40461B7DC257}"/>
            </a:ext>
          </a:extLst>
        </xdr:cNvPr>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446" name="【消防施設】&#10;有形固定資産減価償却率最小値テキスト">
          <a:extLst>
            <a:ext uri="{FF2B5EF4-FFF2-40B4-BE49-F238E27FC236}">
              <a16:creationId xmlns:a16="http://schemas.microsoft.com/office/drawing/2014/main" id="{5B25EA46-8AA1-45C7-823F-852E8717536F}"/>
            </a:ext>
          </a:extLst>
        </xdr:cNvPr>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447" name="直線コネクタ 446">
          <a:extLst>
            <a:ext uri="{FF2B5EF4-FFF2-40B4-BE49-F238E27FC236}">
              <a16:creationId xmlns:a16="http://schemas.microsoft.com/office/drawing/2014/main" id="{61DAB6AA-9713-48AB-A190-AA482ED652E2}"/>
            </a:ext>
          </a:extLst>
        </xdr:cNvPr>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448" name="【消防施設】&#10;有形固定資産減価償却率最大値テキスト">
          <a:extLst>
            <a:ext uri="{FF2B5EF4-FFF2-40B4-BE49-F238E27FC236}">
              <a16:creationId xmlns:a16="http://schemas.microsoft.com/office/drawing/2014/main" id="{07E07A10-E07B-4E40-B965-6A691CB7852B}"/>
            </a:ext>
          </a:extLst>
        </xdr:cNvPr>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449" name="直線コネクタ 448">
          <a:extLst>
            <a:ext uri="{FF2B5EF4-FFF2-40B4-BE49-F238E27FC236}">
              <a16:creationId xmlns:a16="http://schemas.microsoft.com/office/drawing/2014/main" id="{7779AFA6-CA63-49BB-A7C9-D53CFE6D5417}"/>
            </a:ext>
          </a:extLst>
        </xdr:cNvPr>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450" name="【消防施設】&#10;有形固定資産減価償却率平均値テキスト">
          <a:extLst>
            <a:ext uri="{FF2B5EF4-FFF2-40B4-BE49-F238E27FC236}">
              <a16:creationId xmlns:a16="http://schemas.microsoft.com/office/drawing/2014/main" id="{01D6B714-8F13-4CBD-8110-DF69E52F487D}"/>
            </a:ext>
          </a:extLst>
        </xdr:cNvPr>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451" name="フローチャート: 判断 450">
          <a:extLst>
            <a:ext uri="{FF2B5EF4-FFF2-40B4-BE49-F238E27FC236}">
              <a16:creationId xmlns:a16="http://schemas.microsoft.com/office/drawing/2014/main" id="{16AACA88-A7A1-40A0-86E7-8FC401F1D057}"/>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452" name="フローチャート: 判断 451">
          <a:extLst>
            <a:ext uri="{FF2B5EF4-FFF2-40B4-BE49-F238E27FC236}">
              <a16:creationId xmlns:a16="http://schemas.microsoft.com/office/drawing/2014/main" id="{232D0F9B-83B7-417E-901B-9E51224E8443}"/>
            </a:ext>
          </a:extLst>
        </xdr:cNvPr>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111125</xdr:rowOff>
    </xdr:from>
    <xdr:to>
      <xdr:col>76</xdr:col>
      <xdr:colOff>165100</xdr:colOff>
      <xdr:row>84</xdr:row>
      <xdr:rowOff>41275</xdr:rowOff>
    </xdr:to>
    <xdr:sp macro="" textlink="">
      <xdr:nvSpPr>
        <xdr:cNvPr id="453" name="フローチャート: 判断 452">
          <a:extLst>
            <a:ext uri="{FF2B5EF4-FFF2-40B4-BE49-F238E27FC236}">
              <a16:creationId xmlns:a16="http://schemas.microsoft.com/office/drawing/2014/main" id="{F48F1D83-5719-426D-9B90-4FF59FDA44C2}"/>
            </a:ext>
          </a:extLst>
        </xdr:cNvPr>
        <xdr:cNvSpPr/>
      </xdr:nvSpPr>
      <xdr:spPr>
        <a:xfrm>
          <a:off x="14541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818F6136-78CB-4BD4-9045-59FE857FE9F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6EF75870-D781-40DE-B3EB-33E2AB6460E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02699D0D-43C5-46AB-BC5C-C84A348E51F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DE6838CD-A307-49A9-B024-989A2968859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262318E0-0448-4F13-B402-10A7862FF32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141605</xdr:rowOff>
    </xdr:from>
    <xdr:to>
      <xdr:col>85</xdr:col>
      <xdr:colOff>177800</xdr:colOff>
      <xdr:row>84</xdr:row>
      <xdr:rowOff>71755</xdr:rowOff>
    </xdr:to>
    <xdr:sp macro="" textlink="">
      <xdr:nvSpPr>
        <xdr:cNvPr id="459" name="楕円 458">
          <a:extLst>
            <a:ext uri="{FF2B5EF4-FFF2-40B4-BE49-F238E27FC236}">
              <a16:creationId xmlns:a16="http://schemas.microsoft.com/office/drawing/2014/main" id="{7B099A6F-EBD9-461C-BAE0-483C66FF3DA5}"/>
            </a:ext>
          </a:extLst>
        </xdr:cNvPr>
        <xdr:cNvSpPr/>
      </xdr:nvSpPr>
      <xdr:spPr>
        <a:xfrm>
          <a:off x="162687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120032</xdr:rowOff>
    </xdr:from>
    <xdr:ext cx="405111" cy="259045"/>
    <xdr:sp macro="" textlink="">
      <xdr:nvSpPr>
        <xdr:cNvPr id="460" name="【消防施設】&#10;有形固定資産減価償却率該当値テキスト">
          <a:extLst>
            <a:ext uri="{FF2B5EF4-FFF2-40B4-BE49-F238E27FC236}">
              <a16:creationId xmlns:a16="http://schemas.microsoft.com/office/drawing/2014/main" id="{162C5962-1C15-4806-B9D8-E24D925E4A73}"/>
            </a:ext>
          </a:extLst>
        </xdr:cNvPr>
        <xdr:cNvSpPr txBox="1"/>
      </xdr:nvSpPr>
      <xdr:spPr>
        <a:xfrm>
          <a:off x="16357600"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17780</xdr:rowOff>
    </xdr:from>
    <xdr:to>
      <xdr:col>81</xdr:col>
      <xdr:colOff>101600</xdr:colOff>
      <xdr:row>84</xdr:row>
      <xdr:rowOff>119380</xdr:rowOff>
    </xdr:to>
    <xdr:sp macro="" textlink="">
      <xdr:nvSpPr>
        <xdr:cNvPr id="461" name="楕円 460">
          <a:extLst>
            <a:ext uri="{FF2B5EF4-FFF2-40B4-BE49-F238E27FC236}">
              <a16:creationId xmlns:a16="http://schemas.microsoft.com/office/drawing/2014/main" id="{8B044CF8-2AF6-4F81-82F3-1A27BE4AB3E6}"/>
            </a:ext>
          </a:extLst>
        </xdr:cNvPr>
        <xdr:cNvSpPr/>
      </xdr:nvSpPr>
      <xdr:spPr>
        <a:xfrm>
          <a:off x="15430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20955</xdr:rowOff>
    </xdr:from>
    <xdr:to>
      <xdr:col>85</xdr:col>
      <xdr:colOff>127000</xdr:colOff>
      <xdr:row>84</xdr:row>
      <xdr:rowOff>68580</xdr:rowOff>
    </xdr:to>
    <xdr:cxnSp macro="">
      <xdr:nvCxnSpPr>
        <xdr:cNvPr id="462" name="直線コネクタ 461">
          <a:extLst>
            <a:ext uri="{FF2B5EF4-FFF2-40B4-BE49-F238E27FC236}">
              <a16:creationId xmlns:a16="http://schemas.microsoft.com/office/drawing/2014/main" id="{E8C96CEE-592E-46CC-975B-C9E5713332DD}"/>
            </a:ext>
          </a:extLst>
        </xdr:cNvPr>
        <xdr:cNvCxnSpPr/>
      </xdr:nvCxnSpPr>
      <xdr:spPr>
        <a:xfrm flipV="1">
          <a:off x="15481300" y="144227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78757</xdr:rowOff>
    </xdr:from>
    <xdr:ext cx="405111" cy="259045"/>
    <xdr:sp macro="" textlink="">
      <xdr:nvSpPr>
        <xdr:cNvPr id="463" name="n_1aveValue【消防施設】&#10;有形固定資産減価償却率">
          <a:extLst>
            <a:ext uri="{FF2B5EF4-FFF2-40B4-BE49-F238E27FC236}">
              <a16:creationId xmlns:a16="http://schemas.microsoft.com/office/drawing/2014/main" id="{5CBDF3DB-1E15-4B4B-93C2-437BE05696EE}"/>
            </a:ext>
          </a:extLst>
        </xdr:cNvPr>
        <xdr:cNvSpPr txBox="1"/>
      </xdr:nvSpPr>
      <xdr:spPr>
        <a:xfrm>
          <a:off x="15266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57802</xdr:rowOff>
    </xdr:from>
    <xdr:ext cx="405111" cy="259045"/>
    <xdr:sp macro="" textlink="">
      <xdr:nvSpPr>
        <xdr:cNvPr id="464" name="n_2aveValue【消防施設】&#10;有形固定資産減価償却率">
          <a:extLst>
            <a:ext uri="{FF2B5EF4-FFF2-40B4-BE49-F238E27FC236}">
              <a16:creationId xmlns:a16="http://schemas.microsoft.com/office/drawing/2014/main" id="{9B6D2B00-847C-4CBE-AD7E-A8A5C9E5BD2D}"/>
            </a:ext>
          </a:extLst>
        </xdr:cNvPr>
        <xdr:cNvSpPr txBox="1"/>
      </xdr:nvSpPr>
      <xdr:spPr>
        <a:xfrm>
          <a:off x="14389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110507</xdr:rowOff>
    </xdr:from>
    <xdr:ext cx="405111" cy="259045"/>
    <xdr:sp macro="" textlink="">
      <xdr:nvSpPr>
        <xdr:cNvPr id="465" name="n_1mainValue【消防施設】&#10;有形固定資産減価償却率">
          <a:extLst>
            <a:ext uri="{FF2B5EF4-FFF2-40B4-BE49-F238E27FC236}">
              <a16:creationId xmlns:a16="http://schemas.microsoft.com/office/drawing/2014/main" id="{C3CA52D6-99C0-4219-89AE-BA509A9A6167}"/>
            </a:ext>
          </a:extLst>
        </xdr:cNvPr>
        <xdr:cNvSpPr txBox="1"/>
      </xdr:nvSpPr>
      <xdr:spPr>
        <a:xfrm>
          <a:off x="152660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6" name="正方形/長方形 465">
          <a:extLst>
            <a:ext uri="{FF2B5EF4-FFF2-40B4-BE49-F238E27FC236}">
              <a16:creationId xmlns:a16="http://schemas.microsoft.com/office/drawing/2014/main" id="{24FA7F9A-23BE-4A02-87CA-49C610807A5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7" name="正方形/長方形 466">
          <a:extLst>
            <a:ext uri="{FF2B5EF4-FFF2-40B4-BE49-F238E27FC236}">
              <a16:creationId xmlns:a16="http://schemas.microsoft.com/office/drawing/2014/main" id="{4F8B93F1-AE32-42CE-84ED-925A16E1325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8" name="正方形/長方形 467">
          <a:extLst>
            <a:ext uri="{FF2B5EF4-FFF2-40B4-BE49-F238E27FC236}">
              <a16:creationId xmlns:a16="http://schemas.microsoft.com/office/drawing/2014/main" id="{3DCF1DC1-E957-4945-81BB-FC2B1CD75C9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9" name="正方形/長方形 468">
          <a:extLst>
            <a:ext uri="{FF2B5EF4-FFF2-40B4-BE49-F238E27FC236}">
              <a16:creationId xmlns:a16="http://schemas.microsoft.com/office/drawing/2014/main" id="{98D0729D-BEED-488E-8FAF-84415B2E1E5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0" name="正方形/長方形 469">
          <a:extLst>
            <a:ext uri="{FF2B5EF4-FFF2-40B4-BE49-F238E27FC236}">
              <a16:creationId xmlns:a16="http://schemas.microsoft.com/office/drawing/2014/main" id="{EE284443-8F06-4329-9DFA-58ACD27B6D8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1" name="正方形/長方形 470">
          <a:extLst>
            <a:ext uri="{FF2B5EF4-FFF2-40B4-BE49-F238E27FC236}">
              <a16:creationId xmlns:a16="http://schemas.microsoft.com/office/drawing/2014/main" id="{368E15AD-D221-4F5D-B487-67133B09B4F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2" name="正方形/長方形 471">
          <a:extLst>
            <a:ext uri="{FF2B5EF4-FFF2-40B4-BE49-F238E27FC236}">
              <a16:creationId xmlns:a16="http://schemas.microsoft.com/office/drawing/2014/main" id="{DB7B8302-2046-4CD3-A92A-D4D197B370E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3" name="正方形/長方形 472">
          <a:extLst>
            <a:ext uri="{FF2B5EF4-FFF2-40B4-BE49-F238E27FC236}">
              <a16:creationId xmlns:a16="http://schemas.microsoft.com/office/drawing/2014/main" id="{15378AC9-2DD7-4923-876F-4A59FDE7209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4" name="テキスト ボックス 473">
          <a:extLst>
            <a:ext uri="{FF2B5EF4-FFF2-40B4-BE49-F238E27FC236}">
              <a16:creationId xmlns:a16="http://schemas.microsoft.com/office/drawing/2014/main" id="{88E0F8CD-E758-4477-B23C-692C502DCF4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5" name="直線コネクタ 474">
          <a:extLst>
            <a:ext uri="{FF2B5EF4-FFF2-40B4-BE49-F238E27FC236}">
              <a16:creationId xmlns:a16="http://schemas.microsoft.com/office/drawing/2014/main" id="{23E86448-829E-406E-843B-8F74C70343D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6" name="直線コネクタ 475">
          <a:extLst>
            <a:ext uri="{FF2B5EF4-FFF2-40B4-BE49-F238E27FC236}">
              <a16:creationId xmlns:a16="http://schemas.microsoft.com/office/drawing/2014/main" id="{3E905999-F9DE-4690-BBF7-909F981957A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7" name="テキスト ボックス 476">
          <a:extLst>
            <a:ext uri="{FF2B5EF4-FFF2-40B4-BE49-F238E27FC236}">
              <a16:creationId xmlns:a16="http://schemas.microsoft.com/office/drawing/2014/main" id="{35C90194-C108-435A-BE19-1436D01C538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8" name="直線コネクタ 477">
          <a:extLst>
            <a:ext uri="{FF2B5EF4-FFF2-40B4-BE49-F238E27FC236}">
              <a16:creationId xmlns:a16="http://schemas.microsoft.com/office/drawing/2014/main" id="{EF87F387-8A3C-430B-BC69-A85A5DBEB22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9" name="テキスト ボックス 478">
          <a:extLst>
            <a:ext uri="{FF2B5EF4-FFF2-40B4-BE49-F238E27FC236}">
              <a16:creationId xmlns:a16="http://schemas.microsoft.com/office/drawing/2014/main" id="{1EBCE1F8-768E-4FF4-AAD5-211C888D16B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0" name="直線コネクタ 479">
          <a:extLst>
            <a:ext uri="{FF2B5EF4-FFF2-40B4-BE49-F238E27FC236}">
              <a16:creationId xmlns:a16="http://schemas.microsoft.com/office/drawing/2014/main" id="{7BEEAA55-3109-4512-9EAF-D2ADAE84032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1" name="テキスト ボックス 480">
          <a:extLst>
            <a:ext uri="{FF2B5EF4-FFF2-40B4-BE49-F238E27FC236}">
              <a16:creationId xmlns:a16="http://schemas.microsoft.com/office/drawing/2014/main" id="{E0BBDC32-DC31-475F-84AD-AE57F1CEA8F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2" name="直線コネクタ 481">
          <a:extLst>
            <a:ext uri="{FF2B5EF4-FFF2-40B4-BE49-F238E27FC236}">
              <a16:creationId xmlns:a16="http://schemas.microsoft.com/office/drawing/2014/main" id="{89A37FC2-8891-4240-AD2A-79C9482AB20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3" name="テキスト ボックス 482">
          <a:extLst>
            <a:ext uri="{FF2B5EF4-FFF2-40B4-BE49-F238E27FC236}">
              <a16:creationId xmlns:a16="http://schemas.microsoft.com/office/drawing/2014/main" id="{E45FE555-1D01-4060-BFC0-AE97698F204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4" name="直線コネクタ 483">
          <a:extLst>
            <a:ext uri="{FF2B5EF4-FFF2-40B4-BE49-F238E27FC236}">
              <a16:creationId xmlns:a16="http://schemas.microsoft.com/office/drawing/2014/main" id="{B17B73CF-39B9-43F1-B9F8-AA77DA9FFCB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5" name="テキスト ボックス 484">
          <a:extLst>
            <a:ext uri="{FF2B5EF4-FFF2-40B4-BE49-F238E27FC236}">
              <a16:creationId xmlns:a16="http://schemas.microsoft.com/office/drawing/2014/main" id="{C0C41986-1579-4A3E-BD70-191D81C4152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6" name="直線コネクタ 485">
          <a:extLst>
            <a:ext uri="{FF2B5EF4-FFF2-40B4-BE49-F238E27FC236}">
              <a16:creationId xmlns:a16="http://schemas.microsoft.com/office/drawing/2014/main" id="{1D96371E-193E-4297-92AF-022B3E2F08E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7" name="テキスト ボックス 486">
          <a:extLst>
            <a:ext uri="{FF2B5EF4-FFF2-40B4-BE49-F238E27FC236}">
              <a16:creationId xmlns:a16="http://schemas.microsoft.com/office/drawing/2014/main" id="{D386B93F-4DC9-4137-97B4-7EED4C31BD5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8" name="【消防施設】&#10;一人当たり面積グラフ枠">
          <a:extLst>
            <a:ext uri="{FF2B5EF4-FFF2-40B4-BE49-F238E27FC236}">
              <a16:creationId xmlns:a16="http://schemas.microsoft.com/office/drawing/2014/main" id="{D7B8993E-87F3-40BF-B440-60CA137BEAF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489" name="直線コネクタ 488">
          <a:extLst>
            <a:ext uri="{FF2B5EF4-FFF2-40B4-BE49-F238E27FC236}">
              <a16:creationId xmlns:a16="http://schemas.microsoft.com/office/drawing/2014/main" id="{98748880-41DF-4E6B-B569-A15E99E375DB}"/>
            </a:ext>
          </a:extLst>
        </xdr:cNvPr>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490" name="【消防施設】&#10;一人当たり面積最小値テキスト">
          <a:extLst>
            <a:ext uri="{FF2B5EF4-FFF2-40B4-BE49-F238E27FC236}">
              <a16:creationId xmlns:a16="http://schemas.microsoft.com/office/drawing/2014/main" id="{839F81CC-BE75-4F31-8940-A7EF9DEA803F}"/>
            </a:ext>
          </a:extLst>
        </xdr:cNvPr>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491" name="直線コネクタ 490">
          <a:extLst>
            <a:ext uri="{FF2B5EF4-FFF2-40B4-BE49-F238E27FC236}">
              <a16:creationId xmlns:a16="http://schemas.microsoft.com/office/drawing/2014/main" id="{F7333CD4-90F1-4D1C-ACE3-3E856E082DB9}"/>
            </a:ext>
          </a:extLst>
        </xdr:cNvPr>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492" name="【消防施設】&#10;一人当たり面積最大値テキスト">
          <a:extLst>
            <a:ext uri="{FF2B5EF4-FFF2-40B4-BE49-F238E27FC236}">
              <a16:creationId xmlns:a16="http://schemas.microsoft.com/office/drawing/2014/main" id="{19D96A5C-05F1-46E6-A9C7-E83EFACF3573}"/>
            </a:ext>
          </a:extLst>
        </xdr:cNvPr>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493" name="直線コネクタ 492">
          <a:extLst>
            <a:ext uri="{FF2B5EF4-FFF2-40B4-BE49-F238E27FC236}">
              <a16:creationId xmlns:a16="http://schemas.microsoft.com/office/drawing/2014/main" id="{30A96210-9D2A-4B67-9C01-52D53C44F9B3}"/>
            </a:ext>
          </a:extLst>
        </xdr:cNvPr>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494" name="【消防施設】&#10;一人当たり面積平均値テキスト">
          <a:extLst>
            <a:ext uri="{FF2B5EF4-FFF2-40B4-BE49-F238E27FC236}">
              <a16:creationId xmlns:a16="http://schemas.microsoft.com/office/drawing/2014/main" id="{67BFC7B1-92A9-4E96-8A85-E4D450E6EB51}"/>
            </a:ext>
          </a:extLst>
        </xdr:cNvPr>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495" name="フローチャート: 判断 494">
          <a:extLst>
            <a:ext uri="{FF2B5EF4-FFF2-40B4-BE49-F238E27FC236}">
              <a16:creationId xmlns:a16="http://schemas.microsoft.com/office/drawing/2014/main" id="{B2E400D5-7461-4A67-B60D-B84AA16A51C4}"/>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496" name="フローチャート: 判断 495">
          <a:extLst>
            <a:ext uri="{FF2B5EF4-FFF2-40B4-BE49-F238E27FC236}">
              <a16:creationId xmlns:a16="http://schemas.microsoft.com/office/drawing/2014/main" id="{9365D0D9-C619-477A-AF2D-46ADDE455311}"/>
            </a:ext>
          </a:extLst>
        </xdr:cNvPr>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40639</xdr:rowOff>
    </xdr:from>
    <xdr:to>
      <xdr:col>107</xdr:col>
      <xdr:colOff>101600</xdr:colOff>
      <xdr:row>84</xdr:row>
      <xdr:rowOff>142239</xdr:rowOff>
    </xdr:to>
    <xdr:sp macro="" textlink="">
      <xdr:nvSpPr>
        <xdr:cNvPr id="497" name="フローチャート: 判断 496">
          <a:extLst>
            <a:ext uri="{FF2B5EF4-FFF2-40B4-BE49-F238E27FC236}">
              <a16:creationId xmlns:a16="http://schemas.microsoft.com/office/drawing/2014/main" id="{05F7F28B-DFF9-41BE-8D57-79A0C63C375B}"/>
            </a:ext>
          </a:extLst>
        </xdr:cNvPr>
        <xdr:cNvSpPr/>
      </xdr:nvSpPr>
      <xdr:spPr>
        <a:xfrm>
          <a:off x="20383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38D6451C-31F2-4244-A495-FAFF6309AE4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3E7C7CA6-A10F-492A-9229-A978DD20CB6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51371A9D-64DF-4E17-B265-8D8FA147625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BC1C4ED2-977E-4559-B25F-FEE790F367A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DEA1BCF0-E019-4D68-8037-B93F5DAA19E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2539</xdr:rowOff>
    </xdr:from>
    <xdr:to>
      <xdr:col>116</xdr:col>
      <xdr:colOff>114300</xdr:colOff>
      <xdr:row>84</xdr:row>
      <xdr:rowOff>104139</xdr:rowOff>
    </xdr:to>
    <xdr:sp macro="" textlink="">
      <xdr:nvSpPr>
        <xdr:cNvPr id="503" name="楕円 502">
          <a:extLst>
            <a:ext uri="{FF2B5EF4-FFF2-40B4-BE49-F238E27FC236}">
              <a16:creationId xmlns:a16="http://schemas.microsoft.com/office/drawing/2014/main" id="{A37499D3-BE73-4883-805A-E1551F5C4FBC}"/>
            </a:ext>
          </a:extLst>
        </xdr:cNvPr>
        <xdr:cNvSpPr/>
      </xdr:nvSpPr>
      <xdr:spPr>
        <a:xfrm>
          <a:off x="221107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152416</xdr:rowOff>
    </xdr:from>
    <xdr:ext cx="469744" cy="259045"/>
    <xdr:sp macro="" textlink="">
      <xdr:nvSpPr>
        <xdr:cNvPr id="504" name="【消防施設】&#10;一人当たり面積該当値テキスト">
          <a:extLst>
            <a:ext uri="{FF2B5EF4-FFF2-40B4-BE49-F238E27FC236}">
              <a16:creationId xmlns:a16="http://schemas.microsoft.com/office/drawing/2014/main" id="{E9111022-45AA-44AD-B923-96C77EDF4877}"/>
            </a:ext>
          </a:extLst>
        </xdr:cNvPr>
        <xdr:cNvSpPr txBox="1"/>
      </xdr:nvSpPr>
      <xdr:spPr>
        <a:xfrm>
          <a:off x="22199600"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17780</xdr:rowOff>
    </xdr:from>
    <xdr:to>
      <xdr:col>112</xdr:col>
      <xdr:colOff>38100</xdr:colOff>
      <xdr:row>84</xdr:row>
      <xdr:rowOff>119380</xdr:rowOff>
    </xdr:to>
    <xdr:sp macro="" textlink="">
      <xdr:nvSpPr>
        <xdr:cNvPr id="505" name="楕円 504">
          <a:extLst>
            <a:ext uri="{FF2B5EF4-FFF2-40B4-BE49-F238E27FC236}">
              <a16:creationId xmlns:a16="http://schemas.microsoft.com/office/drawing/2014/main" id="{6D6F40E5-A1DD-4052-84DB-667FB992094F}"/>
            </a:ext>
          </a:extLst>
        </xdr:cNvPr>
        <xdr:cNvSpPr/>
      </xdr:nvSpPr>
      <xdr:spPr>
        <a:xfrm>
          <a:off x="21272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53339</xdr:rowOff>
    </xdr:from>
    <xdr:to>
      <xdr:col>116</xdr:col>
      <xdr:colOff>63500</xdr:colOff>
      <xdr:row>84</xdr:row>
      <xdr:rowOff>68580</xdr:rowOff>
    </xdr:to>
    <xdr:cxnSp macro="">
      <xdr:nvCxnSpPr>
        <xdr:cNvPr id="506" name="直線コネクタ 505">
          <a:extLst>
            <a:ext uri="{FF2B5EF4-FFF2-40B4-BE49-F238E27FC236}">
              <a16:creationId xmlns:a16="http://schemas.microsoft.com/office/drawing/2014/main" id="{0B90FC6C-A320-45E7-86CA-BBC594044ACC}"/>
            </a:ext>
          </a:extLst>
        </xdr:cNvPr>
        <xdr:cNvCxnSpPr/>
      </xdr:nvCxnSpPr>
      <xdr:spPr>
        <a:xfrm flipV="1">
          <a:off x="21323300" y="144551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110507</xdr:rowOff>
    </xdr:from>
    <xdr:ext cx="469744" cy="259045"/>
    <xdr:sp macro="" textlink="">
      <xdr:nvSpPr>
        <xdr:cNvPr id="507" name="n_1aveValue【消防施設】&#10;一人当たり面積">
          <a:extLst>
            <a:ext uri="{FF2B5EF4-FFF2-40B4-BE49-F238E27FC236}">
              <a16:creationId xmlns:a16="http://schemas.microsoft.com/office/drawing/2014/main" id="{7FDA4FB6-6F15-44D4-AD71-838384E7C6CC}"/>
            </a:ext>
          </a:extLst>
        </xdr:cNvPr>
        <xdr:cNvSpPr txBox="1"/>
      </xdr:nvSpPr>
      <xdr:spPr>
        <a:xfrm>
          <a:off x="21075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158766</xdr:rowOff>
    </xdr:from>
    <xdr:ext cx="469744" cy="259045"/>
    <xdr:sp macro="" textlink="">
      <xdr:nvSpPr>
        <xdr:cNvPr id="508" name="n_2aveValue【消防施設】&#10;一人当たり面積">
          <a:extLst>
            <a:ext uri="{FF2B5EF4-FFF2-40B4-BE49-F238E27FC236}">
              <a16:creationId xmlns:a16="http://schemas.microsoft.com/office/drawing/2014/main" id="{9C81FDFD-7C84-4495-85E2-BC9AB1B3989F}"/>
            </a:ext>
          </a:extLst>
        </xdr:cNvPr>
        <xdr:cNvSpPr txBox="1"/>
      </xdr:nvSpPr>
      <xdr:spPr>
        <a:xfrm>
          <a:off x="20199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135907</xdr:rowOff>
    </xdr:from>
    <xdr:ext cx="469744" cy="259045"/>
    <xdr:sp macro="" textlink="">
      <xdr:nvSpPr>
        <xdr:cNvPr id="509" name="n_1mainValue【消防施設】&#10;一人当たり面積">
          <a:extLst>
            <a:ext uri="{FF2B5EF4-FFF2-40B4-BE49-F238E27FC236}">
              <a16:creationId xmlns:a16="http://schemas.microsoft.com/office/drawing/2014/main" id="{B3FDB7C1-3898-4036-A834-FC51E94600DB}"/>
            </a:ext>
          </a:extLst>
        </xdr:cNvPr>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a:extLst>
            <a:ext uri="{FF2B5EF4-FFF2-40B4-BE49-F238E27FC236}">
              <a16:creationId xmlns:a16="http://schemas.microsoft.com/office/drawing/2014/main" id="{11475399-7E9C-4F53-BFEF-45AACDF712C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a:extLst>
            <a:ext uri="{FF2B5EF4-FFF2-40B4-BE49-F238E27FC236}">
              <a16:creationId xmlns:a16="http://schemas.microsoft.com/office/drawing/2014/main" id="{3A8AAD14-F318-4486-A9FC-6DF6B967A3C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a:extLst>
            <a:ext uri="{FF2B5EF4-FFF2-40B4-BE49-F238E27FC236}">
              <a16:creationId xmlns:a16="http://schemas.microsoft.com/office/drawing/2014/main" id="{3470C6CE-041A-4957-9A38-7D1BE76E835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a:extLst>
            <a:ext uri="{FF2B5EF4-FFF2-40B4-BE49-F238E27FC236}">
              <a16:creationId xmlns:a16="http://schemas.microsoft.com/office/drawing/2014/main" id="{1A9AF5A6-9F15-41C4-83FD-A3688D220F7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a:extLst>
            <a:ext uri="{FF2B5EF4-FFF2-40B4-BE49-F238E27FC236}">
              <a16:creationId xmlns:a16="http://schemas.microsoft.com/office/drawing/2014/main" id="{DCAD9677-499C-4360-AD81-8CE9717215B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a:extLst>
            <a:ext uri="{FF2B5EF4-FFF2-40B4-BE49-F238E27FC236}">
              <a16:creationId xmlns:a16="http://schemas.microsoft.com/office/drawing/2014/main" id="{3FC9609A-4076-4C9D-9087-57A3F31637B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a:extLst>
            <a:ext uri="{FF2B5EF4-FFF2-40B4-BE49-F238E27FC236}">
              <a16:creationId xmlns:a16="http://schemas.microsoft.com/office/drawing/2014/main" id="{B1FEA6A7-B068-41A7-87B5-E8A5F279795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a:extLst>
            <a:ext uri="{FF2B5EF4-FFF2-40B4-BE49-F238E27FC236}">
              <a16:creationId xmlns:a16="http://schemas.microsoft.com/office/drawing/2014/main" id="{2B3B5F46-C05F-4A00-B9F7-3D9602ECA72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a:extLst>
            <a:ext uri="{FF2B5EF4-FFF2-40B4-BE49-F238E27FC236}">
              <a16:creationId xmlns:a16="http://schemas.microsoft.com/office/drawing/2014/main" id="{E1A4282E-4CBF-4986-9C8A-B8DAFE18191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a:extLst>
            <a:ext uri="{FF2B5EF4-FFF2-40B4-BE49-F238E27FC236}">
              <a16:creationId xmlns:a16="http://schemas.microsoft.com/office/drawing/2014/main" id="{0A6D1A3E-D782-4BD4-AE3B-6143C695123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0" name="テキスト ボックス 519">
          <a:extLst>
            <a:ext uri="{FF2B5EF4-FFF2-40B4-BE49-F238E27FC236}">
              <a16:creationId xmlns:a16="http://schemas.microsoft.com/office/drawing/2014/main" id="{69B5F81D-BCD1-47F5-8E87-F9B011CD852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1" name="直線コネクタ 520">
          <a:extLst>
            <a:ext uri="{FF2B5EF4-FFF2-40B4-BE49-F238E27FC236}">
              <a16:creationId xmlns:a16="http://schemas.microsoft.com/office/drawing/2014/main" id="{A9E03677-7BEE-4226-8F5C-26117A72864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2" name="テキスト ボックス 521">
          <a:extLst>
            <a:ext uri="{FF2B5EF4-FFF2-40B4-BE49-F238E27FC236}">
              <a16:creationId xmlns:a16="http://schemas.microsoft.com/office/drawing/2014/main" id="{CE831C2E-AB49-4789-BAF3-E1C8ABD3D02A}"/>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3" name="直線コネクタ 522">
          <a:extLst>
            <a:ext uri="{FF2B5EF4-FFF2-40B4-BE49-F238E27FC236}">
              <a16:creationId xmlns:a16="http://schemas.microsoft.com/office/drawing/2014/main" id="{B9BE170B-1506-46E3-80F1-1D31143E9C6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4" name="テキスト ボックス 523">
          <a:extLst>
            <a:ext uri="{FF2B5EF4-FFF2-40B4-BE49-F238E27FC236}">
              <a16:creationId xmlns:a16="http://schemas.microsoft.com/office/drawing/2014/main" id="{0A7FE93B-62B6-4C05-860A-A3751CABCB2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5" name="直線コネクタ 524">
          <a:extLst>
            <a:ext uri="{FF2B5EF4-FFF2-40B4-BE49-F238E27FC236}">
              <a16:creationId xmlns:a16="http://schemas.microsoft.com/office/drawing/2014/main" id="{233A8CC5-A6F8-46F1-AF3D-8EF206F2DE6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6" name="テキスト ボックス 525">
          <a:extLst>
            <a:ext uri="{FF2B5EF4-FFF2-40B4-BE49-F238E27FC236}">
              <a16:creationId xmlns:a16="http://schemas.microsoft.com/office/drawing/2014/main" id="{5E77F3F9-8BE4-494E-A49C-E6925DF0593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7" name="直線コネクタ 526">
          <a:extLst>
            <a:ext uri="{FF2B5EF4-FFF2-40B4-BE49-F238E27FC236}">
              <a16:creationId xmlns:a16="http://schemas.microsoft.com/office/drawing/2014/main" id="{DEB4ECDB-8C66-4E7E-B577-9A2E0EA8177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8" name="テキスト ボックス 527">
          <a:extLst>
            <a:ext uri="{FF2B5EF4-FFF2-40B4-BE49-F238E27FC236}">
              <a16:creationId xmlns:a16="http://schemas.microsoft.com/office/drawing/2014/main" id="{C10DDCBA-B317-4682-B2F5-72865443F5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9" name="直線コネクタ 528">
          <a:extLst>
            <a:ext uri="{FF2B5EF4-FFF2-40B4-BE49-F238E27FC236}">
              <a16:creationId xmlns:a16="http://schemas.microsoft.com/office/drawing/2014/main" id="{454FD50B-077F-465B-94C0-E92BAD2E42A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0" name="テキスト ボックス 529">
          <a:extLst>
            <a:ext uri="{FF2B5EF4-FFF2-40B4-BE49-F238E27FC236}">
              <a16:creationId xmlns:a16="http://schemas.microsoft.com/office/drawing/2014/main" id="{B392BC69-E168-4824-AF7A-C143496ACA2B}"/>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a:extLst>
            <a:ext uri="{FF2B5EF4-FFF2-40B4-BE49-F238E27FC236}">
              <a16:creationId xmlns:a16="http://schemas.microsoft.com/office/drawing/2014/main" id="{0A6C02FB-F940-4B0A-B630-5BF9FA88A94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2" name="テキスト ボックス 531">
          <a:extLst>
            <a:ext uri="{FF2B5EF4-FFF2-40B4-BE49-F238E27FC236}">
              <a16:creationId xmlns:a16="http://schemas.microsoft.com/office/drawing/2014/main" id="{8E3AF304-C651-40EF-AFEB-8668A9AA139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庁舎】&#10;有形固定資産減価償却率グラフ枠">
          <a:extLst>
            <a:ext uri="{FF2B5EF4-FFF2-40B4-BE49-F238E27FC236}">
              <a16:creationId xmlns:a16="http://schemas.microsoft.com/office/drawing/2014/main" id="{DCB8072B-4875-449E-B80D-706C293424D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534" name="直線コネクタ 533">
          <a:extLst>
            <a:ext uri="{FF2B5EF4-FFF2-40B4-BE49-F238E27FC236}">
              <a16:creationId xmlns:a16="http://schemas.microsoft.com/office/drawing/2014/main" id="{B77F64DF-C653-4022-A82B-8C1AFBA133EE}"/>
            </a:ext>
          </a:extLst>
        </xdr:cNvPr>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535" name="【庁舎】&#10;有形固定資産減価償却率最小値テキスト">
          <a:extLst>
            <a:ext uri="{FF2B5EF4-FFF2-40B4-BE49-F238E27FC236}">
              <a16:creationId xmlns:a16="http://schemas.microsoft.com/office/drawing/2014/main" id="{B970A2A7-FBBD-4C98-9392-97467C6D38E5}"/>
            </a:ext>
          </a:extLst>
        </xdr:cNvPr>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536" name="直線コネクタ 535">
          <a:extLst>
            <a:ext uri="{FF2B5EF4-FFF2-40B4-BE49-F238E27FC236}">
              <a16:creationId xmlns:a16="http://schemas.microsoft.com/office/drawing/2014/main" id="{306C975A-DDA1-45E0-A405-9B674E62826D}"/>
            </a:ext>
          </a:extLst>
        </xdr:cNvPr>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537" name="【庁舎】&#10;有形固定資産減価償却率最大値テキスト">
          <a:extLst>
            <a:ext uri="{FF2B5EF4-FFF2-40B4-BE49-F238E27FC236}">
              <a16:creationId xmlns:a16="http://schemas.microsoft.com/office/drawing/2014/main" id="{0C2972D5-BF1C-4DCF-8072-4729853567FE}"/>
            </a:ext>
          </a:extLst>
        </xdr:cNvPr>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538" name="直線コネクタ 537">
          <a:extLst>
            <a:ext uri="{FF2B5EF4-FFF2-40B4-BE49-F238E27FC236}">
              <a16:creationId xmlns:a16="http://schemas.microsoft.com/office/drawing/2014/main" id="{1787C905-8709-47E2-AD53-DC44572800B2}"/>
            </a:ext>
          </a:extLst>
        </xdr:cNvPr>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104791</xdr:rowOff>
    </xdr:from>
    <xdr:ext cx="405111" cy="259045"/>
    <xdr:sp macro="" textlink="">
      <xdr:nvSpPr>
        <xdr:cNvPr id="539" name="【庁舎】&#10;有形固定資産減価償却率平均値テキスト">
          <a:extLst>
            <a:ext uri="{FF2B5EF4-FFF2-40B4-BE49-F238E27FC236}">
              <a16:creationId xmlns:a16="http://schemas.microsoft.com/office/drawing/2014/main" id="{D142A095-9492-437F-B4A2-9DE179BAE3CE}"/>
            </a:ext>
          </a:extLst>
        </xdr:cNvPr>
        <xdr:cNvSpPr txBox="1"/>
      </xdr:nvSpPr>
      <xdr:spPr>
        <a:xfrm>
          <a:off x="16357600" y="18107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540" name="フローチャート: 判断 539">
          <a:extLst>
            <a:ext uri="{FF2B5EF4-FFF2-40B4-BE49-F238E27FC236}">
              <a16:creationId xmlns:a16="http://schemas.microsoft.com/office/drawing/2014/main" id="{BA4C815F-475A-48DC-9C06-76A3D335DCDC}"/>
            </a:ext>
          </a:extLst>
        </xdr:cNvPr>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541" name="フローチャート: 判断 540">
          <a:extLst>
            <a:ext uri="{FF2B5EF4-FFF2-40B4-BE49-F238E27FC236}">
              <a16:creationId xmlns:a16="http://schemas.microsoft.com/office/drawing/2014/main" id="{DAE0D7D2-789D-49B6-B894-7665C9FECBE6}"/>
            </a:ext>
          </a:extLst>
        </xdr:cNvPr>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55880</xdr:rowOff>
    </xdr:from>
    <xdr:to>
      <xdr:col>76</xdr:col>
      <xdr:colOff>165100</xdr:colOff>
      <xdr:row>105</xdr:row>
      <xdr:rowOff>157480</xdr:rowOff>
    </xdr:to>
    <xdr:sp macro="" textlink="">
      <xdr:nvSpPr>
        <xdr:cNvPr id="542" name="フローチャート: 判断 541">
          <a:extLst>
            <a:ext uri="{FF2B5EF4-FFF2-40B4-BE49-F238E27FC236}">
              <a16:creationId xmlns:a16="http://schemas.microsoft.com/office/drawing/2014/main" id="{9D5D831A-D9F5-449B-BF1B-36880CFF3840}"/>
            </a:ext>
          </a:extLst>
        </xdr:cNvPr>
        <xdr:cNvSpPr/>
      </xdr:nvSpPr>
      <xdr:spPr>
        <a:xfrm>
          <a:off x="1454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E721460F-AD26-4B18-8678-C604D5D2688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8BA91AA5-2FAC-463F-BBF2-110405142E7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DFC64210-23FC-4BB1-A41D-0338EDDECF4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5EA8C1D3-DFA7-41F8-8F06-AAC35764236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3E7378FF-B4F6-47F2-9336-24A4F6E60B9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xdr:rowOff>
    </xdr:from>
    <xdr:to>
      <xdr:col>85</xdr:col>
      <xdr:colOff>177800</xdr:colOff>
      <xdr:row>104</xdr:row>
      <xdr:rowOff>106045</xdr:rowOff>
    </xdr:to>
    <xdr:sp macro="" textlink="">
      <xdr:nvSpPr>
        <xdr:cNvPr id="548" name="楕円 547">
          <a:extLst>
            <a:ext uri="{FF2B5EF4-FFF2-40B4-BE49-F238E27FC236}">
              <a16:creationId xmlns:a16="http://schemas.microsoft.com/office/drawing/2014/main" id="{0B816D80-DB3C-4747-B7E5-18BBE16C37A2}"/>
            </a:ext>
          </a:extLst>
        </xdr:cNvPr>
        <xdr:cNvSpPr/>
      </xdr:nvSpPr>
      <xdr:spPr>
        <a:xfrm>
          <a:off x="162687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27322</xdr:rowOff>
    </xdr:from>
    <xdr:ext cx="405111" cy="259045"/>
    <xdr:sp macro="" textlink="">
      <xdr:nvSpPr>
        <xdr:cNvPr id="549" name="【庁舎】&#10;有形固定資産減価償却率該当値テキスト">
          <a:extLst>
            <a:ext uri="{FF2B5EF4-FFF2-40B4-BE49-F238E27FC236}">
              <a16:creationId xmlns:a16="http://schemas.microsoft.com/office/drawing/2014/main" id="{BB41EFA2-A3C9-42C4-B6BA-A00F1F5FCDA5}"/>
            </a:ext>
          </a:extLst>
        </xdr:cNvPr>
        <xdr:cNvSpPr txBox="1"/>
      </xdr:nvSpPr>
      <xdr:spPr>
        <a:xfrm>
          <a:off x="16357600"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124461</xdr:rowOff>
    </xdr:from>
    <xdr:to>
      <xdr:col>81</xdr:col>
      <xdr:colOff>101600</xdr:colOff>
      <xdr:row>104</xdr:row>
      <xdr:rowOff>54611</xdr:rowOff>
    </xdr:to>
    <xdr:sp macro="" textlink="">
      <xdr:nvSpPr>
        <xdr:cNvPr id="550" name="楕円 549">
          <a:extLst>
            <a:ext uri="{FF2B5EF4-FFF2-40B4-BE49-F238E27FC236}">
              <a16:creationId xmlns:a16="http://schemas.microsoft.com/office/drawing/2014/main" id="{BFBD5F4D-6E68-4659-9626-C26FFE829676}"/>
            </a:ext>
          </a:extLst>
        </xdr:cNvPr>
        <xdr:cNvSpPr/>
      </xdr:nvSpPr>
      <xdr:spPr>
        <a:xfrm>
          <a:off x="15430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3811</xdr:rowOff>
    </xdr:from>
    <xdr:to>
      <xdr:col>85</xdr:col>
      <xdr:colOff>127000</xdr:colOff>
      <xdr:row>104</xdr:row>
      <xdr:rowOff>55245</xdr:rowOff>
    </xdr:to>
    <xdr:cxnSp macro="">
      <xdr:nvCxnSpPr>
        <xdr:cNvPr id="551" name="直線コネクタ 550">
          <a:extLst>
            <a:ext uri="{FF2B5EF4-FFF2-40B4-BE49-F238E27FC236}">
              <a16:creationId xmlns:a16="http://schemas.microsoft.com/office/drawing/2014/main" id="{40927EF0-D6A5-4045-B46C-8019ADA073E8}"/>
            </a:ext>
          </a:extLst>
        </xdr:cNvPr>
        <xdr:cNvCxnSpPr/>
      </xdr:nvCxnSpPr>
      <xdr:spPr>
        <a:xfrm>
          <a:off x="15481300" y="1783461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17163</xdr:rowOff>
    </xdr:from>
    <xdr:ext cx="405111" cy="259045"/>
    <xdr:sp macro="" textlink="">
      <xdr:nvSpPr>
        <xdr:cNvPr id="552" name="n_1aveValue【庁舎】&#10;有形固定資産減価償却率">
          <a:extLst>
            <a:ext uri="{FF2B5EF4-FFF2-40B4-BE49-F238E27FC236}">
              <a16:creationId xmlns:a16="http://schemas.microsoft.com/office/drawing/2014/main" id="{EC017D71-72B0-41BE-8B8C-5B3C20C34E09}"/>
            </a:ext>
          </a:extLst>
        </xdr:cNvPr>
        <xdr:cNvSpPr txBox="1"/>
      </xdr:nvSpPr>
      <xdr:spPr>
        <a:xfrm>
          <a:off x="152660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2557</xdr:rowOff>
    </xdr:from>
    <xdr:ext cx="405111" cy="259045"/>
    <xdr:sp macro="" textlink="">
      <xdr:nvSpPr>
        <xdr:cNvPr id="553" name="n_2aveValue【庁舎】&#10;有形固定資産減価償却率">
          <a:extLst>
            <a:ext uri="{FF2B5EF4-FFF2-40B4-BE49-F238E27FC236}">
              <a16:creationId xmlns:a16="http://schemas.microsoft.com/office/drawing/2014/main" id="{715662DE-C984-459F-B197-1FA53021C9B6}"/>
            </a:ext>
          </a:extLst>
        </xdr:cNvPr>
        <xdr:cNvSpPr txBox="1"/>
      </xdr:nvSpPr>
      <xdr:spPr>
        <a:xfrm>
          <a:off x="14389744"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71138</xdr:rowOff>
    </xdr:from>
    <xdr:ext cx="405111" cy="259045"/>
    <xdr:sp macro="" textlink="">
      <xdr:nvSpPr>
        <xdr:cNvPr id="554" name="n_1mainValue【庁舎】&#10;有形固定資産減価償却率">
          <a:extLst>
            <a:ext uri="{FF2B5EF4-FFF2-40B4-BE49-F238E27FC236}">
              <a16:creationId xmlns:a16="http://schemas.microsoft.com/office/drawing/2014/main" id="{9535DD0F-3346-4763-829F-DCF4D28CAEE5}"/>
            </a:ext>
          </a:extLst>
        </xdr:cNvPr>
        <xdr:cNvSpPr txBox="1"/>
      </xdr:nvSpPr>
      <xdr:spPr>
        <a:xfrm>
          <a:off x="152660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a:extLst>
            <a:ext uri="{FF2B5EF4-FFF2-40B4-BE49-F238E27FC236}">
              <a16:creationId xmlns:a16="http://schemas.microsoft.com/office/drawing/2014/main" id="{3FF9D921-D055-47FD-B9D3-98C86F04742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a:extLst>
            <a:ext uri="{FF2B5EF4-FFF2-40B4-BE49-F238E27FC236}">
              <a16:creationId xmlns:a16="http://schemas.microsoft.com/office/drawing/2014/main" id="{DD3C5D54-42A1-41D8-970C-9D81C57C0A7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a:extLst>
            <a:ext uri="{FF2B5EF4-FFF2-40B4-BE49-F238E27FC236}">
              <a16:creationId xmlns:a16="http://schemas.microsoft.com/office/drawing/2014/main" id="{9D140C89-3EAB-49F7-BEFC-22EED72F47D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a:extLst>
            <a:ext uri="{FF2B5EF4-FFF2-40B4-BE49-F238E27FC236}">
              <a16:creationId xmlns:a16="http://schemas.microsoft.com/office/drawing/2014/main" id="{420C16DA-D48B-4D00-B09D-F0DF4C1AAF4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a:extLst>
            <a:ext uri="{FF2B5EF4-FFF2-40B4-BE49-F238E27FC236}">
              <a16:creationId xmlns:a16="http://schemas.microsoft.com/office/drawing/2014/main" id="{DBA20D73-4431-4F83-BD9E-C1E6AF94D1F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a:extLst>
            <a:ext uri="{FF2B5EF4-FFF2-40B4-BE49-F238E27FC236}">
              <a16:creationId xmlns:a16="http://schemas.microsoft.com/office/drawing/2014/main" id="{8A47E909-5985-4BCF-9531-8B49E298F3F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a:extLst>
            <a:ext uri="{FF2B5EF4-FFF2-40B4-BE49-F238E27FC236}">
              <a16:creationId xmlns:a16="http://schemas.microsoft.com/office/drawing/2014/main" id="{0F893AA2-3A66-40ED-A6B0-D95FE8E4DF9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a:extLst>
            <a:ext uri="{FF2B5EF4-FFF2-40B4-BE49-F238E27FC236}">
              <a16:creationId xmlns:a16="http://schemas.microsoft.com/office/drawing/2014/main" id="{37D0CBE7-6CD5-4910-96F3-57B4C50F27A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a:extLst>
            <a:ext uri="{FF2B5EF4-FFF2-40B4-BE49-F238E27FC236}">
              <a16:creationId xmlns:a16="http://schemas.microsoft.com/office/drawing/2014/main" id="{0BD3AE71-AE14-4898-B980-04383A8E36F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a:extLst>
            <a:ext uri="{FF2B5EF4-FFF2-40B4-BE49-F238E27FC236}">
              <a16:creationId xmlns:a16="http://schemas.microsoft.com/office/drawing/2014/main" id="{F98FCF12-FF60-45DA-A8D2-475263BED0C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5" name="直線コネクタ 564">
          <a:extLst>
            <a:ext uri="{FF2B5EF4-FFF2-40B4-BE49-F238E27FC236}">
              <a16:creationId xmlns:a16="http://schemas.microsoft.com/office/drawing/2014/main" id="{F5F8E907-A96D-4D96-862B-34585D1CBBB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6" name="テキスト ボックス 565">
          <a:extLst>
            <a:ext uri="{FF2B5EF4-FFF2-40B4-BE49-F238E27FC236}">
              <a16:creationId xmlns:a16="http://schemas.microsoft.com/office/drawing/2014/main" id="{CD9B4B18-3E05-498A-88D1-E49C21BC0BD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7" name="直線コネクタ 566">
          <a:extLst>
            <a:ext uri="{FF2B5EF4-FFF2-40B4-BE49-F238E27FC236}">
              <a16:creationId xmlns:a16="http://schemas.microsoft.com/office/drawing/2014/main" id="{C161780C-3A18-4D10-B41B-5CA936FF6BC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8" name="テキスト ボックス 567">
          <a:extLst>
            <a:ext uri="{FF2B5EF4-FFF2-40B4-BE49-F238E27FC236}">
              <a16:creationId xmlns:a16="http://schemas.microsoft.com/office/drawing/2014/main" id="{4A94EAE8-4CD0-4FAC-A5E3-0F2FED51ED5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9" name="直線コネクタ 568">
          <a:extLst>
            <a:ext uri="{FF2B5EF4-FFF2-40B4-BE49-F238E27FC236}">
              <a16:creationId xmlns:a16="http://schemas.microsoft.com/office/drawing/2014/main" id="{668938DD-4B08-4F60-916A-5BCEC569546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0" name="テキスト ボックス 569">
          <a:extLst>
            <a:ext uri="{FF2B5EF4-FFF2-40B4-BE49-F238E27FC236}">
              <a16:creationId xmlns:a16="http://schemas.microsoft.com/office/drawing/2014/main" id="{ADAEA02E-50F5-4999-B736-1C8F3DC2A98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1" name="直線コネクタ 570">
          <a:extLst>
            <a:ext uri="{FF2B5EF4-FFF2-40B4-BE49-F238E27FC236}">
              <a16:creationId xmlns:a16="http://schemas.microsoft.com/office/drawing/2014/main" id="{203D4003-90FC-4BE6-AFA7-B6D418313E9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2" name="テキスト ボックス 571">
          <a:extLst>
            <a:ext uri="{FF2B5EF4-FFF2-40B4-BE49-F238E27FC236}">
              <a16:creationId xmlns:a16="http://schemas.microsoft.com/office/drawing/2014/main" id="{AEEEE27B-FE92-4083-8E22-1533ED4886D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3" name="直線コネクタ 572">
          <a:extLst>
            <a:ext uri="{FF2B5EF4-FFF2-40B4-BE49-F238E27FC236}">
              <a16:creationId xmlns:a16="http://schemas.microsoft.com/office/drawing/2014/main" id="{BC20AC3D-CD19-4A87-8F5A-79710164B65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4" name="テキスト ボックス 573">
          <a:extLst>
            <a:ext uri="{FF2B5EF4-FFF2-40B4-BE49-F238E27FC236}">
              <a16:creationId xmlns:a16="http://schemas.microsoft.com/office/drawing/2014/main" id="{A971E1E2-5542-4FEE-BFDD-DD2F9380240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5" name="【庁舎】&#10;一人当たり面積グラフ枠">
          <a:extLst>
            <a:ext uri="{FF2B5EF4-FFF2-40B4-BE49-F238E27FC236}">
              <a16:creationId xmlns:a16="http://schemas.microsoft.com/office/drawing/2014/main" id="{458C359A-3BF6-45AE-9867-3FB1AC3CB5E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576" name="直線コネクタ 575">
          <a:extLst>
            <a:ext uri="{FF2B5EF4-FFF2-40B4-BE49-F238E27FC236}">
              <a16:creationId xmlns:a16="http://schemas.microsoft.com/office/drawing/2014/main" id="{75E9A392-5071-4E0F-9AC9-0EE32B6172B6}"/>
            </a:ext>
          </a:extLst>
        </xdr:cNvPr>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577" name="【庁舎】&#10;一人当たり面積最小値テキスト">
          <a:extLst>
            <a:ext uri="{FF2B5EF4-FFF2-40B4-BE49-F238E27FC236}">
              <a16:creationId xmlns:a16="http://schemas.microsoft.com/office/drawing/2014/main" id="{08DBA812-AD0B-4069-90D4-312A56AFB8C6}"/>
            </a:ext>
          </a:extLst>
        </xdr:cNvPr>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578" name="直線コネクタ 577">
          <a:extLst>
            <a:ext uri="{FF2B5EF4-FFF2-40B4-BE49-F238E27FC236}">
              <a16:creationId xmlns:a16="http://schemas.microsoft.com/office/drawing/2014/main" id="{584180E2-4F7F-41FB-8DB5-1E0AE78BD6E1}"/>
            </a:ext>
          </a:extLst>
        </xdr:cNvPr>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579" name="【庁舎】&#10;一人当たり面積最大値テキスト">
          <a:extLst>
            <a:ext uri="{FF2B5EF4-FFF2-40B4-BE49-F238E27FC236}">
              <a16:creationId xmlns:a16="http://schemas.microsoft.com/office/drawing/2014/main" id="{CCF4B6E3-B37C-45F9-9574-922BFD1522F4}"/>
            </a:ext>
          </a:extLst>
        </xdr:cNvPr>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580" name="直線コネクタ 579">
          <a:extLst>
            <a:ext uri="{FF2B5EF4-FFF2-40B4-BE49-F238E27FC236}">
              <a16:creationId xmlns:a16="http://schemas.microsoft.com/office/drawing/2014/main" id="{8C9A6CE1-F029-4BF4-BC97-A34582DFD598}"/>
            </a:ext>
          </a:extLst>
        </xdr:cNvPr>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29990</xdr:rowOff>
    </xdr:from>
    <xdr:ext cx="469744" cy="259045"/>
    <xdr:sp macro="" textlink="">
      <xdr:nvSpPr>
        <xdr:cNvPr id="581" name="【庁舎】&#10;一人当たり面積平均値テキスト">
          <a:extLst>
            <a:ext uri="{FF2B5EF4-FFF2-40B4-BE49-F238E27FC236}">
              <a16:creationId xmlns:a16="http://schemas.microsoft.com/office/drawing/2014/main" id="{1049A678-9022-4655-91FA-8D14622C993D}"/>
            </a:ext>
          </a:extLst>
        </xdr:cNvPr>
        <xdr:cNvSpPr txBox="1"/>
      </xdr:nvSpPr>
      <xdr:spPr>
        <a:xfrm>
          <a:off x="22199600" y="17689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582" name="フローチャート: 判断 581">
          <a:extLst>
            <a:ext uri="{FF2B5EF4-FFF2-40B4-BE49-F238E27FC236}">
              <a16:creationId xmlns:a16="http://schemas.microsoft.com/office/drawing/2014/main" id="{FAA5E312-EA8A-495C-AB9D-8B4DA6383D38}"/>
            </a:ext>
          </a:extLst>
        </xdr:cNvPr>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583" name="フローチャート: 判断 582">
          <a:extLst>
            <a:ext uri="{FF2B5EF4-FFF2-40B4-BE49-F238E27FC236}">
              <a16:creationId xmlns:a16="http://schemas.microsoft.com/office/drawing/2014/main" id="{1429B3BE-39DC-45CF-BB91-BC8978AEA0FA}"/>
            </a:ext>
          </a:extLst>
        </xdr:cNvPr>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43687</xdr:rowOff>
    </xdr:from>
    <xdr:to>
      <xdr:col>107</xdr:col>
      <xdr:colOff>101600</xdr:colOff>
      <xdr:row>104</xdr:row>
      <xdr:rowOff>145287</xdr:rowOff>
    </xdr:to>
    <xdr:sp macro="" textlink="">
      <xdr:nvSpPr>
        <xdr:cNvPr id="584" name="フローチャート: 判断 583">
          <a:extLst>
            <a:ext uri="{FF2B5EF4-FFF2-40B4-BE49-F238E27FC236}">
              <a16:creationId xmlns:a16="http://schemas.microsoft.com/office/drawing/2014/main" id="{7DDEBB9F-F3FB-47D2-88CB-48970F89C1B9}"/>
            </a:ext>
          </a:extLst>
        </xdr:cNvPr>
        <xdr:cNvSpPr/>
      </xdr:nvSpPr>
      <xdr:spPr>
        <a:xfrm>
          <a:off x="20383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FF5C213B-F577-4A7A-9E88-EDAFE3A7981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E6086CA8-BC02-4587-854F-A033B28CD44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C50CFD8F-8578-4435-9450-A132F9ADF78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2D9BD8F2-7463-4085-8B99-2A66FF16089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A85DDEF-A5A8-4651-8488-4BB41555290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144272</xdr:rowOff>
    </xdr:from>
    <xdr:to>
      <xdr:col>116</xdr:col>
      <xdr:colOff>114300</xdr:colOff>
      <xdr:row>105</xdr:row>
      <xdr:rowOff>74422</xdr:rowOff>
    </xdr:to>
    <xdr:sp macro="" textlink="">
      <xdr:nvSpPr>
        <xdr:cNvPr id="590" name="楕円 589">
          <a:extLst>
            <a:ext uri="{FF2B5EF4-FFF2-40B4-BE49-F238E27FC236}">
              <a16:creationId xmlns:a16="http://schemas.microsoft.com/office/drawing/2014/main" id="{572282C2-E02E-40D7-9548-08B57E0E1BA6}"/>
            </a:ext>
          </a:extLst>
        </xdr:cNvPr>
        <xdr:cNvSpPr/>
      </xdr:nvSpPr>
      <xdr:spPr>
        <a:xfrm>
          <a:off x="221107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122699</xdr:rowOff>
    </xdr:from>
    <xdr:ext cx="469744" cy="259045"/>
    <xdr:sp macro="" textlink="">
      <xdr:nvSpPr>
        <xdr:cNvPr id="591" name="【庁舎】&#10;一人当たり面積該当値テキスト">
          <a:extLst>
            <a:ext uri="{FF2B5EF4-FFF2-40B4-BE49-F238E27FC236}">
              <a16:creationId xmlns:a16="http://schemas.microsoft.com/office/drawing/2014/main" id="{19D58213-EDC3-4CC1-8776-12D332EA5DAC}"/>
            </a:ext>
          </a:extLst>
        </xdr:cNvPr>
        <xdr:cNvSpPr txBox="1"/>
      </xdr:nvSpPr>
      <xdr:spPr>
        <a:xfrm>
          <a:off x="22199600"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144272</xdr:rowOff>
    </xdr:from>
    <xdr:to>
      <xdr:col>112</xdr:col>
      <xdr:colOff>38100</xdr:colOff>
      <xdr:row>105</xdr:row>
      <xdr:rowOff>74422</xdr:rowOff>
    </xdr:to>
    <xdr:sp macro="" textlink="">
      <xdr:nvSpPr>
        <xdr:cNvPr id="592" name="楕円 591">
          <a:extLst>
            <a:ext uri="{FF2B5EF4-FFF2-40B4-BE49-F238E27FC236}">
              <a16:creationId xmlns:a16="http://schemas.microsoft.com/office/drawing/2014/main" id="{661132C7-36A1-48EB-A2C4-69FC8E49665E}"/>
            </a:ext>
          </a:extLst>
        </xdr:cNvPr>
        <xdr:cNvSpPr/>
      </xdr:nvSpPr>
      <xdr:spPr>
        <a:xfrm>
          <a:off x="21272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23622</xdr:rowOff>
    </xdr:from>
    <xdr:to>
      <xdr:col>116</xdr:col>
      <xdr:colOff>63500</xdr:colOff>
      <xdr:row>105</xdr:row>
      <xdr:rowOff>23622</xdr:rowOff>
    </xdr:to>
    <xdr:cxnSp macro="">
      <xdr:nvCxnSpPr>
        <xdr:cNvPr id="593" name="直線コネクタ 592">
          <a:extLst>
            <a:ext uri="{FF2B5EF4-FFF2-40B4-BE49-F238E27FC236}">
              <a16:creationId xmlns:a16="http://schemas.microsoft.com/office/drawing/2014/main" id="{26F66B5B-5529-48F9-8FEF-70C88E84AB67}"/>
            </a:ext>
          </a:extLst>
        </xdr:cNvPr>
        <xdr:cNvCxnSpPr/>
      </xdr:nvCxnSpPr>
      <xdr:spPr>
        <a:xfrm>
          <a:off x="21323300" y="18025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143527</xdr:rowOff>
    </xdr:from>
    <xdr:ext cx="469744" cy="259045"/>
    <xdr:sp macro="" textlink="">
      <xdr:nvSpPr>
        <xdr:cNvPr id="594" name="n_1aveValue【庁舎】&#10;一人当たり面積">
          <a:extLst>
            <a:ext uri="{FF2B5EF4-FFF2-40B4-BE49-F238E27FC236}">
              <a16:creationId xmlns:a16="http://schemas.microsoft.com/office/drawing/2014/main" id="{257AA10F-3F1A-40DE-AE58-A52BE08B2865}"/>
            </a:ext>
          </a:extLst>
        </xdr:cNvPr>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161814</xdr:rowOff>
    </xdr:from>
    <xdr:ext cx="469744" cy="259045"/>
    <xdr:sp macro="" textlink="">
      <xdr:nvSpPr>
        <xdr:cNvPr id="595" name="n_2aveValue【庁舎】&#10;一人当たり面積">
          <a:extLst>
            <a:ext uri="{FF2B5EF4-FFF2-40B4-BE49-F238E27FC236}">
              <a16:creationId xmlns:a16="http://schemas.microsoft.com/office/drawing/2014/main" id="{5659CD69-2E58-4192-BD4A-00EE2C016349}"/>
            </a:ext>
          </a:extLst>
        </xdr:cNvPr>
        <xdr:cNvSpPr txBox="1"/>
      </xdr:nvSpPr>
      <xdr:spPr>
        <a:xfrm>
          <a:off x="201994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65549</xdr:rowOff>
    </xdr:from>
    <xdr:ext cx="469744" cy="259045"/>
    <xdr:sp macro="" textlink="">
      <xdr:nvSpPr>
        <xdr:cNvPr id="596" name="n_1mainValue【庁舎】&#10;一人当たり面積">
          <a:extLst>
            <a:ext uri="{FF2B5EF4-FFF2-40B4-BE49-F238E27FC236}">
              <a16:creationId xmlns:a16="http://schemas.microsoft.com/office/drawing/2014/main" id="{0D316A91-4C46-4754-9D08-2989B23E46AF}"/>
            </a:ext>
          </a:extLst>
        </xdr:cNvPr>
        <xdr:cNvSpPr txBox="1"/>
      </xdr:nvSpPr>
      <xdr:spPr>
        <a:xfrm>
          <a:off x="21075727" y="1806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7" name="正方形/長方形 596">
          <a:extLst>
            <a:ext uri="{FF2B5EF4-FFF2-40B4-BE49-F238E27FC236}">
              <a16:creationId xmlns:a16="http://schemas.microsoft.com/office/drawing/2014/main" id="{E7689703-0D5C-4CF4-8E53-1FA763431CB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8" name="正方形/長方形 597">
          <a:extLst>
            <a:ext uri="{FF2B5EF4-FFF2-40B4-BE49-F238E27FC236}">
              <a16:creationId xmlns:a16="http://schemas.microsoft.com/office/drawing/2014/main" id="{6358EA89-C6CC-4CB1-9ACE-FCE0945BC7F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9" name="テキスト ボックス 598">
          <a:extLst>
            <a:ext uri="{FF2B5EF4-FFF2-40B4-BE49-F238E27FC236}">
              <a16:creationId xmlns:a16="http://schemas.microsoft.com/office/drawing/2014/main" id="{A3F8295E-2792-4B1F-B5B1-9E013C4463E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図書館や市民会館、体育館・プールなどの一人当たり面積は類似団体より広く、公共施設が比較的多いことが読み取れる。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今後は施設の改修費などの将来負担を増大させないためにも、施設の統廃合などを含めて今後の施設の在り方を考えることが重要であると考えている。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120,596
119,436
53.15
36,745,983
35,692,660
904,831
22,526,953
18,482,532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62795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9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89605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0922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89605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79022</xdr:rowOff>
    </xdr:from>
    <xdr:to>
      <xdr:col>15</xdr:col>
      <xdr:colOff>133350</xdr:colOff>
      <xdr:row>42</xdr:row>
      <xdr:rowOff>9172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165399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103011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163988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148336</xdr:rowOff>
    </xdr:from>
    <xdr:to>
      <xdr:col>23</xdr:col>
      <xdr:colOff>133350</xdr:colOff>
      <xdr:row>62</xdr:row>
      <xdr:rowOff>5842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0678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3556</xdr:rowOff>
    </xdr:from>
    <xdr:to>
      <xdr:col>19</xdr:col>
      <xdr:colOff>133350</xdr:colOff>
      <xdr:row>61</xdr:row>
      <xdr:rowOff>148336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6200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83312</xdr:rowOff>
    </xdr:from>
    <xdr:to>
      <xdr:col>15</xdr:col>
      <xdr:colOff>82550</xdr:colOff>
      <xdr:row>61</xdr:row>
      <xdr:rowOff>3556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37031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64008</xdr:rowOff>
    </xdr:from>
    <xdr:to>
      <xdr:col>11</xdr:col>
      <xdr:colOff>31750</xdr:colOff>
      <xdr:row>60</xdr:row>
      <xdr:rowOff>83312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3510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121666</xdr:rowOff>
    </xdr:from>
    <xdr:to>
      <xdr:col>11</xdr:col>
      <xdr:colOff>82550</xdr:colOff>
      <xdr:row>62</xdr:row>
      <xdr:rowOff>51816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36593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39624</xdr:rowOff>
    </xdr:from>
    <xdr:to>
      <xdr:col>7</xdr:col>
      <xdr:colOff>31750</xdr:colOff>
      <xdr:row>61</xdr:row>
      <xdr:rowOff>141224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126001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143019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97536</xdr:rowOff>
    </xdr:from>
    <xdr:to>
      <xdr:col>19</xdr:col>
      <xdr:colOff>184150</xdr:colOff>
      <xdr:row>62</xdr:row>
      <xdr:rowOff>27686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37863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124206</xdr:rowOff>
    </xdr:from>
    <xdr:to>
      <xdr:col>15</xdr:col>
      <xdr:colOff>133350</xdr:colOff>
      <xdr:row>61</xdr:row>
      <xdr:rowOff>54356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64533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32512</xdr:rowOff>
    </xdr:from>
    <xdr:to>
      <xdr:col>11</xdr:col>
      <xdr:colOff>82550</xdr:colOff>
      <xdr:row>60</xdr:row>
      <xdr:rowOff>134112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144289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13208</xdr:rowOff>
    </xdr:from>
    <xdr:to>
      <xdr:col>7</xdr:col>
      <xdr:colOff>31750</xdr:colOff>
      <xdr:row>60</xdr:row>
      <xdr:rowOff>114808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124985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[118,384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164069</xdr:rowOff>
    </xdr:from>
    <xdr:to>
      <xdr:col>23</xdr:col>
      <xdr:colOff>133350</xdr:colOff>
      <xdr:row>86</xdr:row>
      <xdr:rowOff>4804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737319"/>
          <a:ext cx="838200" cy="1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141470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7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162018</xdr:rowOff>
    </xdr:from>
    <xdr:to>
      <xdr:col>19</xdr:col>
      <xdr:colOff>133350</xdr:colOff>
      <xdr:row>85</xdr:row>
      <xdr:rowOff>164069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735268"/>
          <a:ext cx="889000" cy="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45742</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7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106190</xdr:rowOff>
    </xdr:from>
    <xdr:to>
      <xdr:col>15</xdr:col>
      <xdr:colOff>82550</xdr:colOff>
      <xdr:row>85</xdr:row>
      <xdr:rowOff>162018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679440"/>
          <a:ext cx="889000" cy="5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91334</xdr:rowOff>
    </xdr:from>
    <xdr:to>
      <xdr:col>15</xdr:col>
      <xdr:colOff>133350</xdr:colOff>
      <xdr:row>85</xdr:row>
      <xdr:rowOff>21484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31661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6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36351</xdr:rowOff>
    </xdr:from>
    <xdr:to>
      <xdr:col>11</xdr:col>
      <xdr:colOff>31750</xdr:colOff>
      <xdr:row>85</xdr:row>
      <xdr:rowOff>106190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609601"/>
          <a:ext cx="889000" cy="6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50296</xdr:rowOff>
    </xdr:from>
    <xdr:to>
      <xdr:col>11</xdr:col>
      <xdr:colOff>82550</xdr:colOff>
      <xdr:row>84</xdr:row>
      <xdr:rowOff>151896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45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162073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2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152251</xdr:rowOff>
    </xdr:from>
    <xdr:to>
      <xdr:col>7</xdr:col>
      <xdr:colOff>31750</xdr:colOff>
      <xdr:row>84</xdr:row>
      <xdr:rowOff>82401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92578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5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125454</xdr:rowOff>
    </xdr:from>
    <xdr:to>
      <xdr:col>23</xdr:col>
      <xdr:colOff>184150</xdr:colOff>
      <xdr:row>86</xdr:row>
      <xdr:rowOff>55604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69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97531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67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113269</xdr:rowOff>
    </xdr:from>
    <xdr:to>
      <xdr:col>19</xdr:col>
      <xdr:colOff>184150</xdr:colOff>
      <xdr:row>86</xdr:row>
      <xdr:rowOff>43419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68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28196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772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111218</xdr:rowOff>
    </xdr:from>
    <xdr:to>
      <xdr:col>15</xdr:col>
      <xdr:colOff>133350</xdr:colOff>
      <xdr:row>86</xdr:row>
      <xdr:rowOff>41368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6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26145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77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55390</xdr:rowOff>
    </xdr:from>
    <xdr:to>
      <xdr:col>11</xdr:col>
      <xdr:colOff>82550</xdr:colOff>
      <xdr:row>85</xdr:row>
      <xdr:rowOff>156990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6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141767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71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157001</xdr:rowOff>
    </xdr:from>
    <xdr:to>
      <xdr:col>7</xdr:col>
      <xdr:colOff>31750</xdr:colOff>
      <xdr:row>85</xdr:row>
      <xdr:rowOff>87151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55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71928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64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79527</xdr:rowOff>
    </xdr:from>
    <xdr:to>
      <xdr:col>81</xdr:col>
      <xdr:colOff>44450</xdr:colOff>
      <xdr:row>87</xdr:row>
      <xdr:rowOff>79527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956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90309</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6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79527</xdr:rowOff>
    </xdr:from>
    <xdr:to>
      <xdr:col>77</xdr:col>
      <xdr:colOff>44450</xdr:colOff>
      <xdr:row>87</xdr:row>
      <xdr:rowOff>91016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9956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87</xdr:row>
      <xdr:rowOff>91016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90375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86</xdr:row>
      <xdr:rowOff>159052</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8807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73782</xdr:rowOff>
    </xdr:from>
    <xdr:to>
      <xdr:col>68</xdr:col>
      <xdr:colOff>203200</xdr:colOff>
      <xdr:row>87</xdr:row>
      <xdr:rowOff>3932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14109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14109</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804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1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28727</xdr:rowOff>
    </xdr:from>
    <xdr:to>
      <xdr:col>77</xdr:col>
      <xdr:colOff>95250</xdr:colOff>
      <xdr:row>87</xdr:row>
      <xdr:rowOff>130327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115104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3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108252</xdr:rowOff>
    </xdr:from>
    <xdr:to>
      <xdr:col>68</xdr:col>
      <xdr:colOff>203200</xdr:colOff>
      <xdr:row>87</xdr:row>
      <xdr:rowOff>38402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23179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163089</xdr:rowOff>
    </xdr:from>
    <xdr:to>
      <xdr:col>81</xdr:col>
      <xdr:colOff>44450</xdr:colOff>
      <xdr:row>62</xdr:row>
      <xdr:rowOff>165100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92989"/>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126806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85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163089</xdr:rowOff>
    </xdr:from>
    <xdr:to>
      <xdr:col>77</xdr:col>
      <xdr:colOff>44450</xdr:colOff>
      <xdr:row>62</xdr:row>
      <xdr:rowOff>165100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79298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165100</xdr:rowOff>
    </xdr:from>
    <xdr:to>
      <xdr:col>72</xdr:col>
      <xdr:colOff>203200</xdr:colOff>
      <xdr:row>63</xdr:row>
      <xdr:rowOff>1694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7950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1694</xdr:rowOff>
    </xdr:from>
    <xdr:to>
      <xdr:col>68</xdr:col>
      <xdr:colOff>152400</xdr:colOff>
      <xdr:row>63</xdr:row>
      <xdr:rowOff>5715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80304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80116</xdr:rowOff>
    </xdr:from>
    <xdr:to>
      <xdr:col>68</xdr:col>
      <xdr:colOff>203200</xdr:colOff>
      <xdr:row>63</xdr:row>
      <xdr:rowOff>10266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20443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82127</xdr:rowOff>
    </xdr:from>
    <xdr:to>
      <xdr:col>64</xdr:col>
      <xdr:colOff>152400</xdr:colOff>
      <xdr:row>63</xdr:row>
      <xdr:rowOff>12277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22454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86377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112289</xdr:rowOff>
    </xdr:from>
    <xdr:to>
      <xdr:col>77</xdr:col>
      <xdr:colOff>95250</xdr:colOff>
      <xdr:row>63</xdr:row>
      <xdr:rowOff>42439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27216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2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114300</xdr:rowOff>
    </xdr:from>
    <xdr:to>
      <xdr:col>73</xdr:col>
      <xdr:colOff>44450</xdr:colOff>
      <xdr:row>63</xdr:row>
      <xdr:rowOff>44450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54627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122344</xdr:rowOff>
    </xdr:from>
    <xdr:to>
      <xdr:col>68</xdr:col>
      <xdr:colOff>203200</xdr:colOff>
      <xdr:row>63</xdr:row>
      <xdr:rowOff>52494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37271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50165</xdr:rowOff>
    </xdr:from>
    <xdr:to>
      <xdr:col>81</xdr:col>
      <xdr:colOff>44450</xdr:colOff>
      <xdr:row>37</xdr:row>
      <xdr:rowOff>116522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393815"/>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77487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59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50165</xdr:rowOff>
    </xdr:from>
    <xdr:to>
      <xdr:col>77</xdr:col>
      <xdr:colOff>44450</xdr:colOff>
      <xdr:row>37</xdr:row>
      <xdr:rowOff>80328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39381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32402</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1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80328</xdr:rowOff>
    </xdr:from>
    <xdr:to>
      <xdr:col>72</xdr:col>
      <xdr:colOff>203200</xdr:colOff>
      <xdr:row>37</xdr:row>
      <xdr:rowOff>146685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42397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135572</xdr:rowOff>
    </xdr:from>
    <xdr:to>
      <xdr:col>73</xdr:col>
      <xdr:colOff>44450</xdr:colOff>
      <xdr:row>39</xdr:row>
      <xdr:rowOff>65722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50499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73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146685</xdr:rowOff>
    </xdr:from>
    <xdr:to>
      <xdr:col>68</xdr:col>
      <xdr:colOff>152400</xdr:colOff>
      <xdr:row>38</xdr:row>
      <xdr:rowOff>89853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49033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81280</xdr:rowOff>
    </xdr:from>
    <xdr:to>
      <xdr:col>68</xdr:col>
      <xdr:colOff>203200</xdr:colOff>
      <xdr:row>39</xdr:row>
      <xdr:rowOff>11430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167657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141605</xdr:rowOff>
    </xdr:from>
    <xdr:to>
      <xdr:col>64</xdr:col>
      <xdr:colOff>152400</xdr:colOff>
      <xdr:row>39</xdr:row>
      <xdr:rowOff>71755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56532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4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65722</xdr:rowOff>
    </xdr:from>
    <xdr:to>
      <xdr:col>81</xdr:col>
      <xdr:colOff>95250</xdr:colOff>
      <xdr:row>37</xdr:row>
      <xdr:rowOff>167322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82249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2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170815</xdr:rowOff>
    </xdr:from>
    <xdr:to>
      <xdr:col>77</xdr:col>
      <xdr:colOff>95250</xdr:colOff>
      <xdr:row>37</xdr:row>
      <xdr:rowOff>100965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111142</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11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29528</xdr:rowOff>
    </xdr:from>
    <xdr:to>
      <xdr:col>73</xdr:col>
      <xdr:colOff>44450</xdr:colOff>
      <xdr:row>37</xdr:row>
      <xdr:rowOff>131128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141305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14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95885</xdr:rowOff>
    </xdr:from>
    <xdr:to>
      <xdr:col>68</xdr:col>
      <xdr:colOff>203200</xdr:colOff>
      <xdr:row>38</xdr:row>
      <xdr:rowOff>26035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36212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20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39053</xdr:rowOff>
    </xdr:from>
    <xdr:to>
      <xdr:col>64</xdr:col>
      <xdr:colOff>152400</xdr:colOff>
      <xdr:row>38</xdr:row>
      <xdr:rowOff>140653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150830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32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145825</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7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146248</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66645</xdr:rowOff>
    </xdr:from>
    <xdr:to>
      <xdr:col>73</xdr:col>
      <xdr:colOff>44450</xdr:colOff>
      <xdr:row>14</xdr:row>
      <xdr:rowOff>168245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6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6972</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23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120,596
119,436
53.15
36,745,983
35,692,660
904,831
22,526,953
18,482,532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24130</xdr:rowOff>
    </xdr:from>
    <xdr:to>
      <xdr:col>24</xdr:col>
      <xdr:colOff>25400</xdr:colOff>
      <xdr:row>39</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106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39370</xdr:rowOff>
    </xdr:from>
    <xdr:to>
      <xdr:col>19</xdr:col>
      <xdr:colOff>187325</xdr:colOff>
      <xdr:row>39</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25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165100</xdr:rowOff>
    </xdr:from>
    <xdr:to>
      <xdr:col>15</xdr:col>
      <xdr:colOff>98425</xdr:colOff>
      <xdr:row>39</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80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111760</xdr:rowOff>
    </xdr:from>
    <xdr:to>
      <xdr:col>11</xdr:col>
      <xdr:colOff>9525</xdr:colOff>
      <xdr:row>38</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26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144780</xdr:rowOff>
    </xdr:from>
    <xdr:to>
      <xdr:col>24</xdr:col>
      <xdr:colOff>76200</xdr:colOff>
      <xdr:row>39</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116857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64770</xdr:rowOff>
    </xdr:from>
    <xdr:to>
      <xdr:col>20</xdr:col>
      <xdr:colOff>38100</xdr:colOff>
      <xdr:row>39</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151147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160020</xdr:rowOff>
    </xdr:from>
    <xdr:to>
      <xdr:col>15</xdr:col>
      <xdr:colOff>149225</xdr:colOff>
      <xdr:row>39</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74947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60960</xdr:rowOff>
    </xdr:from>
    <xdr:to>
      <xdr:col>6</xdr:col>
      <xdr:colOff>171450</xdr:colOff>
      <xdr:row>38</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37846</xdr:rowOff>
    </xdr:from>
    <xdr:to>
      <xdr:col>82</xdr:col>
      <xdr:colOff>107950</xdr:colOff>
      <xdr:row>19</xdr:row>
      <xdr:rowOff>138430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29539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152163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1270</xdr:rowOff>
    </xdr:from>
    <xdr:to>
      <xdr:col>78</xdr:col>
      <xdr:colOff>69850</xdr:colOff>
      <xdr:row>19</xdr:row>
      <xdr:rowOff>37846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2588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57675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53848</xdr:rowOff>
    </xdr:from>
    <xdr:to>
      <xdr:col>73</xdr:col>
      <xdr:colOff>180975</xdr:colOff>
      <xdr:row>19</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399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143002</xdr:rowOff>
    </xdr:from>
    <xdr:to>
      <xdr:col>69</xdr:col>
      <xdr:colOff>92075</xdr:colOff>
      <xdr:row>18</xdr:row>
      <xdr:rowOff>53848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576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87630</xdr:rowOff>
    </xdr:from>
    <xdr:to>
      <xdr:col>82</xdr:col>
      <xdr:colOff>158750</xdr:colOff>
      <xdr:row>20</xdr:row>
      <xdr:rowOff>17780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59707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158496</xdr:rowOff>
    </xdr:from>
    <xdr:to>
      <xdr:col>78</xdr:col>
      <xdr:colOff>120650</xdr:colOff>
      <xdr:row>19</xdr:row>
      <xdr:rowOff>88646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73423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3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121920</xdr:rowOff>
    </xdr:from>
    <xdr:to>
      <xdr:col>74</xdr:col>
      <xdr:colOff>31750</xdr:colOff>
      <xdr:row>19</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36847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xdr:rowOff>
    </xdr:from>
    <xdr:to>
      <xdr:col>69</xdr:col>
      <xdr:colOff>142875</xdr:colOff>
      <xdr:row>18</xdr:row>
      <xdr:rowOff>104648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89425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92202</xdr:rowOff>
    </xdr:from>
    <xdr:to>
      <xdr:col>65</xdr:col>
      <xdr:colOff>53975</xdr:colOff>
      <xdr:row>18</xdr:row>
      <xdr:rowOff>22352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7129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3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15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99984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53</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124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108857</xdr:rowOff>
    </xdr:from>
    <xdr:to>
      <xdr:col>15</xdr:col>
      <xdr:colOff>149225</xdr:colOff>
      <xdr:row>55</xdr:row>
      <xdr:rowOff>39007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23784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37193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080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45555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157843</xdr:rowOff>
    </xdr:from>
    <xdr:to>
      <xdr:col>11</xdr:col>
      <xdr:colOff>60325</xdr:colOff>
      <xdr:row>53</xdr:row>
      <xdr:rowOff>87993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98170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6350</xdr:rowOff>
    </xdr:from>
    <xdr:to>
      <xdr:col>82</xdr:col>
      <xdr:colOff>107950</xdr:colOff>
      <xdr:row>55</xdr:row>
      <xdr:rowOff>19050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436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19050</xdr:rowOff>
    </xdr:from>
    <xdr:to>
      <xdr:col>78</xdr:col>
      <xdr:colOff>69850</xdr:colOff>
      <xdr:row>55</xdr:row>
      <xdr:rowOff>19050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44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152400</xdr:rowOff>
    </xdr:from>
    <xdr:to>
      <xdr:col>73</xdr:col>
      <xdr:colOff>180975</xdr:colOff>
      <xdr:row>55</xdr:row>
      <xdr:rowOff>19050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41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101600</xdr:rowOff>
    </xdr:from>
    <xdr:to>
      <xdr:col>74</xdr:col>
      <xdr:colOff>31750</xdr:colOff>
      <xdr:row>57</xdr:row>
      <xdr:rowOff>31750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139700</xdr:rowOff>
    </xdr:from>
    <xdr:to>
      <xdr:col>69</xdr:col>
      <xdr:colOff>92075</xdr:colOff>
      <xdr:row>54</xdr:row>
      <xdr:rowOff>152400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39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xdr:rowOff>
    </xdr:from>
    <xdr:to>
      <xdr:col>69</xdr:col>
      <xdr:colOff>142875</xdr:colOff>
      <xdr:row>56</xdr:row>
      <xdr:rowOff>114300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120650</xdr:rowOff>
    </xdr:from>
    <xdr:to>
      <xdr:col>65</xdr:col>
      <xdr:colOff>53975</xdr:colOff>
      <xdr:row>56</xdr:row>
      <xdr:rowOff>50800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127000</xdr:rowOff>
    </xdr:from>
    <xdr:to>
      <xdr:col>82</xdr:col>
      <xdr:colOff>158750</xdr:colOff>
      <xdr:row>55</xdr:row>
      <xdr:rowOff>57150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143527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139700</xdr:rowOff>
    </xdr:from>
    <xdr:to>
      <xdr:col>78</xdr:col>
      <xdr:colOff>120650</xdr:colOff>
      <xdr:row>55</xdr:row>
      <xdr:rowOff>69850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80027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139700</xdr:rowOff>
    </xdr:from>
    <xdr:to>
      <xdr:col>74</xdr:col>
      <xdr:colOff>31750</xdr:colOff>
      <xdr:row>55</xdr:row>
      <xdr:rowOff>69850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80027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101600</xdr:rowOff>
    </xdr:from>
    <xdr:to>
      <xdr:col>69</xdr:col>
      <xdr:colOff>142875</xdr:colOff>
      <xdr:row>55</xdr:row>
      <xdr:rowOff>31750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41927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88900</xdr:rowOff>
    </xdr:from>
    <xdr:to>
      <xdr:col>65</xdr:col>
      <xdr:colOff>53975</xdr:colOff>
      <xdr:row>55</xdr:row>
      <xdr:rowOff>19050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29227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34</xdr:row>
      <xdr:rowOff>139700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918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80027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95250</xdr:rowOff>
    </xdr:from>
    <xdr:to>
      <xdr:col>78</xdr:col>
      <xdr:colOff>69850</xdr:colOff>
      <xdr:row>34</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753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22877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44450</xdr:rowOff>
    </xdr:from>
    <xdr:to>
      <xdr:col>73</xdr:col>
      <xdr:colOff>180975</xdr:colOff>
      <xdr:row>33</xdr:row>
      <xdr:rowOff>95250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702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92727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31750</xdr:rowOff>
    </xdr:from>
    <xdr:to>
      <xdr:col>69</xdr:col>
      <xdr:colOff>92075</xdr:colOff>
      <xdr:row>33</xdr:row>
      <xdr:rowOff>44450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68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44450</xdr:rowOff>
    </xdr:from>
    <xdr:to>
      <xdr:col>69</xdr:col>
      <xdr:colOff>142875</xdr:colOff>
      <xdr:row>37</xdr:row>
      <xdr:rowOff>146050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130827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88900</xdr:rowOff>
    </xdr:from>
    <xdr:to>
      <xdr:col>82</xdr:col>
      <xdr:colOff>158750</xdr:colOff>
      <xdr:row>35</xdr:row>
      <xdr:rowOff>19050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105427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38100</xdr:rowOff>
    </xdr:from>
    <xdr:to>
      <xdr:col>78</xdr:col>
      <xdr:colOff>120650</xdr:colOff>
      <xdr:row>34</xdr:row>
      <xdr:rowOff>139700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149877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44450</xdr:rowOff>
    </xdr:from>
    <xdr:to>
      <xdr:col>74</xdr:col>
      <xdr:colOff>31750</xdr:colOff>
      <xdr:row>33</xdr:row>
      <xdr:rowOff>146050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156227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165100</xdr:rowOff>
    </xdr:from>
    <xdr:to>
      <xdr:col>69</xdr:col>
      <xdr:colOff>142875</xdr:colOff>
      <xdr:row>33</xdr:row>
      <xdr:rowOff>95250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105427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152400</xdr:rowOff>
    </xdr:from>
    <xdr:to>
      <xdr:col>65</xdr:col>
      <xdr:colOff>53975</xdr:colOff>
      <xdr:row>33</xdr:row>
      <xdr:rowOff>82550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92727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131572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14348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131572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1434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77</xdr:row>
      <xdr:rowOff>5842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161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88137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207492"/>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76708</xdr:rowOff>
    </xdr:from>
    <xdr:to>
      <xdr:col>82</xdr:col>
      <xdr:colOff>107950</xdr:colOff>
      <xdr:row>78</xdr:row>
      <xdr:rowOff>85852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4498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33290</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78</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294361"/>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77</xdr:row>
      <xdr:rowOff>92711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161772"/>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131572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061187"/>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25908</xdr:rowOff>
    </xdr:from>
    <xdr:to>
      <xdr:col>78</xdr:col>
      <xdr:colOff>120650</xdr:colOff>
      <xdr:row>78</xdr:row>
      <xdr:rowOff>127508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112285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153688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21099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127044</xdr:rowOff>
    </xdr:from>
    <xdr:to>
      <xdr:col>29</xdr:col>
      <xdr:colOff>127000</xdr:colOff>
      <xdr:row>16</xdr:row>
      <xdr:rowOff>146279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17869"/>
          <a:ext cx="647700" cy="19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35392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5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127044</xdr:rowOff>
    </xdr:from>
    <xdr:to>
      <xdr:col>26</xdr:col>
      <xdr:colOff>50800</xdr:colOff>
      <xdr:row>16</xdr:row>
      <xdr:rowOff>148434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17869"/>
          <a:ext cx="698500" cy="21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136455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84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146115</xdr:rowOff>
    </xdr:from>
    <xdr:to>
      <xdr:col>22</xdr:col>
      <xdr:colOff>114300</xdr:colOff>
      <xdr:row>16</xdr:row>
      <xdr:rowOff>148434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36940"/>
          <a:ext cx="698500" cy="2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3973</xdr:rowOff>
    </xdr:from>
    <xdr:to>
      <xdr:col>22</xdr:col>
      <xdr:colOff>165100</xdr:colOff>
      <xdr:row>16</xdr:row>
      <xdr:rowOff>105573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115750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146115</xdr:rowOff>
    </xdr:from>
    <xdr:to>
      <xdr:col>18</xdr:col>
      <xdr:colOff>177800</xdr:colOff>
      <xdr:row>17</xdr:row>
      <xdr:rowOff>20777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36940"/>
          <a:ext cx="698500" cy="46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92833</xdr:rowOff>
    </xdr:from>
    <xdr:to>
      <xdr:col>19</xdr:col>
      <xdr:colOff>38100</xdr:colOff>
      <xdr:row>17</xdr:row>
      <xdr:rowOff>22983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83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33160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5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123923</xdr:rowOff>
    </xdr:from>
    <xdr:to>
      <xdr:col>15</xdr:col>
      <xdr:colOff>101600</xdr:colOff>
      <xdr:row>17</xdr:row>
      <xdr:rowOff>54073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14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64250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8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95479</xdr:rowOff>
    </xdr:from>
    <xdr:to>
      <xdr:col>29</xdr:col>
      <xdr:colOff>177800</xdr:colOff>
      <xdr:row>17</xdr:row>
      <xdr:rowOff>25629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86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67556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5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76244</xdr:rowOff>
    </xdr:from>
    <xdr:to>
      <xdr:col>26</xdr:col>
      <xdr:colOff>101600</xdr:colOff>
      <xdr:row>17</xdr:row>
      <xdr:rowOff>6394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67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162621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53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97634</xdr:rowOff>
    </xdr:from>
    <xdr:to>
      <xdr:col>22</xdr:col>
      <xdr:colOff>165100</xdr:colOff>
      <xdr:row>17</xdr:row>
      <xdr:rowOff>27784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88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12561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7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95315</xdr:rowOff>
    </xdr:from>
    <xdr:to>
      <xdr:col>19</xdr:col>
      <xdr:colOff>38100</xdr:colOff>
      <xdr:row>17</xdr:row>
      <xdr:rowOff>25465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86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10242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7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141427</xdr:rowOff>
    </xdr:from>
    <xdr:to>
      <xdr:col>15</xdr:col>
      <xdr:colOff>101600</xdr:colOff>
      <xdr:row>17</xdr:row>
      <xdr:rowOff>71577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3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56354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1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43599</xdr:rowOff>
    </xdr:from>
    <xdr:to>
      <xdr:col>29</xdr:col>
      <xdr:colOff>127000</xdr:colOff>
      <xdr:row>37</xdr:row>
      <xdr:rowOff>14339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96849"/>
          <a:ext cx="647700" cy="142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42816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53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14300</xdr:rowOff>
    </xdr:from>
    <xdr:to>
      <xdr:col>26</xdr:col>
      <xdr:colOff>50800</xdr:colOff>
      <xdr:row>37</xdr:row>
      <xdr:rowOff>14339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139000"/>
          <a:ext cx="698500" cy="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292523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14300</xdr:rowOff>
    </xdr:from>
    <xdr:to>
      <xdr:col>22</xdr:col>
      <xdr:colOff>114300</xdr:colOff>
      <xdr:row>37</xdr:row>
      <xdr:rowOff>75450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139000"/>
          <a:ext cx="698500" cy="61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180480</xdr:rowOff>
    </xdr:from>
    <xdr:to>
      <xdr:col>22</xdr:col>
      <xdr:colOff>165100</xdr:colOff>
      <xdr:row>35</xdr:row>
      <xdr:rowOff>282080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292257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89967</xdr:rowOff>
    </xdr:from>
    <xdr:to>
      <xdr:col>18</xdr:col>
      <xdr:colOff>177800</xdr:colOff>
      <xdr:row>37</xdr:row>
      <xdr:rowOff>75450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043217"/>
          <a:ext cx="698500" cy="156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295084</xdr:rowOff>
    </xdr:from>
    <xdr:to>
      <xdr:col>19</xdr:col>
      <xdr:colOff>38100</xdr:colOff>
      <xdr:row>36</xdr:row>
      <xdr:rowOff>53784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905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63961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7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200292</xdr:rowOff>
    </xdr:from>
    <xdr:to>
      <xdr:col>15</xdr:col>
      <xdr:colOff>101600</xdr:colOff>
      <xdr:row>35</xdr:row>
      <xdr:rowOff>301892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10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312069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7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335699</xdr:rowOff>
    </xdr:from>
    <xdr:to>
      <xdr:col>29</xdr:col>
      <xdr:colOff>177800</xdr:colOff>
      <xdr:row>36</xdr:row>
      <xdr:rowOff>94399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46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307776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1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134989</xdr:rowOff>
    </xdr:from>
    <xdr:to>
      <xdr:col>26</xdr:col>
      <xdr:colOff>101600</xdr:colOff>
      <xdr:row>37</xdr:row>
      <xdr:rowOff>65139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88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49916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7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134950</xdr:rowOff>
    </xdr:from>
    <xdr:to>
      <xdr:col>22</xdr:col>
      <xdr:colOff>165100</xdr:colOff>
      <xdr:row>37</xdr:row>
      <xdr:rowOff>65100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88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49877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24650</xdr:rowOff>
    </xdr:from>
    <xdr:to>
      <xdr:col>19</xdr:col>
      <xdr:colOff>38100</xdr:colOff>
      <xdr:row>37</xdr:row>
      <xdr:rowOff>126250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49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111027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3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39167</xdr:rowOff>
    </xdr:from>
    <xdr:to>
      <xdr:col>15</xdr:col>
      <xdr:colOff>101600</xdr:colOff>
      <xdr:row>36</xdr:row>
      <xdr:rowOff>140767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92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125544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7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120,596
119,436
53.15
36,745,983
35,692,660
904,831
22,526,953
18,482,532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4369</xdr:rowOff>
    </xdr:from>
    <xdr:to>
      <xdr:col>24</xdr:col>
      <xdr:colOff>63500</xdr:colOff>
      <xdr:row>34</xdr:row>
      <xdr:rowOff>47639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833669"/>
          <a:ext cx="83820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23305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52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4369</xdr:rowOff>
    </xdr:from>
    <xdr:to>
      <xdr:col>19</xdr:col>
      <xdr:colOff>177800</xdr:colOff>
      <xdr:row>34</xdr:row>
      <xdr:rowOff>15668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33669"/>
          <a:ext cx="889000" cy="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132282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15668</xdr:rowOff>
    </xdr:from>
    <xdr:to>
      <xdr:col>15</xdr:col>
      <xdr:colOff>50800</xdr:colOff>
      <xdr:row>34</xdr:row>
      <xdr:rowOff>16387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44968"/>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170478</xdr:rowOff>
    </xdr:from>
    <xdr:to>
      <xdr:col>15</xdr:col>
      <xdr:colOff>101600</xdr:colOff>
      <xdr:row>34</xdr:row>
      <xdr:rowOff>100628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91755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16387</xdr:rowOff>
    </xdr:from>
    <xdr:to>
      <xdr:col>10</xdr:col>
      <xdr:colOff>114300</xdr:colOff>
      <xdr:row>34</xdr:row>
      <xdr:rowOff>86894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45687"/>
          <a:ext cx="889000" cy="7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90141</xdr:rowOff>
    </xdr:from>
    <xdr:to>
      <xdr:col>10</xdr:col>
      <xdr:colOff>165100</xdr:colOff>
      <xdr:row>35</xdr:row>
      <xdr:rowOff>20291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1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11418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137559</xdr:rowOff>
    </xdr:from>
    <xdr:to>
      <xdr:col>6</xdr:col>
      <xdr:colOff>38100</xdr:colOff>
      <xdr:row>35</xdr:row>
      <xdr:rowOff>67709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6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58836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5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168289</xdr:rowOff>
    </xdr:from>
    <xdr:to>
      <xdr:col>24</xdr:col>
      <xdr:colOff>114300</xdr:colOff>
      <xdr:row>34</xdr:row>
      <xdr:rowOff>98439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2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19716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7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125019</xdr:rowOff>
    </xdr:from>
    <xdr:to>
      <xdr:col>20</xdr:col>
      <xdr:colOff>38100</xdr:colOff>
      <xdr:row>34</xdr:row>
      <xdr:rowOff>55169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8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71696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5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136318</xdr:rowOff>
    </xdr:from>
    <xdr:to>
      <xdr:col>15</xdr:col>
      <xdr:colOff>101600</xdr:colOff>
      <xdr:row>34</xdr:row>
      <xdr:rowOff>66468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9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82995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137037</xdr:rowOff>
    </xdr:from>
    <xdr:to>
      <xdr:col>10</xdr:col>
      <xdr:colOff>165100</xdr:colOff>
      <xdr:row>34</xdr:row>
      <xdr:rowOff>67187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9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83714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7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36094</xdr:rowOff>
    </xdr:from>
    <xdr:to>
      <xdr:col>6</xdr:col>
      <xdr:colOff>38100</xdr:colOff>
      <xdr:row>34</xdr:row>
      <xdr:rowOff>137694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154221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4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98461</xdr:rowOff>
    </xdr:from>
    <xdr:to>
      <xdr:col>24</xdr:col>
      <xdr:colOff>63500</xdr:colOff>
      <xdr:row>55</xdr:row>
      <xdr:rowOff>115148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28211"/>
          <a:ext cx="8382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134421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5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115148</xdr:rowOff>
    </xdr:from>
    <xdr:to>
      <xdr:col>19</xdr:col>
      <xdr:colOff>177800</xdr:colOff>
      <xdr:row>55</xdr:row>
      <xdr:rowOff>125984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44898"/>
          <a:ext cx="8890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95605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125984</xdr:rowOff>
    </xdr:from>
    <xdr:to>
      <xdr:col>15</xdr:col>
      <xdr:colOff>50800</xdr:colOff>
      <xdr:row>56</xdr:row>
      <xdr:rowOff>60741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55734"/>
          <a:ext cx="889000" cy="10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36047</xdr:rowOff>
    </xdr:from>
    <xdr:to>
      <xdr:col>15</xdr:col>
      <xdr:colOff>101600</xdr:colOff>
      <xdr:row>57</xdr:row>
      <xdr:rowOff>137647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128774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60741</xdr:rowOff>
    </xdr:from>
    <xdr:to>
      <xdr:col>10</xdr:col>
      <xdr:colOff>114300</xdr:colOff>
      <xdr:row>56</xdr:row>
      <xdr:rowOff>138626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61941"/>
          <a:ext cx="889000" cy="7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14194</xdr:rowOff>
    </xdr:from>
    <xdr:to>
      <xdr:col>10</xdr:col>
      <xdr:colOff>165100</xdr:colOff>
      <xdr:row>57</xdr:row>
      <xdr:rowOff>115794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8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106921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7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72989</xdr:rowOff>
    </xdr:from>
    <xdr:to>
      <xdr:col>6</xdr:col>
      <xdr:colOff>38100</xdr:colOff>
      <xdr:row>58</xdr:row>
      <xdr:rowOff>3139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4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165716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3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47661</xdr:rowOff>
    </xdr:from>
    <xdr:to>
      <xdr:col>24</xdr:col>
      <xdr:colOff>114300</xdr:colOff>
      <xdr:row>55</xdr:row>
      <xdr:rowOff>149261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7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70538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2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64348</xdr:rowOff>
    </xdr:from>
    <xdr:to>
      <xdr:col>20</xdr:col>
      <xdr:colOff>38100</xdr:colOff>
      <xdr:row>55</xdr:row>
      <xdr:rowOff>165948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9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11025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75184</xdr:rowOff>
    </xdr:from>
    <xdr:to>
      <xdr:col>15</xdr:col>
      <xdr:colOff>101600</xdr:colOff>
      <xdr:row>56</xdr:row>
      <xdr:rowOff>5334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21861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28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9941</xdr:rowOff>
    </xdr:from>
    <xdr:to>
      <xdr:col>10</xdr:col>
      <xdr:colOff>165100</xdr:colOff>
      <xdr:row>56</xdr:row>
      <xdr:rowOff>111541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1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128068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8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87826</xdr:rowOff>
    </xdr:from>
    <xdr:to>
      <xdr:col>6</xdr:col>
      <xdr:colOff>38100</xdr:colOff>
      <xdr:row>57</xdr:row>
      <xdr:rowOff>17976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8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34503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6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130938</xdr:rowOff>
    </xdr:from>
    <xdr:to>
      <xdr:col>24</xdr:col>
      <xdr:colOff>63500</xdr:colOff>
      <xdr:row>78</xdr:row>
      <xdr:rowOff>139319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504038"/>
          <a:ext cx="8382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97553</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5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136779</xdr:rowOff>
    </xdr:from>
    <xdr:to>
      <xdr:col>19</xdr:col>
      <xdr:colOff>177800</xdr:colOff>
      <xdr:row>78</xdr:row>
      <xdr:rowOff>139319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509879"/>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36847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122555</xdr:rowOff>
    </xdr:from>
    <xdr:to>
      <xdr:col>15</xdr:col>
      <xdr:colOff>50800</xdr:colOff>
      <xdr:row>78</xdr:row>
      <xdr:rowOff>136779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24205"/>
          <a:ext cx="889000" cy="18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92838</xdr:rowOff>
    </xdr:from>
    <xdr:to>
      <xdr:col>15</xdr:col>
      <xdr:colOff>101600</xdr:colOff>
      <xdr:row>77</xdr:row>
      <xdr:rowOff>22988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39514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122555</xdr:rowOff>
    </xdr:from>
    <xdr:to>
      <xdr:col>10</xdr:col>
      <xdr:colOff>114300</xdr:colOff>
      <xdr:row>77</xdr:row>
      <xdr:rowOff>123317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2420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71120</xdr:rowOff>
    </xdr:from>
    <xdr:to>
      <xdr:col>10</xdr:col>
      <xdr:colOff>165100</xdr:colOff>
      <xdr:row>77</xdr:row>
      <xdr:rowOff>1270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17797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7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83693</xdr:rowOff>
    </xdr:from>
    <xdr:to>
      <xdr:col>6</xdr:col>
      <xdr:colOff>38100</xdr:colOff>
      <xdr:row>77</xdr:row>
      <xdr:rowOff>13843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1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30370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8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80138</xdr:rowOff>
    </xdr:from>
    <xdr:to>
      <xdr:col>24</xdr:col>
      <xdr:colOff>114300</xdr:colOff>
      <xdr:row>79</xdr:row>
      <xdr:rowOff>10288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166515</xdr:rowOff>
    </xdr:from>
    <xdr:ext cx="378565"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68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88519</xdr:rowOff>
    </xdr:from>
    <xdr:to>
      <xdr:col>20</xdr:col>
      <xdr:colOff>38100</xdr:colOff>
      <xdr:row>79</xdr:row>
      <xdr:rowOff>18669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9796</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608017" y="13554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85979</xdr:rowOff>
    </xdr:from>
    <xdr:to>
      <xdr:col>15</xdr:col>
      <xdr:colOff>101600</xdr:colOff>
      <xdr:row>79</xdr:row>
      <xdr:rowOff>16129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5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7256</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719017" y="13551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71755</xdr:rowOff>
    </xdr:from>
    <xdr:to>
      <xdr:col>10</xdr:col>
      <xdr:colOff>165100</xdr:colOff>
      <xdr:row>78</xdr:row>
      <xdr:rowOff>1905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164482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6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72517</xdr:rowOff>
    </xdr:from>
    <xdr:to>
      <xdr:col>6</xdr:col>
      <xdr:colOff>38100</xdr:colOff>
      <xdr:row>78</xdr:row>
      <xdr:rowOff>2667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165244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6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126758</xdr:rowOff>
    </xdr:from>
    <xdr:to>
      <xdr:col>24</xdr:col>
      <xdr:colOff>63500</xdr:colOff>
      <xdr:row>98</xdr:row>
      <xdr:rowOff>141390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928858"/>
          <a:ext cx="838200" cy="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4894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141390</xdr:rowOff>
    </xdr:from>
    <xdr:to>
      <xdr:col>19</xdr:col>
      <xdr:colOff>177800</xdr:colOff>
      <xdr:row>99</xdr:row>
      <xdr:rowOff>14300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943490"/>
          <a:ext cx="889000" cy="4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132593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14300</xdr:rowOff>
    </xdr:from>
    <xdr:to>
      <xdr:col>15</xdr:col>
      <xdr:colOff>50800</xdr:colOff>
      <xdr:row>99</xdr:row>
      <xdr:rowOff>39281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87850"/>
          <a:ext cx="889000" cy="2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133438</xdr:rowOff>
    </xdr:from>
    <xdr:to>
      <xdr:col>15</xdr:col>
      <xdr:colOff>101600</xdr:colOff>
      <xdr:row>97</xdr:row>
      <xdr:rowOff>63588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80115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39281</xdr:rowOff>
    </xdr:from>
    <xdr:to>
      <xdr:col>10</xdr:col>
      <xdr:colOff>114300</xdr:colOff>
      <xdr:row>99</xdr:row>
      <xdr:rowOff>94323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7012831"/>
          <a:ext cx="889000" cy="5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70244</xdr:rowOff>
    </xdr:from>
    <xdr:to>
      <xdr:col>10</xdr:col>
      <xdr:colOff>165100</xdr:colOff>
      <xdr:row>97</xdr:row>
      <xdr:rowOff>394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16921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0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138888</xdr:rowOff>
    </xdr:from>
    <xdr:to>
      <xdr:col>6</xdr:col>
      <xdr:colOff>38100</xdr:colOff>
      <xdr:row>97</xdr:row>
      <xdr:rowOff>69038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9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85565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75958</xdr:rowOff>
    </xdr:from>
    <xdr:to>
      <xdr:col>24</xdr:col>
      <xdr:colOff>114300</xdr:colOff>
      <xdr:row>99</xdr:row>
      <xdr:rowOff>6108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8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162335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79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90590</xdr:rowOff>
    </xdr:from>
    <xdr:to>
      <xdr:col>20</xdr:col>
      <xdr:colOff>38100</xdr:colOff>
      <xdr:row>99</xdr:row>
      <xdr:rowOff>20740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11867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98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134950</xdr:rowOff>
    </xdr:from>
    <xdr:to>
      <xdr:col>15</xdr:col>
      <xdr:colOff>101600</xdr:colOff>
      <xdr:row>99</xdr:row>
      <xdr:rowOff>65100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9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56227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70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159931</xdr:rowOff>
    </xdr:from>
    <xdr:to>
      <xdr:col>10</xdr:col>
      <xdr:colOff>165100</xdr:colOff>
      <xdr:row>99</xdr:row>
      <xdr:rowOff>90081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6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81208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5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43523</xdr:rowOff>
    </xdr:from>
    <xdr:to>
      <xdr:col>6</xdr:col>
      <xdr:colOff>38100</xdr:colOff>
      <xdr:row>99</xdr:row>
      <xdr:rowOff>145123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701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136250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10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10820</xdr:rowOff>
    </xdr:from>
    <xdr:to>
      <xdr:col>55</xdr:col>
      <xdr:colOff>0</xdr:colOff>
      <xdr:row>38</xdr:row>
      <xdr:rowOff>46368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525920"/>
          <a:ext cx="838200" cy="3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112856</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46368</xdr:rowOff>
    </xdr:from>
    <xdr:to>
      <xdr:col>50</xdr:col>
      <xdr:colOff>114300</xdr:colOff>
      <xdr:row>38</xdr:row>
      <xdr:rowOff>61646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561468"/>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55643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61646</xdr:rowOff>
    </xdr:from>
    <xdr:to>
      <xdr:col>45</xdr:col>
      <xdr:colOff>177800</xdr:colOff>
      <xdr:row>38</xdr:row>
      <xdr:rowOff>77712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76746"/>
          <a:ext cx="8890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129642</xdr:rowOff>
    </xdr:from>
    <xdr:to>
      <xdr:col>46</xdr:col>
      <xdr:colOff>38100</xdr:colOff>
      <xdr:row>37</xdr:row>
      <xdr:rowOff>59792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3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76319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7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77712</xdr:rowOff>
    </xdr:from>
    <xdr:to>
      <xdr:col>41</xdr:col>
      <xdr:colOff>50800</xdr:colOff>
      <xdr:row>38</xdr:row>
      <xdr:rowOff>79349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92812"/>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156515</xdr:rowOff>
    </xdr:from>
    <xdr:to>
      <xdr:col>41</xdr:col>
      <xdr:colOff>101600</xdr:colOff>
      <xdr:row>37</xdr:row>
      <xdr:rowOff>86665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103192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0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141503</xdr:rowOff>
    </xdr:from>
    <xdr:to>
      <xdr:col>36</xdr:col>
      <xdr:colOff>165100</xdr:colOff>
      <xdr:row>37</xdr:row>
      <xdr:rowOff>71653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88180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8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131470</xdr:rowOff>
    </xdr:from>
    <xdr:to>
      <xdr:col>55</xdr:col>
      <xdr:colOff>50800</xdr:colOff>
      <xdr:row>38</xdr:row>
      <xdr:rowOff>61620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4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46397</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167018</xdr:rowOff>
    </xdr:from>
    <xdr:to>
      <xdr:col>50</xdr:col>
      <xdr:colOff>165100</xdr:colOff>
      <xdr:row>38</xdr:row>
      <xdr:rowOff>97168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5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88295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6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10846</xdr:rowOff>
    </xdr:from>
    <xdr:to>
      <xdr:col>46</xdr:col>
      <xdr:colOff>38100</xdr:colOff>
      <xdr:row>38</xdr:row>
      <xdr:rowOff>112446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103573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61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26912</xdr:rowOff>
    </xdr:from>
    <xdr:to>
      <xdr:col>41</xdr:col>
      <xdr:colOff>101600</xdr:colOff>
      <xdr:row>38</xdr:row>
      <xdr:rowOff>128512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119639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28549</xdr:rowOff>
    </xdr:from>
    <xdr:to>
      <xdr:col>36</xdr:col>
      <xdr:colOff>165100</xdr:colOff>
      <xdr:row>38</xdr:row>
      <xdr:rowOff>130149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121276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3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2910</xdr:rowOff>
    </xdr:from>
    <xdr:to>
      <xdr:col>55</xdr:col>
      <xdr:colOff>0</xdr:colOff>
      <xdr:row>57</xdr:row>
      <xdr:rowOff>145785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7556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121019</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50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166642</xdr:rowOff>
    </xdr:from>
    <xdr:to>
      <xdr:col>50</xdr:col>
      <xdr:colOff>114300</xdr:colOff>
      <xdr:row>57</xdr:row>
      <xdr:rowOff>2910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767842"/>
          <a:ext cx="889000" cy="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64109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166642</xdr:rowOff>
    </xdr:from>
    <xdr:to>
      <xdr:col>45</xdr:col>
      <xdr:colOff>177800</xdr:colOff>
      <xdr:row>57</xdr:row>
      <xdr:rowOff>169919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767842"/>
          <a:ext cx="889000" cy="17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80551</xdr:rowOff>
    </xdr:from>
    <xdr:to>
      <xdr:col>46</xdr:col>
      <xdr:colOff>38100</xdr:colOff>
      <xdr:row>57</xdr:row>
      <xdr:rowOff>10701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27228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20730</xdr:rowOff>
    </xdr:from>
    <xdr:to>
      <xdr:col>41</xdr:col>
      <xdr:colOff>50800</xdr:colOff>
      <xdr:row>57</xdr:row>
      <xdr:rowOff>169919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793380"/>
          <a:ext cx="889000" cy="14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68490</xdr:rowOff>
    </xdr:from>
    <xdr:to>
      <xdr:col>41</xdr:col>
      <xdr:colOff>101600</xdr:colOff>
      <xdr:row>56</xdr:row>
      <xdr:rowOff>170090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15167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4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120121</xdr:rowOff>
    </xdr:from>
    <xdr:to>
      <xdr:col>36</xdr:col>
      <xdr:colOff>165100</xdr:colOff>
      <xdr:row>57</xdr:row>
      <xdr:rowOff>50271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66798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49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94985</xdr:rowOff>
    </xdr:from>
    <xdr:to>
      <xdr:col>55</xdr:col>
      <xdr:colOff>50800</xdr:colOff>
      <xdr:row>58</xdr:row>
      <xdr:rowOff>25135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6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73412</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4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123560</xdr:rowOff>
    </xdr:from>
    <xdr:to>
      <xdr:col>50</xdr:col>
      <xdr:colOff>165100</xdr:colOff>
      <xdr:row>57</xdr:row>
      <xdr:rowOff>53710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2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44837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115842</xdr:rowOff>
    </xdr:from>
    <xdr:to>
      <xdr:col>46</xdr:col>
      <xdr:colOff>38100</xdr:colOff>
      <xdr:row>57</xdr:row>
      <xdr:rowOff>45992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37119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0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119119</xdr:rowOff>
    </xdr:from>
    <xdr:to>
      <xdr:col>41</xdr:col>
      <xdr:colOff>101600</xdr:colOff>
      <xdr:row>58</xdr:row>
      <xdr:rowOff>49269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9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40396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8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141380</xdr:rowOff>
    </xdr:from>
    <xdr:to>
      <xdr:col>36</xdr:col>
      <xdr:colOff>165100</xdr:colOff>
      <xdr:row>57</xdr:row>
      <xdr:rowOff>71530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4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62657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3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1168</xdr:rowOff>
    </xdr:from>
    <xdr:to>
      <xdr:col>55</xdr:col>
      <xdr:colOff>0</xdr:colOff>
      <xdr:row>78</xdr:row>
      <xdr:rowOff>107271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2859918"/>
          <a:ext cx="838200" cy="62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71609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1168</xdr:rowOff>
    </xdr:from>
    <xdr:to>
      <xdr:col>50</xdr:col>
      <xdr:colOff>114300</xdr:colOff>
      <xdr:row>75</xdr:row>
      <xdr:rowOff>92086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2859918"/>
          <a:ext cx="889000" cy="9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168270</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04428" y="1336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92086</xdr:rowOff>
    </xdr:from>
    <xdr:to>
      <xdr:col>45</xdr:col>
      <xdr:colOff>177800</xdr:colOff>
      <xdr:row>77</xdr:row>
      <xdr:rowOff>71904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950836"/>
          <a:ext cx="889000" cy="32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152419</xdr:rowOff>
    </xdr:from>
    <xdr:to>
      <xdr:col>46</xdr:col>
      <xdr:colOff>38100</xdr:colOff>
      <xdr:row>76</xdr:row>
      <xdr:rowOff>82569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0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73696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0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49450</xdr:rowOff>
    </xdr:from>
    <xdr:to>
      <xdr:col>41</xdr:col>
      <xdr:colOff>101600</xdr:colOff>
      <xdr:row>76</xdr:row>
      <xdr:rowOff>151050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07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167577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85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56471</xdr:rowOff>
    </xdr:from>
    <xdr:to>
      <xdr:col>55</xdr:col>
      <xdr:colOff>50800</xdr:colOff>
      <xdr:row>78</xdr:row>
      <xdr:rowOff>158071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34898</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0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121818</xdr:rowOff>
    </xdr:from>
    <xdr:to>
      <xdr:col>50</xdr:col>
      <xdr:colOff>165100</xdr:colOff>
      <xdr:row>75</xdr:row>
      <xdr:rowOff>51968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8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68495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5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41286</xdr:rowOff>
    </xdr:from>
    <xdr:to>
      <xdr:col>46</xdr:col>
      <xdr:colOff>38100</xdr:colOff>
      <xdr:row>75</xdr:row>
      <xdr:rowOff>142886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90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159413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67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21104</xdr:rowOff>
    </xdr:from>
    <xdr:to>
      <xdr:col>41</xdr:col>
      <xdr:colOff>101600</xdr:colOff>
      <xdr:row>77</xdr:row>
      <xdr:rowOff>122704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2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113831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1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6528</xdr:rowOff>
    </xdr:from>
    <xdr:to>
      <xdr:col>55</xdr:col>
      <xdr:colOff>0</xdr:colOff>
      <xdr:row>98</xdr:row>
      <xdr:rowOff>35471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808628"/>
          <a:ext cx="838200" cy="2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79264</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38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35471</xdr:rowOff>
    </xdr:from>
    <xdr:to>
      <xdr:col>50</xdr:col>
      <xdr:colOff>114300</xdr:colOff>
      <xdr:row>98</xdr:row>
      <xdr:rowOff>40145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837571"/>
          <a:ext cx="889000" cy="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40145</xdr:rowOff>
    </xdr:from>
    <xdr:to>
      <xdr:col>45</xdr:col>
      <xdr:colOff>177800</xdr:colOff>
      <xdr:row>98</xdr:row>
      <xdr:rowOff>94793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42245"/>
          <a:ext cx="889000" cy="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98755</xdr:rowOff>
    </xdr:from>
    <xdr:to>
      <xdr:col>46</xdr:col>
      <xdr:colOff>38100</xdr:colOff>
      <xdr:row>98</xdr:row>
      <xdr:rowOff>28905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45432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57099</xdr:rowOff>
    </xdr:from>
    <xdr:to>
      <xdr:col>41</xdr:col>
      <xdr:colOff>101600</xdr:colOff>
      <xdr:row>97</xdr:row>
      <xdr:rowOff>158699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8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3776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127178</xdr:rowOff>
    </xdr:from>
    <xdr:to>
      <xdr:col>55</xdr:col>
      <xdr:colOff>50800</xdr:colOff>
      <xdr:row>98</xdr:row>
      <xdr:rowOff>57328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5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105605</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3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156121</xdr:rowOff>
    </xdr:from>
    <xdr:to>
      <xdr:col>50</xdr:col>
      <xdr:colOff>165100</xdr:colOff>
      <xdr:row>98</xdr:row>
      <xdr:rowOff>86271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8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77398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87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160795</xdr:rowOff>
    </xdr:from>
    <xdr:to>
      <xdr:col>46</xdr:col>
      <xdr:colOff>38100</xdr:colOff>
      <xdr:row>98</xdr:row>
      <xdr:rowOff>90945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82072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88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43993</xdr:rowOff>
    </xdr:from>
    <xdr:to>
      <xdr:col>41</xdr:col>
      <xdr:colOff>101600</xdr:colOff>
      <xdr:row>98</xdr:row>
      <xdr:rowOff>145593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136720</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26428" y="1693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46300</xdr:rowOff>
    </xdr:from>
    <xdr:to>
      <xdr:col>85</xdr:col>
      <xdr:colOff>127000</xdr:colOff>
      <xdr:row>39</xdr:row>
      <xdr:rowOff>89081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32850"/>
          <a:ext cx="8382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83365</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27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89081</xdr:rowOff>
    </xdr:from>
    <xdr:to>
      <xdr:col>81</xdr:col>
      <xdr:colOff>50800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756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137088</xdr:rowOff>
    </xdr:from>
    <xdr:to>
      <xdr:col>76</xdr:col>
      <xdr:colOff>114300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652188"/>
          <a:ext cx="889000" cy="13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63754</xdr:rowOff>
    </xdr:from>
    <xdr:to>
      <xdr:col>76</xdr:col>
      <xdr:colOff>165100</xdr:colOff>
      <xdr:row>38</xdr:row>
      <xdr:rowOff>165354</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10431</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3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137088</xdr:rowOff>
    </xdr:from>
    <xdr:to>
      <xdr:col>71</xdr:col>
      <xdr:colOff>177800</xdr:colOff>
      <xdr:row>39</xdr:row>
      <xdr:rowOff>55445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52188"/>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97717</xdr:rowOff>
    </xdr:from>
    <xdr:to>
      <xdr:col>72</xdr:col>
      <xdr:colOff>38100</xdr:colOff>
      <xdr:row>39</xdr:row>
      <xdr:rowOff>27867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1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18994</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4017" y="6705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115026</xdr:rowOff>
    </xdr:from>
    <xdr:to>
      <xdr:col>67</xdr:col>
      <xdr:colOff>101600</xdr:colOff>
      <xdr:row>39</xdr:row>
      <xdr:rowOff>45176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61703</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166950</xdr:rowOff>
    </xdr:from>
    <xdr:to>
      <xdr:col>85</xdr:col>
      <xdr:colOff>177800</xdr:colOff>
      <xdr:row>39</xdr:row>
      <xdr:rowOff>97100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81877</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38281</xdr:rowOff>
    </xdr:from>
    <xdr:to>
      <xdr:col>81</xdr:col>
      <xdr:colOff>101600</xdr:colOff>
      <xdr:row>39</xdr:row>
      <xdr:rowOff>139881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131008</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24333" y="6817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86288</xdr:rowOff>
    </xdr:from>
    <xdr:to>
      <xdr:col>72</xdr:col>
      <xdr:colOff>38100</xdr:colOff>
      <xdr:row>39</xdr:row>
      <xdr:rowOff>16438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32964</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376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4645</xdr:rowOff>
    </xdr:from>
    <xdr:to>
      <xdr:col>67</xdr:col>
      <xdr:colOff>101600</xdr:colOff>
      <xdr:row>39</xdr:row>
      <xdr:rowOff>106245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97372</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8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51766</xdr:rowOff>
    </xdr:from>
    <xdr:to>
      <xdr:col>85</xdr:col>
      <xdr:colOff>127000</xdr:colOff>
      <xdr:row>76</xdr:row>
      <xdr:rowOff>127794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081966"/>
          <a:ext cx="838200" cy="7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64247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51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86094</xdr:rowOff>
    </xdr:from>
    <xdr:to>
      <xdr:col>81</xdr:col>
      <xdr:colOff>50800</xdr:colOff>
      <xdr:row>76</xdr:row>
      <xdr:rowOff>127794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116294"/>
          <a:ext cx="889000" cy="4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134008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164503</xdr:rowOff>
    </xdr:from>
    <xdr:to>
      <xdr:col>76</xdr:col>
      <xdr:colOff>114300</xdr:colOff>
      <xdr:row>76</xdr:row>
      <xdr:rowOff>86094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023253"/>
          <a:ext cx="889000" cy="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61754</xdr:rowOff>
    </xdr:from>
    <xdr:to>
      <xdr:col>76</xdr:col>
      <xdr:colOff>165100</xdr:colOff>
      <xdr:row>75</xdr:row>
      <xdr:rowOff>163354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8431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16751</xdr:rowOff>
    </xdr:from>
    <xdr:to>
      <xdr:col>71</xdr:col>
      <xdr:colOff>177800</xdr:colOff>
      <xdr:row>75</xdr:row>
      <xdr:rowOff>164503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875501"/>
          <a:ext cx="889000" cy="1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61030</xdr:rowOff>
    </xdr:from>
    <xdr:to>
      <xdr:col>72</xdr:col>
      <xdr:colOff>38100</xdr:colOff>
      <xdr:row>75</xdr:row>
      <xdr:rowOff>162629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197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7707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69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48781</xdr:rowOff>
    </xdr:from>
    <xdr:to>
      <xdr:col>67</xdr:col>
      <xdr:colOff>101600</xdr:colOff>
      <xdr:row>75</xdr:row>
      <xdr:rowOff>150382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0753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141507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0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966</xdr:rowOff>
    </xdr:from>
    <xdr:to>
      <xdr:col>85</xdr:col>
      <xdr:colOff>177800</xdr:colOff>
      <xdr:row>76</xdr:row>
      <xdr:rowOff>102566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03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150843</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00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76994</xdr:rowOff>
    </xdr:from>
    <xdr:to>
      <xdr:col>81</xdr:col>
      <xdr:colOff>101600</xdr:colOff>
      <xdr:row>77</xdr:row>
      <xdr:rowOff>7144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169721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1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35294</xdr:rowOff>
    </xdr:from>
    <xdr:to>
      <xdr:col>76</xdr:col>
      <xdr:colOff>165100</xdr:colOff>
      <xdr:row>76</xdr:row>
      <xdr:rowOff>136894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0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128021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113703</xdr:rowOff>
    </xdr:from>
    <xdr:to>
      <xdr:col>72</xdr:col>
      <xdr:colOff>38100</xdr:colOff>
      <xdr:row>76</xdr:row>
      <xdr:rowOff>43853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9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34980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06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137401</xdr:rowOff>
    </xdr:from>
    <xdr:to>
      <xdr:col>67</xdr:col>
      <xdr:colOff>101600</xdr:colOff>
      <xdr:row>75</xdr:row>
      <xdr:rowOff>67551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8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84078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59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161440</xdr:rowOff>
    </xdr:from>
    <xdr:to>
      <xdr:col>85</xdr:col>
      <xdr:colOff>127000</xdr:colOff>
      <xdr:row>99</xdr:row>
      <xdr:rowOff>20630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963540"/>
          <a:ext cx="838200" cy="3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86517</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71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127250</xdr:rowOff>
    </xdr:from>
    <xdr:to>
      <xdr:col>81</xdr:col>
      <xdr:colOff>50800</xdr:colOff>
      <xdr:row>98</xdr:row>
      <xdr:rowOff>161440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929350"/>
          <a:ext cx="889000" cy="3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37177</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46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127250</xdr:rowOff>
    </xdr:from>
    <xdr:to>
      <xdr:col>76</xdr:col>
      <xdr:colOff>114300</xdr:colOff>
      <xdr:row>98</xdr:row>
      <xdr:rowOff>136043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929350"/>
          <a:ext cx="889000" cy="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75747</xdr:rowOff>
    </xdr:from>
    <xdr:to>
      <xdr:col>76</xdr:col>
      <xdr:colOff>165100</xdr:colOff>
      <xdr:row>99</xdr:row>
      <xdr:rowOff>5897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22424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136043</xdr:rowOff>
    </xdr:from>
    <xdr:to>
      <xdr:col>71</xdr:col>
      <xdr:colOff>177800</xdr:colOff>
      <xdr:row>98</xdr:row>
      <xdr:rowOff>165745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938143"/>
          <a:ext cx="889000" cy="2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109162</xdr:rowOff>
    </xdr:from>
    <xdr:to>
      <xdr:col>72</xdr:col>
      <xdr:colOff>38100</xdr:colOff>
      <xdr:row>99</xdr:row>
      <xdr:rowOff>39312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91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30439</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68428" y="1700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86004</xdr:rowOff>
    </xdr:from>
    <xdr:to>
      <xdr:col>67</xdr:col>
      <xdr:colOff>101600</xdr:colOff>
      <xdr:row>99</xdr:row>
      <xdr:rowOff>16154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8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32681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66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141280</xdr:rowOff>
    </xdr:from>
    <xdr:to>
      <xdr:col>85</xdr:col>
      <xdr:colOff>177800</xdr:colOff>
      <xdr:row>99</xdr:row>
      <xdr:rowOff>71430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9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56207</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5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110640</xdr:rowOff>
    </xdr:from>
    <xdr:to>
      <xdr:col>81</xdr:col>
      <xdr:colOff>101600</xdr:colOff>
      <xdr:row>99</xdr:row>
      <xdr:rowOff>40790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91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31917</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70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76450</xdr:rowOff>
    </xdr:from>
    <xdr:to>
      <xdr:col>76</xdr:col>
      <xdr:colOff>165100</xdr:colOff>
      <xdr:row>99</xdr:row>
      <xdr:rowOff>6600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169177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97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85243</xdr:rowOff>
    </xdr:from>
    <xdr:to>
      <xdr:col>72</xdr:col>
      <xdr:colOff>38100</xdr:colOff>
      <xdr:row>99</xdr:row>
      <xdr:rowOff>15393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31920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6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114945</xdr:rowOff>
    </xdr:from>
    <xdr:to>
      <xdr:col>67</xdr:col>
      <xdr:colOff>101600</xdr:colOff>
      <xdr:row>99</xdr:row>
      <xdr:rowOff>45095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91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36222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700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92021</xdr:rowOff>
    </xdr:from>
    <xdr:to>
      <xdr:col>116</xdr:col>
      <xdr:colOff>63500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778571"/>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136471</xdr:rowOff>
    </xdr:from>
    <xdr:to>
      <xdr:col>107</xdr:col>
      <xdr:colOff>101600</xdr:colOff>
      <xdr:row>39</xdr:row>
      <xdr:rowOff>66621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65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83148</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5017" y="642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76781</xdr:rowOff>
    </xdr:from>
    <xdr:to>
      <xdr:col>102</xdr:col>
      <xdr:colOff>114300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63331"/>
          <a:ext cx="8890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11176</xdr:rowOff>
    </xdr:from>
    <xdr:to>
      <xdr:col>102</xdr:col>
      <xdr:colOff>165100</xdr:colOff>
      <xdr:row>38</xdr:row>
      <xdr:rowOff>112776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129303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30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99785</xdr:rowOff>
    </xdr:from>
    <xdr:to>
      <xdr:col>98</xdr:col>
      <xdr:colOff>38100</xdr:colOff>
      <xdr:row>39</xdr:row>
      <xdr:rowOff>29935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6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46463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9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41221</xdr:rowOff>
    </xdr:from>
    <xdr:to>
      <xdr:col>116</xdr:col>
      <xdr:colOff>114300</xdr:colOff>
      <xdr:row>39</xdr:row>
      <xdr:rowOff>142821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7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127598</xdr:rowOff>
    </xdr:from>
    <xdr:ext cx="313932"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64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25981</xdr:rowOff>
    </xdr:from>
    <xdr:to>
      <xdr:col>98</xdr:col>
      <xdr:colOff>38100</xdr:colOff>
      <xdr:row>39</xdr:row>
      <xdr:rowOff>127581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71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118708</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7017" y="680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97997</xdr:rowOff>
    </xdr:from>
    <xdr:to>
      <xdr:col>116</xdr:col>
      <xdr:colOff>63500</xdr:colOff>
      <xdr:row>59</xdr:row>
      <xdr:rowOff>98062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213547"/>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30494</xdr:rowOff>
    </xdr:from>
    <xdr:to>
      <xdr:col>111</xdr:col>
      <xdr:colOff>177800</xdr:colOff>
      <xdr:row>59</xdr:row>
      <xdr:rowOff>97997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146044"/>
          <a:ext cx="889000" cy="6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30494</xdr:rowOff>
    </xdr:from>
    <xdr:to>
      <xdr:col>107</xdr:col>
      <xdr:colOff>50800</xdr:colOff>
      <xdr:row>59</xdr:row>
      <xdr:rowOff>73765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10146044"/>
          <a:ext cx="889000" cy="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112120</xdr:rowOff>
    </xdr:from>
    <xdr:to>
      <xdr:col>107</xdr:col>
      <xdr:colOff>101600</xdr:colOff>
      <xdr:row>59</xdr:row>
      <xdr:rowOff>42270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58797</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73765</xdr:rowOff>
    </xdr:from>
    <xdr:to>
      <xdr:col>102</xdr:col>
      <xdr:colOff>114300</xdr:colOff>
      <xdr:row>59</xdr:row>
      <xdr:rowOff>98062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10189315"/>
          <a:ext cx="889000" cy="2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103432</xdr:rowOff>
    </xdr:from>
    <xdr:to>
      <xdr:col>102</xdr:col>
      <xdr:colOff>165100</xdr:colOff>
      <xdr:row>59</xdr:row>
      <xdr:rowOff>33582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1004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50109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82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56177</xdr:rowOff>
    </xdr:from>
    <xdr:to>
      <xdr:col>98</xdr:col>
      <xdr:colOff>38100</xdr:colOff>
      <xdr:row>58</xdr:row>
      <xdr:rowOff>157777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100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2854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7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47262</xdr:rowOff>
    </xdr:from>
    <xdr:to>
      <xdr:col>116</xdr:col>
      <xdr:colOff>114300</xdr:colOff>
      <xdr:row>59</xdr:row>
      <xdr:rowOff>148862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133639</xdr:rowOff>
    </xdr:from>
    <xdr:ext cx="313932"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77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47197</xdr:rowOff>
    </xdr:from>
    <xdr:to>
      <xdr:col>112</xdr:col>
      <xdr:colOff>38100</xdr:colOff>
      <xdr:row>59</xdr:row>
      <xdr:rowOff>148797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139924</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66333" y="10255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151144</xdr:rowOff>
    </xdr:from>
    <xdr:to>
      <xdr:col>107</xdr:col>
      <xdr:colOff>101600</xdr:colOff>
      <xdr:row>59</xdr:row>
      <xdr:rowOff>81294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72421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18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22965</xdr:rowOff>
    </xdr:from>
    <xdr:to>
      <xdr:col>102</xdr:col>
      <xdr:colOff>165100</xdr:colOff>
      <xdr:row>59</xdr:row>
      <xdr:rowOff>124565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3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115692</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6017" y="10231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47262</xdr:rowOff>
    </xdr:from>
    <xdr:to>
      <xdr:col>98</xdr:col>
      <xdr:colOff>38100</xdr:colOff>
      <xdr:row>59</xdr:row>
      <xdr:rowOff>148862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1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139989</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99333" y="10255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64719</xdr:rowOff>
    </xdr:from>
    <xdr:to>
      <xdr:col>116</xdr:col>
      <xdr:colOff>63500</xdr:colOff>
      <xdr:row>76</xdr:row>
      <xdr:rowOff>70129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3094919"/>
          <a:ext cx="8382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169803</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68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28866</xdr:rowOff>
    </xdr:from>
    <xdr:to>
      <xdr:col>111</xdr:col>
      <xdr:colOff>177800</xdr:colOff>
      <xdr:row>76</xdr:row>
      <xdr:rowOff>64719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059066"/>
          <a:ext cx="889000" cy="3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59732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28866</xdr:rowOff>
    </xdr:from>
    <xdr:to>
      <xdr:col>107</xdr:col>
      <xdr:colOff>50800</xdr:colOff>
      <xdr:row>76</xdr:row>
      <xdr:rowOff>150406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059066"/>
          <a:ext cx="889000" cy="12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151346</xdr:rowOff>
    </xdr:from>
    <xdr:to>
      <xdr:col>107</xdr:col>
      <xdr:colOff>101600</xdr:colOff>
      <xdr:row>75</xdr:row>
      <xdr:rowOff>81496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98023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150406</xdr:rowOff>
    </xdr:from>
    <xdr:to>
      <xdr:col>102</xdr:col>
      <xdr:colOff>114300</xdr:colOff>
      <xdr:row>77</xdr:row>
      <xdr:rowOff>27839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180606"/>
          <a:ext cx="889000" cy="4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122809</xdr:rowOff>
    </xdr:from>
    <xdr:to>
      <xdr:col>102</xdr:col>
      <xdr:colOff>165100</xdr:colOff>
      <xdr:row>76</xdr:row>
      <xdr:rowOff>52958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815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69486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75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21349</xdr:rowOff>
    </xdr:from>
    <xdr:to>
      <xdr:col>98</xdr:col>
      <xdr:colOff>38100</xdr:colOff>
      <xdr:row>76</xdr:row>
      <xdr:rowOff>122949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0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139476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82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19329</xdr:rowOff>
    </xdr:from>
    <xdr:to>
      <xdr:col>116</xdr:col>
      <xdr:colOff>114300</xdr:colOff>
      <xdr:row>76</xdr:row>
      <xdr:rowOff>120929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0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169206</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02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13919</xdr:rowOff>
    </xdr:from>
    <xdr:to>
      <xdr:col>112</xdr:col>
      <xdr:colOff>38100</xdr:colOff>
      <xdr:row>76</xdr:row>
      <xdr:rowOff>115519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04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106646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3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149516</xdr:rowOff>
    </xdr:from>
    <xdr:to>
      <xdr:col>107</xdr:col>
      <xdr:colOff>101600</xdr:colOff>
      <xdr:row>76</xdr:row>
      <xdr:rowOff>79666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00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70793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10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99606</xdr:rowOff>
    </xdr:from>
    <xdr:to>
      <xdr:col>102</xdr:col>
      <xdr:colOff>165100</xdr:colOff>
      <xdr:row>77</xdr:row>
      <xdr:rowOff>29756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12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20883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2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148489</xdr:rowOff>
    </xdr:from>
    <xdr:to>
      <xdr:col>98</xdr:col>
      <xdr:colOff>38100</xdr:colOff>
      <xdr:row>77</xdr:row>
      <xdr:rowOff>78639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17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69766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27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120,596
119,436
53.15
36,745,983
35,692,660
904,831
22,526,953
18,482,532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129794</xdr:rowOff>
    </xdr:from>
    <xdr:to>
      <xdr:col>24</xdr:col>
      <xdr:colOff>63500</xdr:colOff>
      <xdr:row>35</xdr:row>
      <xdr:rowOff>88646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59094"/>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148861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138938</xdr:rowOff>
    </xdr:from>
    <xdr:to>
      <xdr:col>19</xdr:col>
      <xdr:colOff>177800</xdr:colOff>
      <xdr:row>34</xdr:row>
      <xdr:rowOff>129794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96788"/>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138938</xdr:rowOff>
    </xdr:from>
    <xdr:to>
      <xdr:col>15</xdr:col>
      <xdr:colOff>50800</xdr:colOff>
      <xdr:row>34</xdr:row>
      <xdr:rowOff>126746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9678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xdr:rowOff>
    </xdr:from>
    <xdr:to>
      <xdr:col>15</xdr:col>
      <xdr:colOff>101600</xdr:colOff>
      <xdr:row>35</xdr:row>
      <xdr:rowOff>108966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100093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81026</xdr:rowOff>
    </xdr:from>
    <xdr:to>
      <xdr:col>10</xdr:col>
      <xdr:colOff>114300</xdr:colOff>
      <xdr:row>34</xdr:row>
      <xdr:rowOff>126746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103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99568</xdr:rowOff>
    </xdr:from>
    <xdr:to>
      <xdr:col>10</xdr:col>
      <xdr:colOff>165100</xdr:colOff>
      <xdr:row>36</xdr:row>
      <xdr:rowOff>29718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0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20845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9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117094</xdr:rowOff>
    </xdr:from>
    <xdr:to>
      <xdr:col>6</xdr:col>
      <xdr:colOff>38100</xdr:colOff>
      <xdr:row>36</xdr:row>
      <xdr:rowOff>47244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38371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37846</xdr:rowOff>
    </xdr:from>
    <xdr:to>
      <xdr:col>24</xdr:col>
      <xdr:colOff>114300</xdr:colOff>
      <xdr:row>35</xdr:row>
      <xdr:rowOff>139446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3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60723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78994</xdr:rowOff>
    </xdr:from>
    <xdr:to>
      <xdr:col>20</xdr:col>
      <xdr:colOff>38100</xdr:colOff>
      <xdr:row>35</xdr:row>
      <xdr:rowOff>9144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25671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8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88138</xdr:rowOff>
    </xdr:from>
    <xdr:to>
      <xdr:col>15</xdr:col>
      <xdr:colOff>101600</xdr:colOff>
      <xdr:row>34</xdr:row>
      <xdr:rowOff>18288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4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34815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2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75946</xdr:rowOff>
    </xdr:from>
    <xdr:to>
      <xdr:col>10</xdr:col>
      <xdr:colOff>165100</xdr:colOff>
      <xdr:row>35</xdr:row>
      <xdr:rowOff>6096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22623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8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30226</xdr:rowOff>
    </xdr:from>
    <xdr:to>
      <xdr:col>6</xdr:col>
      <xdr:colOff>38100</xdr:colOff>
      <xdr:row>34</xdr:row>
      <xdr:rowOff>131826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148353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3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129299</xdr:rowOff>
    </xdr:from>
    <xdr:to>
      <xdr:col>24</xdr:col>
      <xdr:colOff>63500</xdr:colOff>
      <xdr:row>58</xdr:row>
      <xdr:rowOff>4711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01949"/>
          <a:ext cx="838200" cy="4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66464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107252</xdr:rowOff>
    </xdr:from>
    <xdr:to>
      <xdr:col>19</xdr:col>
      <xdr:colOff>177800</xdr:colOff>
      <xdr:row>57</xdr:row>
      <xdr:rowOff>129299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879902"/>
          <a:ext cx="8890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290</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107252</xdr:rowOff>
    </xdr:from>
    <xdr:to>
      <xdr:col>15</xdr:col>
      <xdr:colOff>50800</xdr:colOff>
      <xdr:row>57</xdr:row>
      <xdr:rowOff>141049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79902"/>
          <a:ext cx="889000" cy="3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53092</xdr:rowOff>
    </xdr:from>
    <xdr:to>
      <xdr:col>15</xdr:col>
      <xdr:colOff>101600</xdr:colOff>
      <xdr:row>57</xdr:row>
      <xdr:rowOff>154692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2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171219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141049</xdr:rowOff>
    </xdr:from>
    <xdr:to>
      <xdr:col>10</xdr:col>
      <xdr:colOff>114300</xdr:colOff>
      <xdr:row>57</xdr:row>
      <xdr:rowOff>170621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13699"/>
          <a:ext cx="88900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71686</xdr:rowOff>
    </xdr:from>
    <xdr:to>
      <xdr:col>10</xdr:col>
      <xdr:colOff>165100</xdr:colOff>
      <xdr:row>58</xdr:row>
      <xdr:rowOff>1836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4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18363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1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77319</xdr:rowOff>
    </xdr:from>
    <xdr:to>
      <xdr:col>6</xdr:col>
      <xdr:colOff>38100</xdr:colOff>
      <xdr:row>58</xdr:row>
      <xdr:rowOff>7469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4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23996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2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125361</xdr:rowOff>
    </xdr:from>
    <xdr:to>
      <xdr:col>24</xdr:col>
      <xdr:colOff>114300</xdr:colOff>
      <xdr:row>58</xdr:row>
      <xdr:rowOff>55511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40288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81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78499</xdr:rowOff>
    </xdr:from>
    <xdr:to>
      <xdr:col>20</xdr:col>
      <xdr:colOff>38100</xdr:colOff>
      <xdr:row>58</xdr:row>
      <xdr:rowOff>8649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171226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4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56452</xdr:rowOff>
    </xdr:from>
    <xdr:to>
      <xdr:col>15</xdr:col>
      <xdr:colOff>101600</xdr:colOff>
      <xdr:row>57</xdr:row>
      <xdr:rowOff>158052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2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149179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90249</xdr:rowOff>
    </xdr:from>
    <xdr:to>
      <xdr:col>10</xdr:col>
      <xdr:colOff>165100</xdr:colOff>
      <xdr:row>58</xdr:row>
      <xdr:rowOff>20399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6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11526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5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119821</xdr:rowOff>
    </xdr:from>
    <xdr:to>
      <xdr:col>6</xdr:col>
      <xdr:colOff>38100</xdr:colOff>
      <xdr:row>58</xdr:row>
      <xdr:rowOff>49971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9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41098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8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96963</xdr:rowOff>
    </xdr:from>
    <xdr:to>
      <xdr:col>24</xdr:col>
      <xdr:colOff>63500</xdr:colOff>
      <xdr:row>77</xdr:row>
      <xdr:rowOff>156485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98613"/>
          <a:ext cx="838200" cy="5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6828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94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156485</xdr:rowOff>
    </xdr:from>
    <xdr:to>
      <xdr:col>19</xdr:col>
      <xdr:colOff>177800</xdr:colOff>
      <xdr:row>77</xdr:row>
      <xdr:rowOff>163627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58135"/>
          <a:ext cx="889000" cy="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141735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163627</xdr:rowOff>
    </xdr:from>
    <xdr:to>
      <xdr:col>15</xdr:col>
      <xdr:colOff>50800</xdr:colOff>
      <xdr:row>78</xdr:row>
      <xdr:rowOff>82212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65277"/>
          <a:ext cx="889000" cy="9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151688</xdr:rowOff>
    </xdr:from>
    <xdr:to>
      <xdr:col>15</xdr:col>
      <xdr:colOff>101600</xdr:colOff>
      <xdr:row>76</xdr:row>
      <xdr:rowOff>81838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98365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82212</xdr:rowOff>
    </xdr:from>
    <xdr:to>
      <xdr:col>10</xdr:col>
      <xdr:colOff>114300</xdr:colOff>
      <xdr:row>79</xdr:row>
      <xdr:rowOff>471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55312"/>
          <a:ext cx="889000" cy="8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122450</xdr:rowOff>
    </xdr:from>
    <xdr:to>
      <xdr:col>10</xdr:col>
      <xdr:colOff>165100</xdr:colOff>
      <xdr:row>76</xdr:row>
      <xdr:rowOff>52600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69127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44149</xdr:rowOff>
    </xdr:from>
    <xdr:to>
      <xdr:col>6</xdr:col>
      <xdr:colOff>38100</xdr:colOff>
      <xdr:row>76</xdr:row>
      <xdr:rowOff>145749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7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162275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4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46163</xdr:rowOff>
    </xdr:from>
    <xdr:to>
      <xdr:col>24</xdr:col>
      <xdr:colOff>114300</xdr:colOff>
      <xdr:row>77</xdr:row>
      <xdr:rowOff>147763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4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24590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2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105685</xdr:rowOff>
    </xdr:from>
    <xdr:to>
      <xdr:col>20</xdr:col>
      <xdr:colOff>38100</xdr:colOff>
      <xdr:row>78</xdr:row>
      <xdr:rowOff>35835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26962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0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112827</xdr:rowOff>
    </xdr:from>
    <xdr:to>
      <xdr:col>15</xdr:col>
      <xdr:colOff>101600</xdr:colOff>
      <xdr:row>78</xdr:row>
      <xdr:rowOff>42977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34104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0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31412</xdr:rowOff>
    </xdr:from>
    <xdr:to>
      <xdr:col>10</xdr:col>
      <xdr:colOff>165100</xdr:colOff>
      <xdr:row>78</xdr:row>
      <xdr:rowOff>133012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0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124139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9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121121</xdr:rowOff>
    </xdr:from>
    <xdr:to>
      <xdr:col>6</xdr:col>
      <xdr:colOff>38100</xdr:colOff>
      <xdr:row>79</xdr:row>
      <xdr:rowOff>51271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42398</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63111" y="135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53975</xdr:rowOff>
    </xdr:from>
    <xdr:to>
      <xdr:col>24</xdr:col>
      <xdr:colOff>63500</xdr:colOff>
      <xdr:row>97</xdr:row>
      <xdr:rowOff>83624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84625"/>
          <a:ext cx="838200" cy="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154548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71554</xdr:rowOff>
    </xdr:from>
    <xdr:to>
      <xdr:col>19</xdr:col>
      <xdr:colOff>177800</xdr:colOff>
      <xdr:row>97</xdr:row>
      <xdr:rowOff>83624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702204"/>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84794</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71554</xdr:rowOff>
    </xdr:from>
    <xdr:to>
      <xdr:col>15</xdr:col>
      <xdr:colOff>50800</xdr:colOff>
      <xdr:row>97</xdr:row>
      <xdr:rowOff>118235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02204"/>
          <a:ext cx="889000" cy="4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139421</xdr:rowOff>
    </xdr:from>
    <xdr:to>
      <xdr:col>15</xdr:col>
      <xdr:colOff>101600</xdr:colOff>
      <xdr:row>97</xdr:row>
      <xdr:rowOff>69571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86098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118235</xdr:rowOff>
    </xdr:from>
    <xdr:to>
      <xdr:col>10</xdr:col>
      <xdr:colOff>114300</xdr:colOff>
      <xdr:row>98</xdr:row>
      <xdr:rowOff>1305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48885"/>
          <a:ext cx="889000" cy="5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105885</xdr:rowOff>
    </xdr:from>
    <xdr:to>
      <xdr:col>10</xdr:col>
      <xdr:colOff>165100</xdr:colOff>
      <xdr:row>97</xdr:row>
      <xdr:rowOff>36035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6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52562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136060</xdr:rowOff>
    </xdr:from>
    <xdr:to>
      <xdr:col>6</xdr:col>
      <xdr:colOff>38100</xdr:colOff>
      <xdr:row>97</xdr:row>
      <xdr:rowOff>66210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9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82737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3175</xdr:rowOff>
    </xdr:from>
    <xdr:to>
      <xdr:col>24</xdr:col>
      <xdr:colOff>114300</xdr:colOff>
      <xdr:row>97</xdr:row>
      <xdr:rowOff>104775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153052</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1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32824</xdr:rowOff>
    </xdr:from>
    <xdr:to>
      <xdr:col>20</xdr:col>
      <xdr:colOff>38100</xdr:colOff>
      <xdr:row>97</xdr:row>
      <xdr:rowOff>134424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125551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5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20754</xdr:rowOff>
    </xdr:from>
    <xdr:to>
      <xdr:col>15</xdr:col>
      <xdr:colOff>101600</xdr:colOff>
      <xdr:row>97</xdr:row>
      <xdr:rowOff>122354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113481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4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67435</xdr:rowOff>
    </xdr:from>
    <xdr:to>
      <xdr:col>10</xdr:col>
      <xdr:colOff>165100</xdr:colOff>
      <xdr:row>97</xdr:row>
      <xdr:rowOff>169035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9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160162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9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121955</xdr:rowOff>
    </xdr:from>
    <xdr:to>
      <xdr:col>6</xdr:col>
      <xdr:colOff>38100</xdr:colOff>
      <xdr:row>98</xdr:row>
      <xdr:rowOff>52105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43232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117297</xdr:rowOff>
    </xdr:from>
    <xdr:to>
      <xdr:col>55</xdr:col>
      <xdr:colOff>0</xdr:colOff>
      <xdr:row>38</xdr:row>
      <xdr:rowOff>117526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63239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65600</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37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117526</xdr:rowOff>
    </xdr:from>
    <xdr:to>
      <xdr:col>50</xdr:col>
      <xdr:colOff>114300</xdr:colOff>
      <xdr:row>38</xdr:row>
      <xdr:rowOff>123012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63262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17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123012</xdr:rowOff>
    </xdr:from>
    <xdr:to>
      <xdr:col>45</xdr:col>
      <xdr:colOff>177800</xdr:colOff>
      <xdr:row>38</xdr:row>
      <xdr:rowOff>123927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63811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38151</xdr:rowOff>
    </xdr:from>
    <xdr:to>
      <xdr:col>46</xdr:col>
      <xdr:colOff>38100</xdr:colOff>
      <xdr:row>37</xdr:row>
      <xdr:rowOff>139751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156278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15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123927</xdr:rowOff>
    </xdr:from>
    <xdr:to>
      <xdr:col>41</xdr:col>
      <xdr:colOff>50800</xdr:colOff>
      <xdr:row>38</xdr:row>
      <xdr:rowOff>126212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63902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71010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34722</xdr:rowOff>
    </xdr:from>
    <xdr:to>
      <xdr:col>36</xdr:col>
      <xdr:colOff>165100</xdr:colOff>
      <xdr:row>36</xdr:row>
      <xdr:rowOff>136322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152849</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59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66497</xdr:rowOff>
    </xdr:from>
    <xdr:to>
      <xdr:col>55</xdr:col>
      <xdr:colOff>50800</xdr:colOff>
      <xdr:row>38</xdr:row>
      <xdr:rowOff>168097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152874</xdr:rowOff>
    </xdr:from>
    <xdr:ext cx="313932"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96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66726</xdr:rowOff>
    </xdr:from>
    <xdr:to>
      <xdr:col>50</xdr:col>
      <xdr:colOff>165100</xdr:colOff>
      <xdr:row>38</xdr:row>
      <xdr:rowOff>168326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159453</xdr:rowOff>
    </xdr:from>
    <xdr:ext cx="313932"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82333" y="6674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72212</xdr:rowOff>
    </xdr:from>
    <xdr:to>
      <xdr:col>46</xdr:col>
      <xdr:colOff>38100</xdr:colOff>
      <xdr:row>39</xdr:row>
      <xdr:rowOff>2362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164939</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93333" y="6680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73127</xdr:rowOff>
    </xdr:from>
    <xdr:to>
      <xdr:col>41</xdr:col>
      <xdr:colOff>101600</xdr:colOff>
      <xdr:row>39</xdr:row>
      <xdr:rowOff>3277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165854</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04333" y="66809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75412</xdr:rowOff>
    </xdr:from>
    <xdr:to>
      <xdr:col>36</xdr:col>
      <xdr:colOff>165100</xdr:colOff>
      <xdr:row>39</xdr:row>
      <xdr:rowOff>5562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9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168139</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15333" y="6683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160160</xdr:rowOff>
    </xdr:from>
    <xdr:to>
      <xdr:col>55</xdr:col>
      <xdr:colOff>0</xdr:colOff>
      <xdr:row>58</xdr:row>
      <xdr:rowOff>167208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10104260"/>
          <a:ext cx="8382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19918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792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160160</xdr:rowOff>
    </xdr:from>
    <xdr:to>
      <xdr:col>50</xdr:col>
      <xdr:colOff>114300</xdr:colOff>
      <xdr:row>58</xdr:row>
      <xdr:rowOff>168580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104260"/>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131170</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73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168580</xdr:rowOff>
    </xdr:from>
    <xdr:to>
      <xdr:col>45</xdr:col>
      <xdr:colOff>177800</xdr:colOff>
      <xdr:row>59</xdr:row>
      <xdr:rowOff>368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112680"/>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37465</xdr:rowOff>
    </xdr:from>
    <xdr:to>
      <xdr:col>46</xdr:col>
      <xdr:colOff>38100</xdr:colOff>
      <xdr:row>58</xdr:row>
      <xdr:rowOff>139065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155592</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75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170180</xdr:rowOff>
    </xdr:from>
    <xdr:to>
      <xdr:col>41</xdr:col>
      <xdr:colOff>50800</xdr:colOff>
      <xdr:row>59</xdr:row>
      <xdr:rowOff>368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10114280"/>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56972</xdr:rowOff>
    </xdr:from>
    <xdr:to>
      <xdr:col>41</xdr:col>
      <xdr:colOff>101600</xdr:colOff>
      <xdr:row>58</xdr:row>
      <xdr:rowOff>158572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3649</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77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64173</xdr:rowOff>
    </xdr:from>
    <xdr:to>
      <xdr:col>36</xdr:col>
      <xdr:colOff>165100</xdr:colOff>
      <xdr:row>58</xdr:row>
      <xdr:rowOff>165773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10850</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78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116408</xdr:rowOff>
    </xdr:from>
    <xdr:to>
      <xdr:col>55</xdr:col>
      <xdr:colOff>50800</xdr:colOff>
      <xdr:row>59</xdr:row>
      <xdr:rowOff>46558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06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31335</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9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109360</xdr:rowOff>
    </xdr:from>
    <xdr:to>
      <xdr:col>50</xdr:col>
      <xdr:colOff>165100</xdr:colOff>
      <xdr:row>59</xdr:row>
      <xdr:rowOff>39510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5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30637</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14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117780</xdr:rowOff>
    </xdr:from>
    <xdr:to>
      <xdr:col>46</xdr:col>
      <xdr:colOff>38100</xdr:colOff>
      <xdr:row>59</xdr:row>
      <xdr:rowOff>47930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39057</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15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121018</xdr:rowOff>
    </xdr:from>
    <xdr:to>
      <xdr:col>41</xdr:col>
      <xdr:colOff>101600</xdr:colOff>
      <xdr:row>59</xdr:row>
      <xdr:rowOff>51168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0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42295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15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119380</xdr:rowOff>
    </xdr:from>
    <xdr:to>
      <xdr:col>36</xdr:col>
      <xdr:colOff>165100</xdr:colOff>
      <xdr:row>59</xdr:row>
      <xdr:rowOff>49530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0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40657</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89522</xdr:rowOff>
    </xdr:from>
    <xdr:to>
      <xdr:col>55</xdr:col>
      <xdr:colOff>0</xdr:colOff>
      <xdr:row>78</xdr:row>
      <xdr:rowOff>89545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3462622"/>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109103</xdr:rowOff>
    </xdr:from>
    <xdr:ext cx="469744"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13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74138</xdr:rowOff>
    </xdr:from>
    <xdr:to>
      <xdr:col>50</xdr:col>
      <xdr:colOff>114300</xdr:colOff>
      <xdr:row>78</xdr:row>
      <xdr:rowOff>89522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447238"/>
          <a:ext cx="889000" cy="1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60129</xdr:rowOff>
    </xdr:from>
    <xdr:ext cx="469744"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404428" y="130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74138</xdr:rowOff>
    </xdr:from>
    <xdr:to>
      <xdr:col>45</xdr:col>
      <xdr:colOff>177800</xdr:colOff>
      <xdr:row>78</xdr:row>
      <xdr:rowOff>95465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447238"/>
          <a:ext cx="889000" cy="2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114824</xdr:rowOff>
    </xdr:from>
    <xdr:to>
      <xdr:col>46</xdr:col>
      <xdr:colOff>38100</xdr:colOff>
      <xdr:row>78</xdr:row>
      <xdr:rowOff>44974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61501</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515428"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93729</xdr:rowOff>
    </xdr:from>
    <xdr:to>
      <xdr:col>41</xdr:col>
      <xdr:colOff>50800</xdr:colOff>
      <xdr:row>78</xdr:row>
      <xdr:rowOff>95465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466829"/>
          <a:ext cx="8890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127305</xdr:rowOff>
    </xdr:from>
    <xdr:to>
      <xdr:col>41</xdr:col>
      <xdr:colOff>101600</xdr:colOff>
      <xdr:row>78</xdr:row>
      <xdr:rowOff>57455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32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73982</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26428" y="1310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124974</xdr:rowOff>
    </xdr:from>
    <xdr:to>
      <xdr:col>36</xdr:col>
      <xdr:colOff>165100</xdr:colOff>
      <xdr:row>78</xdr:row>
      <xdr:rowOff>55124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32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71651</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37428" y="1310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38745</xdr:rowOff>
    </xdr:from>
    <xdr:to>
      <xdr:col>55</xdr:col>
      <xdr:colOff>50800</xdr:colOff>
      <xdr:row>78</xdr:row>
      <xdr:rowOff>140345</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41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125122</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32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38722</xdr:rowOff>
    </xdr:from>
    <xdr:to>
      <xdr:col>50</xdr:col>
      <xdr:colOff>165100</xdr:colOff>
      <xdr:row>78</xdr:row>
      <xdr:rowOff>140322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41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131449</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50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23338</xdr:rowOff>
    </xdr:from>
    <xdr:to>
      <xdr:col>46</xdr:col>
      <xdr:colOff>38100</xdr:colOff>
      <xdr:row>78</xdr:row>
      <xdr:rowOff>124938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3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116065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48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44665</xdr:rowOff>
    </xdr:from>
    <xdr:to>
      <xdr:col>41</xdr:col>
      <xdr:colOff>101600</xdr:colOff>
      <xdr:row>78</xdr:row>
      <xdr:rowOff>146265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41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137392</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51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42929</xdr:rowOff>
    </xdr:from>
    <xdr:to>
      <xdr:col>36</xdr:col>
      <xdr:colOff>165100</xdr:colOff>
      <xdr:row>78</xdr:row>
      <xdr:rowOff>144529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41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135656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50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6279</xdr:rowOff>
    </xdr:from>
    <xdr:to>
      <xdr:col>55</xdr:col>
      <xdr:colOff>0</xdr:colOff>
      <xdr:row>99</xdr:row>
      <xdr:rowOff>43622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979829"/>
          <a:ext cx="838200" cy="3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148108</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60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137513</xdr:rowOff>
    </xdr:from>
    <xdr:to>
      <xdr:col>50</xdr:col>
      <xdr:colOff>114300</xdr:colOff>
      <xdr:row>99</xdr:row>
      <xdr:rowOff>43622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939613"/>
          <a:ext cx="889000" cy="7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73003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3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137513</xdr:rowOff>
    </xdr:from>
    <xdr:to>
      <xdr:col>45</xdr:col>
      <xdr:colOff>177800</xdr:colOff>
      <xdr:row>98</xdr:row>
      <xdr:rowOff>165466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939613"/>
          <a:ext cx="889000" cy="2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134294</xdr:rowOff>
    </xdr:from>
    <xdr:to>
      <xdr:col>46</xdr:col>
      <xdr:colOff>38100</xdr:colOff>
      <xdr:row>98</xdr:row>
      <xdr:rowOff>64444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76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80971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4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138215</xdr:rowOff>
    </xdr:from>
    <xdr:to>
      <xdr:col>41</xdr:col>
      <xdr:colOff>50800</xdr:colOff>
      <xdr:row>98</xdr:row>
      <xdr:rowOff>165466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768865"/>
          <a:ext cx="889000" cy="19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124644</xdr:rowOff>
    </xdr:from>
    <xdr:to>
      <xdr:col>41</xdr:col>
      <xdr:colOff>101600</xdr:colOff>
      <xdr:row>98</xdr:row>
      <xdr:rowOff>54794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7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71321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3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120594</xdr:rowOff>
    </xdr:from>
    <xdr:to>
      <xdr:col>36</xdr:col>
      <xdr:colOff>165100</xdr:colOff>
      <xdr:row>98</xdr:row>
      <xdr:rowOff>50744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75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41871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84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126929</xdr:rowOff>
    </xdr:from>
    <xdr:to>
      <xdr:col>55</xdr:col>
      <xdr:colOff>50800</xdr:colOff>
      <xdr:row>99</xdr:row>
      <xdr:rowOff>57079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92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41856</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84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164272</xdr:rowOff>
    </xdr:from>
    <xdr:to>
      <xdr:col>50</xdr:col>
      <xdr:colOff>165100</xdr:colOff>
      <xdr:row>99</xdr:row>
      <xdr:rowOff>94422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9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85549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705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86713</xdr:rowOff>
    </xdr:from>
    <xdr:to>
      <xdr:col>46</xdr:col>
      <xdr:colOff>38100</xdr:colOff>
      <xdr:row>99</xdr:row>
      <xdr:rowOff>16863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8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7990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98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114666</xdr:rowOff>
    </xdr:from>
    <xdr:to>
      <xdr:col>41</xdr:col>
      <xdr:colOff>101600</xdr:colOff>
      <xdr:row>99</xdr:row>
      <xdr:rowOff>44816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91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35943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700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87415</xdr:rowOff>
    </xdr:from>
    <xdr:to>
      <xdr:col>36</xdr:col>
      <xdr:colOff>165100</xdr:colOff>
      <xdr:row>98</xdr:row>
      <xdr:rowOff>17565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34092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4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169647</xdr:rowOff>
    </xdr:from>
    <xdr:to>
      <xdr:col>85</xdr:col>
      <xdr:colOff>127000</xdr:colOff>
      <xdr:row>35</xdr:row>
      <xdr:rowOff>137109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5998947"/>
          <a:ext cx="838200" cy="1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47388</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5876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169647</xdr:rowOff>
    </xdr:from>
    <xdr:to>
      <xdr:col>81</xdr:col>
      <xdr:colOff>50800</xdr:colOff>
      <xdr:row>35</xdr:row>
      <xdr:rowOff>73711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5998947"/>
          <a:ext cx="889000" cy="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121505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73711</xdr:rowOff>
    </xdr:from>
    <xdr:to>
      <xdr:col>76</xdr:col>
      <xdr:colOff>114300</xdr:colOff>
      <xdr:row>36</xdr:row>
      <xdr:rowOff>110592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074461"/>
          <a:ext cx="889000" cy="20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61011</xdr:rowOff>
    </xdr:from>
    <xdr:to>
      <xdr:col>76</xdr:col>
      <xdr:colOff>165100</xdr:colOff>
      <xdr:row>34</xdr:row>
      <xdr:rowOff>162611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58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7688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112192</xdr:rowOff>
    </xdr:from>
    <xdr:to>
      <xdr:col>71</xdr:col>
      <xdr:colOff>177800</xdr:colOff>
      <xdr:row>36</xdr:row>
      <xdr:rowOff>110592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941492"/>
          <a:ext cx="889000" cy="3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127000</xdr:rowOff>
    </xdr:from>
    <xdr:to>
      <xdr:col>72</xdr:col>
      <xdr:colOff>38100</xdr:colOff>
      <xdr:row>35</xdr:row>
      <xdr:rowOff>57150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73677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73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37465</xdr:rowOff>
    </xdr:from>
    <xdr:to>
      <xdr:col>67</xdr:col>
      <xdr:colOff>101600</xdr:colOff>
      <xdr:row>35</xdr:row>
      <xdr:rowOff>139065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130192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3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86309</xdr:rowOff>
    </xdr:from>
    <xdr:to>
      <xdr:col>85</xdr:col>
      <xdr:colOff>177800</xdr:colOff>
      <xdr:row>36</xdr:row>
      <xdr:rowOff>16459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0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64736</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118847</xdr:rowOff>
    </xdr:from>
    <xdr:to>
      <xdr:col>81</xdr:col>
      <xdr:colOff>101600</xdr:colOff>
      <xdr:row>35</xdr:row>
      <xdr:rowOff>48997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94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65524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72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22911</xdr:rowOff>
    </xdr:from>
    <xdr:to>
      <xdr:col>76</xdr:col>
      <xdr:colOff>165100</xdr:colOff>
      <xdr:row>35</xdr:row>
      <xdr:rowOff>124511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02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115638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1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59792</xdr:rowOff>
    </xdr:from>
    <xdr:to>
      <xdr:col>72</xdr:col>
      <xdr:colOff>38100</xdr:colOff>
      <xdr:row>36</xdr:row>
      <xdr:rowOff>161392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23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152519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3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61392</xdr:rowOff>
    </xdr:from>
    <xdr:to>
      <xdr:col>67</xdr:col>
      <xdr:colOff>101600</xdr:colOff>
      <xdr:row>34</xdr:row>
      <xdr:rowOff>162992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89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8069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66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87191</xdr:rowOff>
    </xdr:from>
    <xdr:to>
      <xdr:col>85</xdr:col>
      <xdr:colOff>127000</xdr:colOff>
      <xdr:row>55</xdr:row>
      <xdr:rowOff>154010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345491"/>
          <a:ext cx="838200" cy="23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114922</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44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87191</xdr:rowOff>
    </xdr:from>
    <xdr:to>
      <xdr:col>81</xdr:col>
      <xdr:colOff>50800</xdr:colOff>
      <xdr:row>55</xdr:row>
      <xdr:rowOff>64399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345491"/>
          <a:ext cx="889000" cy="14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97022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64399</xdr:rowOff>
    </xdr:from>
    <xdr:to>
      <xdr:col>76</xdr:col>
      <xdr:colOff>114300</xdr:colOff>
      <xdr:row>55</xdr:row>
      <xdr:rowOff>170835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494149"/>
          <a:ext cx="889000" cy="10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99690</xdr:rowOff>
    </xdr:from>
    <xdr:to>
      <xdr:col>76</xdr:col>
      <xdr:colOff>165100</xdr:colOff>
      <xdr:row>56</xdr:row>
      <xdr:rowOff>29840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20967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6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170835</xdr:rowOff>
    </xdr:from>
    <xdr:to>
      <xdr:col>71</xdr:col>
      <xdr:colOff>177800</xdr:colOff>
      <xdr:row>56</xdr:row>
      <xdr:rowOff>47551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600585"/>
          <a:ext cx="889000" cy="4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3770</xdr:rowOff>
    </xdr:from>
    <xdr:to>
      <xdr:col>72</xdr:col>
      <xdr:colOff>38100</xdr:colOff>
      <xdr:row>56</xdr:row>
      <xdr:rowOff>105370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96497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9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6376</xdr:rowOff>
    </xdr:from>
    <xdr:to>
      <xdr:col>67</xdr:col>
      <xdr:colOff>101600</xdr:colOff>
      <xdr:row>56</xdr:row>
      <xdr:rowOff>107976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99103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70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103210</xdr:rowOff>
    </xdr:from>
    <xdr:to>
      <xdr:col>85</xdr:col>
      <xdr:colOff>177800</xdr:colOff>
      <xdr:row>56</xdr:row>
      <xdr:rowOff>33360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3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126087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38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36391</xdr:rowOff>
    </xdr:from>
    <xdr:to>
      <xdr:col>81</xdr:col>
      <xdr:colOff>101600</xdr:colOff>
      <xdr:row>54</xdr:row>
      <xdr:rowOff>137991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2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154518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06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13599</xdr:rowOff>
    </xdr:from>
    <xdr:to>
      <xdr:col>76</xdr:col>
      <xdr:colOff>165100</xdr:colOff>
      <xdr:row>55</xdr:row>
      <xdr:rowOff>115199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44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131726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2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120035</xdr:rowOff>
    </xdr:from>
    <xdr:to>
      <xdr:col>72</xdr:col>
      <xdr:colOff>38100</xdr:colOff>
      <xdr:row>56</xdr:row>
      <xdr:rowOff>50185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54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66712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2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168201</xdr:rowOff>
    </xdr:from>
    <xdr:to>
      <xdr:col>67</xdr:col>
      <xdr:colOff>101600</xdr:colOff>
      <xdr:row>56</xdr:row>
      <xdr:rowOff>98351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114878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7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46301</xdr:rowOff>
    </xdr:from>
    <xdr:to>
      <xdr:col>85</xdr:col>
      <xdr:colOff>127000</xdr:colOff>
      <xdr:row>79</xdr:row>
      <xdr:rowOff>89081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590851"/>
          <a:ext cx="838200" cy="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83365</xdr:rowOff>
    </xdr:from>
    <xdr:ext cx="378565"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85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89081</xdr:rowOff>
    </xdr:from>
    <xdr:to>
      <xdr:col>81</xdr:col>
      <xdr:colOff>50800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63363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137088</xdr:rowOff>
    </xdr:from>
    <xdr:to>
      <xdr:col>76</xdr:col>
      <xdr:colOff>114300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10188"/>
          <a:ext cx="889000" cy="1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63754</xdr:rowOff>
    </xdr:from>
    <xdr:to>
      <xdr:col>76</xdr:col>
      <xdr:colOff>165100</xdr:colOff>
      <xdr:row>78</xdr:row>
      <xdr:rowOff>165354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3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10431</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3017" y="1321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137088</xdr:rowOff>
    </xdr:from>
    <xdr:to>
      <xdr:col>71</xdr:col>
      <xdr:colOff>177800</xdr:colOff>
      <xdr:row>79</xdr:row>
      <xdr:rowOff>55445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10188"/>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97718</xdr:rowOff>
    </xdr:from>
    <xdr:to>
      <xdr:col>72</xdr:col>
      <xdr:colOff>38100</xdr:colOff>
      <xdr:row>79</xdr:row>
      <xdr:rowOff>27868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7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18995</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4017" y="13563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115026</xdr:rowOff>
    </xdr:from>
    <xdr:to>
      <xdr:col>67</xdr:col>
      <xdr:colOff>101600</xdr:colOff>
      <xdr:row>79</xdr:row>
      <xdr:rowOff>45176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61703</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5017" y="13263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166951</xdr:rowOff>
    </xdr:from>
    <xdr:to>
      <xdr:col>85</xdr:col>
      <xdr:colOff>177800</xdr:colOff>
      <xdr:row>79</xdr:row>
      <xdr:rowOff>97101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4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81878</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5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38281</xdr:rowOff>
    </xdr:from>
    <xdr:to>
      <xdr:col>81</xdr:col>
      <xdr:colOff>101600</xdr:colOff>
      <xdr:row>79</xdr:row>
      <xdr:rowOff>139881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8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131008</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24333" y="13675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86288</xdr:rowOff>
    </xdr:from>
    <xdr:to>
      <xdr:col>72</xdr:col>
      <xdr:colOff>38100</xdr:colOff>
      <xdr:row>79</xdr:row>
      <xdr:rowOff>16438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5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32965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234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4645</xdr:rowOff>
    </xdr:from>
    <xdr:to>
      <xdr:col>67</xdr:col>
      <xdr:colOff>101600</xdr:colOff>
      <xdr:row>79</xdr:row>
      <xdr:rowOff>106245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4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97372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641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51766</xdr:rowOff>
    </xdr:from>
    <xdr:to>
      <xdr:col>85</xdr:col>
      <xdr:colOff>127000</xdr:colOff>
      <xdr:row>96</xdr:row>
      <xdr:rowOff>127794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510966"/>
          <a:ext cx="838200" cy="7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64247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8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83769</xdr:rowOff>
    </xdr:from>
    <xdr:to>
      <xdr:col>81</xdr:col>
      <xdr:colOff>50800</xdr:colOff>
      <xdr:row>96</xdr:row>
      <xdr:rowOff>127794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542969"/>
          <a:ext cx="889000" cy="4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133971</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164503</xdr:rowOff>
    </xdr:from>
    <xdr:to>
      <xdr:col>76</xdr:col>
      <xdr:colOff>114300</xdr:colOff>
      <xdr:row>96</xdr:row>
      <xdr:rowOff>83769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452253"/>
          <a:ext cx="889000" cy="9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61658</xdr:rowOff>
    </xdr:from>
    <xdr:to>
      <xdr:col>76</xdr:col>
      <xdr:colOff>165100</xdr:colOff>
      <xdr:row>95</xdr:row>
      <xdr:rowOff>163258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8335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10407</xdr:rowOff>
    </xdr:from>
    <xdr:to>
      <xdr:col>71</xdr:col>
      <xdr:colOff>177800</xdr:colOff>
      <xdr:row>95</xdr:row>
      <xdr:rowOff>164503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298157"/>
          <a:ext cx="889000" cy="15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60934</xdr:rowOff>
    </xdr:from>
    <xdr:to>
      <xdr:col>72</xdr:col>
      <xdr:colOff>38100</xdr:colOff>
      <xdr:row>95</xdr:row>
      <xdr:rowOff>162534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4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7611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12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47904</xdr:rowOff>
    </xdr:from>
    <xdr:to>
      <xdr:col>67</xdr:col>
      <xdr:colOff>101600</xdr:colOff>
      <xdr:row>95</xdr:row>
      <xdr:rowOff>149504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3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140631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2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966</xdr:rowOff>
    </xdr:from>
    <xdr:to>
      <xdr:col>85</xdr:col>
      <xdr:colOff>177800</xdr:colOff>
      <xdr:row>96</xdr:row>
      <xdr:rowOff>102566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4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150843</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4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76994</xdr:rowOff>
    </xdr:from>
    <xdr:to>
      <xdr:col>81</xdr:col>
      <xdr:colOff>101600</xdr:colOff>
      <xdr:row>97</xdr:row>
      <xdr:rowOff>7144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169721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6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32969</xdr:rowOff>
    </xdr:from>
    <xdr:to>
      <xdr:col>76</xdr:col>
      <xdr:colOff>165100</xdr:colOff>
      <xdr:row>96</xdr:row>
      <xdr:rowOff>134569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49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125696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8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113703</xdr:rowOff>
    </xdr:from>
    <xdr:to>
      <xdr:col>72</xdr:col>
      <xdr:colOff>38100</xdr:colOff>
      <xdr:row>96</xdr:row>
      <xdr:rowOff>43853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4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34980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4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131057</xdr:rowOff>
    </xdr:from>
    <xdr:to>
      <xdr:col>67</xdr:col>
      <xdr:colOff>101600</xdr:colOff>
      <xdr:row>95</xdr:row>
      <xdr:rowOff>61207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2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77734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0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144090</xdr:rowOff>
    </xdr:from>
    <xdr:to>
      <xdr:col>107</xdr:col>
      <xdr:colOff>101600</xdr:colOff>
      <xdr:row>39</xdr:row>
      <xdr:rowOff>74240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90767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10523</xdr:rowOff>
    </xdr:from>
    <xdr:to>
      <xdr:col>102</xdr:col>
      <xdr:colOff>165100</xdr:colOff>
      <xdr:row>39</xdr:row>
      <xdr:rowOff>112123</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128650</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472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77</v>
      </c>
      <c r="C3" s="420"/>
      <c r="D3" s="420"/>
      <c r="E3" s="421"/>
      <c r="F3" s="421"/>
      <c r="G3" s="421"/>
      <c r="H3" s="421"/>
      <c r="I3" s="421"/>
      <c r="J3" s="421"/>
      <c r="K3" s="421"/>
      <c r="L3" s="421" t="s">
        <v>78</v>
      </c>
      <c r="M3" s="421"/>
      <c r="N3" s="421"/>
      <c r="O3" s="421"/>
      <c r="P3" s="421"/>
      <c r="Q3" s="421"/>
      <c r="R3" s="428"/>
      <c r="S3" s="428"/>
      <c r="T3" s="428"/>
      <c r="U3" s="428"/>
      <c r="V3" s="429"/>
      <c r="W3" s="403" t="s">
        <v>79</v>
      </c>
      <c r="X3" s="404"/>
      <c r="Y3" s="404"/>
      <c r="Z3" s="404"/>
      <c r="AA3" s="404"/>
      <c r="AB3" s="420"/>
      <c r="AC3" s="428" t="s">
        <v>80</v>
      </c>
      <c r="AD3" s="404"/>
      <c r="AE3" s="404"/>
      <c r="AF3" s="404"/>
      <c r="AG3" s="404"/>
      <c r="AH3" s="404"/>
      <c r="AI3" s="404"/>
      <c r="AJ3" s="404"/>
      <c r="AK3" s="404"/>
      <c r="AL3" s="405"/>
      <c r="AM3" s="403" t="s">
        <v>81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82</v>
      </c>
      <c r="BO3" s="404"/>
      <c r="BP3" s="404"/>
      <c r="BQ3" s="404"/>
      <c r="BR3" s="404"/>
      <c r="BS3" s="404"/>
      <c r="BT3" s="404"/>
      <c r="BU3" s="405"/>
      <c r="BV3" s="403" t="s">
        <v>83</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84</v>
      </c>
      <c r="CU3" s="404"/>
      <c r="CV3" s="404"/>
      <c r="CW3" s="404"/>
      <c r="CX3" s="404"/>
      <c r="CY3" s="404"/>
      <c r="CZ3" s="404"/>
      <c r="DA3" s="405"/>
      <c r="DB3" s="403" t="s">
        <v>85</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86</v>
      </c>
      <c r="AZ4" s="407"/>
      <c r="BA4" s="407"/>
      <c r="BB4" s="407"/>
      <c r="BC4" s="407"/>
      <c r="BD4" s="407"/>
      <c r="BE4" s="407"/>
      <c r="BF4" s="407"/>
      <c r="BG4" s="407"/>
      <c r="BH4" s="407"/>
      <c r="BI4" s="407"/>
      <c r="BJ4" s="407"/>
      <c r="BK4" s="407"/>
      <c r="BL4" s="407"/>
      <c r="BM4" s="408"/>
      <c r="BN4" s="409">
        <v>36745983</v>
      </c>
      <c r="BO4" s="410"/>
      <c r="BP4" s="410"/>
      <c r="BQ4" s="410"/>
      <c r="BR4" s="410"/>
      <c r="BS4" s="410"/>
      <c r="BT4" s="410"/>
      <c r="BU4" s="411"/>
      <c r="BV4" s="409">
        <v>37841751</v>
      </c>
      <c r="BW4" s="410"/>
      <c r="BX4" s="410"/>
      <c r="BY4" s="410"/>
      <c r="BZ4" s="410"/>
      <c r="CA4" s="410"/>
      <c r="CB4" s="410"/>
      <c r="CC4" s="411"/>
      <c r="CD4" s="412" t="s">
        <v>87</v>
      </c>
      <c r="CE4" s="413"/>
      <c r="CF4" s="413"/>
      <c r="CG4" s="413"/>
      <c r="CH4" s="413"/>
      <c r="CI4" s="413"/>
      <c r="CJ4" s="413"/>
      <c r="CK4" s="413"/>
      <c r="CL4" s="413"/>
      <c r="CM4" s="413"/>
      <c r="CN4" s="413"/>
      <c r="CO4" s="413"/>
      <c r="CP4" s="413"/>
      <c r="CQ4" s="413"/>
      <c r="CR4" s="413"/>
      <c r="CS4" s="414"/>
      <c r="CT4" s="415">
        <v>4</v>
      </c>
      <c r="CU4" s="416"/>
      <c r="CV4" s="416"/>
      <c r="CW4" s="416"/>
      <c r="CX4" s="416"/>
      <c r="CY4" s="416"/>
      <c r="CZ4" s="416"/>
      <c r="DA4" s="417"/>
      <c r="DB4" s="415">
        <v>3.1</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69" t="s">
        <v>88</v>
      </c>
      <c r="AN5" s="470"/>
      <c r="AO5" s="470"/>
      <c r="AP5" s="470"/>
      <c r="AQ5" s="470"/>
      <c r="AR5" s="470"/>
      <c r="AS5" s="470"/>
      <c r="AT5" s="471"/>
      <c r="AU5" s="472" t="s">
        <v>89</v>
      </c>
      <c r="AV5" s="473"/>
      <c r="AW5" s="473"/>
      <c r="AX5" s="473"/>
      <c r="AY5" s="474" t="s">
        <v>90</v>
      </c>
      <c r="AZ5" s="475"/>
      <c r="BA5" s="475"/>
      <c r="BB5" s="475"/>
      <c r="BC5" s="475"/>
      <c r="BD5" s="475"/>
      <c r="BE5" s="475"/>
      <c r="BF5" s="475"/>
      <c r="BG5" s="475"/>
      <c r="BH5" s="475"/>
      <c r="BI5" s="475"/>
      <c r="BJ5" s="475"/>
      <c r="BK5" s="475"/>
      <c r="BL5" s="475"/>
      <c r="BM5" s="476"/>
      <c r="BN5" s="477">
        <v>35692660</v>
      </c>
      <c r="BO5" s="478"/>
      <c r="BP5" s="478"/>
      <c r="BQ5" s="478"/>
      <c r="BR5" s="478"/>
      <c r="BS5" s="478"/>
      <c r="BT5" s="478"/>
      <c r="BU5" s="479"/>
      <c r="BV5" s="477">
        <v>36960711</v>
      </c>
      <c r="BW5" s="478"/>
      <c r="BX5" s="478"/>
      <c r="BY5" s="478"/>
      <c r="BZ5" s="478"/>
      <c r="CA5" s="478"/>
      <c r="CB5" s="478"/>
      <c r="CC5" s="479"/>
      <c r="CD5" s="480" t="s">
        <v>91</v>
      </c>
      <c r="CE5" s="481"/>
      <c r="CF5" s="481"/>
      <c r="CG5" s="481"/>
      <c r="CH5" s="481"/>
      <c r="CI5" s="481"/>
      <c r="CJ5" s="481"/>
      <c r="CK5" s="481"/>
      <c r="CL5" s="481"/>
      <c r="CM5" s="481"/>
      <c r="CN5" s="481"/>
      <c r="CO5" s="481"/>
      <c r="CP5" s="481"/>
      <c r="CQ5" s="481"/>
      <c r="CR5" s="481"/>
      <c r="CS5" s="482"/>
      <c r="CT5" s="443">
        <v>91.7</v>
      </c>
      <c r="CU5" s="444"/>
      <c r="CV5" s="444"/>
      <c r="CW5" s="444"/>
      <c r="CX5" s="444"/>
      <c r="CY5" s="444"/>
      <c r="CZ5" s="444"/>
      <c r="DA5" s="445"/>
      <c r="DB5" s="443">
        <v>91.1</v>
      </c>
      <c r="DC5" s="444"/>
      <c r="DD5" s="444"/>
      <c r="DE5" s="444"/>
      <c r="DF5" s="444"/>
      <c r="DG5" s="444"/>
      <c r="DH5" s="444"/>
      <c r="DI5" s="445"/>
      <c r="DJ5" s="165"/>
      <c r="DK5" s="165"/>
      <c r="DL5" s="165"/>
      <c r="DM5" s="165"/>
      <c r="DN5" s="165"/>
      <c r="DO5" s="165"/>
    </row>
    <row r="6" spans="1:119" ht="18.75" customHeight="1">
      <c r="A6" s="166"/>
      <c r="B6" s="446" t="s">
        <v>92</v>
      </c>
      <c r="C6" s="447"/>
      <c r="D6" s="447"/>
      <c r="E6" s="448"/>
      <c r="F6" s="448"/>
      <c r="G6" s="448"/>
      <c r="H6" s="448"/>
      <c r="I6" s="448"/>
      <c r="J6" s="448"/>
      <c r="K6" s="448"/>
      <c r="L6" s="448" t="s">
        <v>93</v>
      </c>
      <c r="M6" s="448"/>
      <c r="N6" s="448"/>
      <c r="O6" s="448"/>
      <c r="P6" s="448"/>
      <c r="Q6" s="448"/>
      <c r="R6" s="452"/>
      <c r="S6" s="452"/>
      <c r="T6" s="452"/>
      <c r="U6" s="452"/>
      <c r="V6" s="453"/>
      <c r="W6" s="456" t="s">
        <v>94</v>
      </c>
      <c r="X6" s="457"/>
      <c r="Y6" s="457"/>
      <c r="Z6" s="457"/>
      <c r="AA6" s="457"/>
      <c r="AB6" s="447"/>
      <c r="AC6" s="460" t="s">
        <v>95</v>
      </c>
      <c r="AD6" s="461"/>
      <c r="AE6" s="461"/>
      <c r="AF6" s="461"/>
      <c r="AG6" s="461"/>
      <c r="AH6" s="461"/>
      <c r="AI6" s="461"/>
      <c r="AJ6" s="461"/>
      <c r="AK6" s="461"/>
      <c r="AL6" s="462"/>
      <c r="AM6" s="469" t="s">
        <v>96</v>
      </c>
      <c r="AN6" s="470"/>
      <c r="AO6" s="470"/>
      <c r="AP6" s="470"/>
      <c r="AQ6" s="470"/>
      <c r="AR6" s="470"/>
      <c r="AS6" s="470"/>
      <c r="AT6" s="471"/>
      <c r="AU6" s="472" t="s">
        <v>89</v>
      </c>
      <c r="AV6" s="473"/>
      <c r="AW6" s="473"/>
      <c r="AX6" s="473"/>
      <c r="AY6" s="474" t="s">
        <v>97</v>
      </c>
      <c r="AZ6" s="475"/>
      <c r="BA6" s="475"/>
      <c r="BB6" s="475"/>
      <c r="BC6" s="475"/>
      <c r="BD6" s="475"/>
      <c r="BE6" s="475"/>
      <c r="BF6" s="475"/>
      <c r="BG6" s="475"/>
      <c r="BH6" s="475"/>
      <c r="BI6" s="475"/>
      <c r="BJ6" s="475"/>
      <c r="BK6" s="475"/>
      <c r="BL6" s="475"/>
      <c r="BM6" s="476"/>
      <c r="BN6" s="477">
        <v>1053323</v>
      </c>
      <c r="BO6" s="478"/>
      <c r="BP6" s="478"/>
      <c r="BQ6" s="478"/>
      <c r="BR6" s="478"/>
      <c r="BS6" s="478"/>
      <c r="BT6" s="478"/>
      <c r="BU6" s="479"/>
      <c r="BV6" s="477">
        <v>881040</v>
      </c>
      <c r="BW6" s="478"/>
      <c r="BX6" s="478"/>
      <c r="BY6" s="478"/>
      <c r="BZ6" s="478"/>
      <c r="CA6" s="478"/>
      <c r="CB6" s="478"/>
      <c r="CC6" s="479"/>
      <c r="CD6" s="480" t="s">
        <v>98</v>
      </c>
      <c r="CE6" s="481"/>
      <c r="CF6" s="481"/>
      <c r="CG6" s="481"/>
      <c r="CH6" s="481"/>
      <c r="CI6" s="481"/>
      <c r="CJ6" s="481"/>
      <c r="CK6" s="481"/>
      <c r="CL6" s="481"/>
      <c r="CM6" s="481"/>
      <c r="CN6" s="481"/>
      <c r="CO6" s="481"/>
      <c r="CP6" s="481"/>
      <c r="CQ6" s="481"/>
      <c r="CR6" s="481"/>
      <c r="CS6" s="482"/>
      <c r="CT6" s="483">
        <v>98.4</v>
      </c>
      <c r="CU6" s="484"/>
      <c r="CV6" s="484"/>
      <c r="CW6" s="484"/>
      <c r="CX6" s="484"/>
      <c r="CY6" s="484"/>
      <c r="CZ6" s="484"/>
      <c r="DA6" s="485"/>
      <c r="DB6" s="483">
        <v>97.2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3"/>
      <c r="AD7" s="464"/>
      <c r="AE7" s="464"/>
      <c r="AF7" s="464"/>
      <c r="AG7" s="464"/>
      <c r="AH7" s="464"/>
      <c r="AI7" s="464"/>
      <c r="AJ7" s="464"/>
      <c r="AK7" s="464"/>
      <c r="AL7" s="465"/>
      <c r="AM7" s="469" t="s">
        <v>99</v>
      </c>
      <c r="AN7" s="470"/>
      <c r="AO7" s="470"/>
      <c r="AP7" s="470"/>
      <c r="AQ7" s="470"/>
      <c r="AR7" s="470"/>
      <c r="AS7" s="470"/>
      <c r="AT7" s="471"/>
      <c r="AU7" s="472" t="s">
        <v>89</v>
      </c>
      <c r="AV7" s="473"/>
      <c r="AW7" s="473"/>
      <c r="AX7" s="473"/>
      <c r="AY7" s="474" t="s">
        <v>100</v>
      </c>
      <c r="AZ7" s="475"/>
      <c r="BA7" s="475"/>
      <c r="BB7" s="475"/>
      <c r="BC7" s="475"/>
      <c r="BD7" s="475"/>
      <c r="BE7" s="475"/>
      <c r="BF7" s="475"/>
      <c r="BG7" s="475"/>
      <c r="BH7" s="475"/>
      <c r="BI7" s="475"/>
      <c r="BJ7" s="475"/>
      <c r="BK7" s="475"/>
      <c r="BL7" s="475"/>
      <c r="BM7" s="476"/>
      <c r="BN7" s="477">
        <v>148492</v>
      </c>
      <c r="BO7" s="478"/>
      <c r="BP7" s="478"/>
      <c r="BQ7" s="478"/>
      <c r="BR7" s="478"/>
      <c r="BS7" s="478"/>
      <c r="BT7" s="478"/>
      <c r="BU7" s="479"/>
      <c r="BV7" s="477">
        <v>198792</v>
      </c>
      <c r="BW7" s="478"/>
      <c r="BX7" s="478"/>
      <c r="BY7" s="478"/>
      <c r="BZ7" s="478"/>
      <c r="CA7" s="478"/>
      <c r="CB7" s="478"/>
      <c r="CC7" s="479"/>
      <c r="CD7" s="480" t="s">
        <v>101</v>
      </c>
      <c r="CE7" s="481"/>
      <c r="CF7" s="481"/>
      <c r="CG7" s="481"/>
      <c r="CH7" s="481"/>
      <c r="CI7" s="481"/>
      <c r="CJ7" s="481"/>
      <c r="CK7" s="481"/>
      <c r="CL7" s="481"/>
      <c r="CM7" s="481"/>
      <c r="CN7" s="481"/>
      <c r="CO7" s="481"/>
      <c r="CP7" s="481"/>
      <c r="CQ7" s="481"/>
      <c r="CR7" s="481"/>
      <c r="CS7" s="482"/>
      <c r="CT7" s="477">
        <v>22526953</v>
      </c>
      <c r="CU7" s="478"/>
      <c r="CV7" s="478"/>
      <c r="CW7" s="478"/>
      <c r="CX7" s="478"/>
      <c r="CY7" s="478"/>
      <c r="CZ7" s="478"/>
      <c r="DA7" s="479"/>
      <c r="DB7" s="477">
        <v>22360436</v>
      </c>
      <c r="DC7" s="478"/>
      <c r="DD7" s="478"/>
      <c r="DE7" s="478"/>
      <c r="DF7" s="478"/>
      <c r="DG7" s="478"/>
      <c r="DH7" s="478"/>
      <c r="DI7" s="479"/>
      <c r="DJ7" s="165"/>
      <c r="DK7" s="165"/>
      <c r="DL7" s="165"/>
      <c r="DM7" s="165"/>
      <c r="DN7" s="165"/>
      <c r="DO7" s="165"/>
    </row>
    <row r="8" spans="1:119" ht="18.75" customHeight="1" thickBot="1">
      <c r="A8" s="166"/>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102</v>
      </c>
      <c r="AN8" s="470"/>
      <c r="AO8" s="470"/>
      <c r="AP8" s="470"/>
      <c r="AQ8" s="470"/>
      <c r="AR8" s="470"/>
      <c r="AS8" s="470"/>
      <c r="AT8" s="471"/>
      <c r="AU8" s="472" t="s">
        <v>103</v>
      </c>
      <c r="AV8" s="473"/>
      <c r="AW8" s="473"/>
      <c r="AX8" s="473"/>
      <c r="AY8" s="474" t="s">
        <v>104</v>
      </c>
      <c r="AZ8" s="475"/>
      <c r="BA8" s="475"/>
      <c r="BB8" s="475"/>
      <c r="BC8" s="475"/>
      <c r="BD8" s="475"/>
      <c r="BE8" s="475"/>
      <c r="BF8" s="475"/>
      <c r="BG8" s="475"/>
      <c r="BH8" s="475"/>
      <c r="BI8" s="475"/>
      <c r="BJ8" s="475"/>
      <c r="BK8" s="475"/>
      <c r="BL8" s="475"/>
      <c r="BM8" s="476"/>
      <c r="BN8" s="477">
        <v>904831</v>
      </c>
      <c r="BO8" s="478"/>
      <c r="BP8" s="478"/>
      <c r="BQ8" s="478"/>
      <c r="BR8" s="478"/>
      <c r="BS8" s="478"/>
      <c r="BT8" s="478"/>
      <c r="BU8" s="479"/>
      <c r="BV8" s="477">
        <v>682248</v>
      </c>
      <c r="BW8" s="478"/>
      <c r="BX8" s="478"/>
      <c r="BY8" s="478"/>
      <c r="BZ8" s="478"/>
      <c r="CA8" s="478"/>
      <c r="CB8" s="478"/>
      <c r="CC8" s="479"/>
      <c r="CD8" s="480" t="s">
        <v>105</v>
      </c>
      <c r="CE8" s="481"/>
      <c r="CF8" s="481"/>
      <c r="CG8" s="481"/>
      <c r="CH8" s="481"/>
      <c r="CI8" s="481"/>
      <c r="CJ8" s="481"/>
      <c r="CK8" s="481"/>
      <c r="CL8" s="481"/>
      <c r="CM8" s="481"/>
      <c r="CN8" s="481"/>
      <c r="CO8" s="481"/>
      <c r="CP8" s="481"/>
      <c r="CQ8" s="481"/>
      <c r="CR8" s="481"/>
      <c r="CS8" s="482"/>
      <c r="CT8" s="486">
        <v>0.82</v>
      </c>
      <c r="CU8" s="487"/>
      <c r="CV8" s="487"/>
      <c r="CW8" s="487"/>
      <c r="CX8" s="487"/>
      <c r="CY8" s="487"/>
      <c r="CZ8" s="487"/>
      <c r="DA8" s="488"/>
      <c r="DB8" s="486">
        <v>0.82</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118233</v>
      </c>
      <c r="S9" s="494"/>
      <c r="T9" s="494"/>
      <c r="U9" s="494"/>
      <c r="V9" s="495"/>
      <c r="W9" s="403" t="s">
        <v>108</v>
      </c>
      <c r="X9" s="404"/>
      <c r="Y9" s="404"/>
      <c r="Z9" s="404"/>
      <c r="AA9" s="404"/>
      <c r="AB9" s="404"/>
      <c r="AC9" s="404"/>
      <c r="AD9" s="404"/>
      <c r="AE9" s="404"/>
      <c r="AF9" s="404"/>
      <c r="AG9" s="404"/>
      <c r="AH9" s="404"/>
      <c r="AI9" s="404"/>
      <c r="AJ9" s="404"/>
      <c r="AK9" s="404"/>
      <c r="AL9" s="405"/>
      <c r="AM9" s="469" t="s">
        <v>109</v>
      </c>
      <c r="AN9" s="470"/>
      <c r="AO9" s="470"/>
      <c r="AP9" s="470"/>
      <c r="AQ9" s="470"/>
      <c r="AR9" s="470"/>
      <c r="AS9" s="470"/>
      <c r="AT9" s="471"/>
      <c r="AU9" s="472" t="s">
        <v>110</v>
      </c>
      <c r="AV9" s="473"/>
      <c r="AW9" s="473"/>
      <c r="AX9" s="473"/>
      <c r="AY9" s="474" t="s">
        <v>111</v>
      </c>
      <c r="AZ9" s="475"/>
      <c r="BA9" s="475"/>
      <c r="BB9" s="475"/>
      <c r="BC9" s="475"/>
      <c r="BD9" s="475"/>
      <c r="BE9" s="475"/>
      <c r="BF9" s="475"/>
      <c r="BG9" s="475"/>
      <c r="BH9" s="475"/>
      <c r="BI9" s="475"/>
      <c r="BJ9" s="475"/>
      <c r="BK9" s="475"/>
      <c r="BL9" s="475"/>
      <c r="BM9" s="476"/>
      <c r="BN9" s="477">
        <v>222583</v>
      </c>
      <c r="BO9" s="478"/>
      <c r="BP9" s="478"/>
      <c r="BQ9" s="478"/>
      <c r="BR9" s="478"/>
      <c r="BS9" s="478"/>
      <c r="BT9" s="478"/>
      <c r="BU9" s="479"/>
      <c r="BV9" s="477">
        <v>-234556</v>
      </c>
      <c r="BW9" s="478"/>
      <c r="BX9" s="478"/>
      <c r="BY9" s="478"/>
      <c r="BZ9" s="478"/>
      <c r="CA9" s="478"/>
      <c r="CB9" s="478"/>
      <c r="CC9" s="479"/>
      <c r="CD9" s="480" t="s">
        <v>112</v>
      </c>
      <c r="CE9" s="481"/>
      <c r="CF9" s="481"/>
      <c r="CG9" s="481"/>
      <c r="CH9" s="481"/>
      <c r="CI9" s="481"/>
      <c r="CJ9" s="481"/>
      <c r="CK9" s="481"/>
      <c r="CL9" s="481"/>
      <c r="CM9" s="481"/>
      <c r="CN9" s="481"/>
      <c r="CO9" s="481"/>
      <c r="CP9" s="481"/>
      <c r="CQ9" s="481"/>
      <c r="CR9" s="481"/>
      <c r="CS9" s="482"/>
      <c r="CT9" s="443">
        <v>12.4</v>
      </c>
      <c r="CU9" s="444"/>
      <c r="CV9" s="444"/>
      <c r="CW9" s="444"/>
      <c r="CX9" s="444"/>
      <c r="CY9" s="444"/>
      <c r="CZ9" s="444"/>
      <c r="DA9" s="445"/>
      <c r="DB9" s="443">
        <v>10.5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0"/>
      <c r="N10" s="470"/>
      <c r="O10" s="470"/>
      <c r="P10" s="470"/>
      <c r="Q10" s="471"/>
      <c r="R10" s="497">
        <v>118113</v>
      </c>
      <c r="S10" s="498"/>
      <c r="T10" s="498"/>
      <c r="U10" s="498"/>
      <c r="V10" s="499"/>
      <c r="W10" s="434"/>
      <c r="X10" s="435"/>
      <c r="Y10" s="435"/>
      <c r="Z10" s="435"/>
      <c r="AA10" s="435"/>
      <c r="AB10" s="435"/>
      <c r="AC10" s="435"/>
      <c r="AD10" s="435"/>
      <c r="AE10" s="435"/>
      <c r="AF10" s="435"/>
      <c r="AG10" s="435"/>
      <c r="AH10" s="435"/>
      <c r="AI10" s="435"/>
      <c r="AJ10" s="435"/>
      <c r="AK10" s="435"/>
      <c r="AL10" s="438"/>
      <c r="AM10" s="469" t="s">
        <v>114</v>
      </c>
      <c r="AN10" s="470"/>
      <c r="AO10" s="470"/>
      <c r="AP10" s="470"/>
      <c r="AQ10" s="470"/>
      <c r="AR10" s="470"/>
      <c r="AS10" s="470"/>
      <c r="AT10" s="471"/>
      <c r="AU10" s="472" t="s">
        <v>115</v>
      </c>
      <c r="AV10" s="473"/>
      <c r="AW10" s="473"/>
      <c r="AX10" s="473"/>
      <c r="AY10" s="474" t="s">
        <v>116</v>
      </c>
      <c r="AZ10" s="475"/>
      <c r="BA10" s="475"/>
      <c r="BB10" s="475"/>
      <c r="BC10" s="475"/>
      <c r="BD10" s="475"/>
      <c r="BE10" s="475"/>
      <c r="BF10" s="475"/>
      <c r="BG10" s="475"/>
      <c r="BH10" s="475"/>
      <c r="BI10" s="475"/>
      <c r="BJ10" s="475"/>
      <c r="BK10" s="475"/>
      <c r="BL10" s="475"/>
      <c r="BM10" s="476"/>
      <c r="BN10" s="477">
        <v>1192</v>
      </c>
      <c r="BO10" s="478"/>
      <c r="BP10" s="478"/>
      <c r="BQ10" s="478"/>
      <c r="BR10" s="478"/>
      <c r="BS10" s="478"/>
      <c r="BT10" s="478"/>
      <c r="BU10" s="479"/>
      <c r="BV10" s="477">
        <v>1561</v>
      </c>
      <c r="BW10" s="478"/>
      <c r="BX10" s="478"/>
      <c r="BY10" s="478"/>
      <c r="BZ10" s="478"/>
      <c r="CA10" s="478"/>
      <c r="CB10" s="478"/>
      <c r="CC10" s="47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69" t="s">
        <v>120</v>
      </c>
      <c r="AN11" s="470"/>
      <c r="AO11" s="470"/>
      <c r="AP11" s="470"/>
      <c r="AQ11" s="470"/>
      <c r="AR11" s="470"/>
      <c r="AS11" s="470"/>
      <c r="AT11" s="471"/>
      <c r="AU11" s="472" t="s">
        <v>121</v>
      </c>
      <c r="AV11" s="473"/>
      <c r="AW11" s="473"/>
      <c r="AX11" s="473"/>
      <c r="AY11" s="474" t="s">
        <v>122</v>
      </c>
      <c r="AZ11" s="475"/>
      <c r="BA11" s="475"/>
      <c r="BB11" s="475"/>
      <c r="BC11" s="475"/>
      <c r="BD11" s="475"/>
      <c r="BE11" s="475"/>
      <c r="BF11" s="475"/>
      <c r="BG11" s="475"/>
      <c r="BH11" s="475"/>
      <c r="BI11" s="475"/>
      <c r="BJ11" s="475"/>
      <c r="BK11" s="475"/>
      <c r="BL11" s="475"/>
      <c r="BM11" s="476"/>
      <c r="BN11" s="477">
        <v>351778</v>
      </c>
      <c r="BO11" s="478"/>
      <c r="BP11" s="478"/>
      <c r="BQ11" s="478"/>
      <c r="BR11" s="478"/>
      <c r="BS11" s="478"/>
      <c r="BT11" s="478"/>
      <c r="BU11" s="479"/>
      <c r="BV11" s="477">
        <v>0</v>
      </c>
      <c r="BW11" s="478"/>
      <c r="BX11" s="478"/>
      <c r="BY11" s="478"/>
      <c r="BZ11" s="478"/>
      <c r="CA11" s="478"/>
      <c r="CB11" s="478"/>
      <c r="CC11" s="479"/>
      <c r="CD11" s="480" t="s">
        <v>123</v>
      </c>
      <c r="CE11" s="481"/>
      <c r="CF11" s="481"/>
      <c r="CG11" s="481"/>
      <c r="CH11" s="481"/>
      <c r="CI11" s="481"/>
      <c r="CJ11" s="481"/>
      <c r="CK11" s="481"/>
      <c r="CL11" s="481"/>
      <c r="CM11" s="481"/>
      <c r="CN11" s="481"/>
      <c r="CO11" s="481"/>
      <c r="CP11" s="481"/>
      <c r="CQ11" s="481"/>
      <c r="CR11" s="481"/>
      <c r="CS11" s="482"/>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c r="A12" s="166"/>
      <c r="B12" s="506" t="s">
        <v>126</v>
      </c>
      <c r="C12" s="507"/>
      <c r="D12" s="507"/>
      <c r="E12" s="507"/>
      <c r="F12" s="507"/>
      <c r="G12" s="507"/>
      <c r="H12" s="507"/>
      <c r="I12" s="507"/>
      <c r="J12" s="507"/>
      <c r="K12" s="508"/>
      <c r="L12" s="515" t="s">
        <v>127</v>
      </c>
      <c r="M12" s="516"/>
      <c r="N12" s="516"/>
      <c r="O12" s="516"/>
      <c r="P12" s="516"/>
      <c r="Q12" s="517"/>
      <c r="R12" s="518">
        <v>120596</v>
      </c>
      <c r="S12" s="519"/>
      <c r="T12" s="519"/>
      <c r="U12" s="519"/>
      <c r="V12" s="520"/>
      <c r="W12" s="521" t="s">
        <v>1</v>
      </c>
      <c r="X12" s="473"/>
      <c r="Y12" s="473"/>
      <c r="Z12" s="473"/>
      <c r="AA12" s="473"/>
      <c r="AB12" s="522"/>
      <c r="AC12" s="472" t="s">
        <v>128</v>
      </c>
      <c r="AD12" s="473"/>
      <c r="AE12" s="473"/>
      <c r="AF12" s="473"/>
      <c r="AG12" s="522"/>
      <c r="AH12" s="472" t="s">
        <v>129</v>
      </c>
      <c r="AI12" s="473"/>
      <c r="AJ12" s="473"/>
      <c r="AK12" s="473"/>
      <c r="AL12" s="523"/>
      <c r="AM12" s="469" t="s">
        <v>130</v>
      </c>
      <c r="AN12" s="470"/>
      <c r="AO12" s="470"/>
      <c r="AP12" s="470"/>
      <c r="AQ12" s="470"/>
      <c r="AR12" s="470"/>
      <c r="AS12" s="470"/>
      <c r="AT12" s="471"/>
      <c r="AU12" s="472" t="s">
        <v>89</v>
      </c>
      <c r="AV12" s="473"/>
      <c r="AW12" s="473"/>
      <c r="AX12" s="473"/>
      <c r="AY12" s="474" t="s">
        <v>131</v>
      </c>
      <c r="AZ12" s="475"/>
      <c r="BA12" s="475"/>
      <c r="BB12" s="475"/>
      <c r="BC12" s="475"/>
      <c r="BD12" s="475"/>
      <c r="BE12" s="475"/>
      <c r="BF12" s="475"/>
      <c r="BG12" s="475"/>
      <c r="BH12" s="475"/>
      <c r="BI12" s="475"/>
      <c r="BJ12" s="475"/>
      <c r="BK12" s="475"/>
      <c r="BL12" s="475"/>
      <c r="BM12" s="476"/>
      <c r="BN12" s="477">
        <v>0</v>
      </c>
      <c r="BO12" s="478"/>
      <c r="BP12" s="478"/>
      <c r="BQ12" s="478"/>
      <c r="BR12" s="478"/>
      <c r="BS12" s="478"/>
      <c r="BT12" s="478"/>
      <c r="BU12" s="479"/>
      <c r="BV12" s="477">
        <v>0</v>
      </c>
      <c r="BW12" s="478"/>
      <c r="BX12" s="478"/>
      <c r="BY12" s="478"/>
      <c r="BZ12" s="478"/>
      <c r="CA12" s="478"/>
      <c r="CB12" s="478"/>
      <c r="CC12" s="479"/>
      <c r="CD12" s="480" t="s">
        <v>132</v>
      </c>
      <c r="CE12" s="481"/>
      <c r="CF12" s="481"/>
      <c r="CG12" s="481"/>
      <c r="CH12" s="481"/>
      <c r="CI12" s="481"/>
      <c r="CJ12" s="481"/>
      <c r="CK12" s="481"/>
      <c r="CL12" s="481"/>
      <c r="CM12" s="481"/>
      <c r="CN12" s="481"/>
      <c r="CO12" s="481"/>
      <c r="CP12" s="481"/>
      <c r="CQ12" s="481"/>
      <c r="CR12" s="481"/>
      <c r="CS12" s="482"/>
      <c r="CT12" s="486" t="s">
        <v>124</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134</v>
      </c>
      <c r="N13" s="535"/>
      <c r="O13" s="535"/>
      <c r="P13" s="535"/>
      <c r="Q13" s="536"/>
      <c r="R13" s="527">
        <v>119436</v>
      </c>
      <c r="S13" s="528"/>
      <c r="T13" s="528"/>
      <c r="U13" s="528"/>
      <c r="V13" s="529"/>
      <c r="W13" s="456" t="s">
        <v>135</v>
      </c>
      <c r="X13" s="457"/>
      <c r="Y13" s="457"/>
      <c r="Z13" s="457"/>
      <c r="AA13" s="457"/>
      <c r="AB13" s="447"/>
      <c r="AC13" s="497">
        <v>411</v>
      </c>
      <c r="AD13" s="498"/>
      <c r="AE13" s="498"/>
      <c r="AF13" s="498"/>
      <c r="AG13" s="537"/>
      <c r="AH13" s="497">
        <v>464</v>
      </c>
      <c r="AI13" s="498"/>
      <c r="AJ13" s="498"/>
      <c r="AK13" s="498"/>
      <c r="AL13" s="499"/>
      <c r="AM13" s="469" t="s">
        <v>136</v>
      </c>
      <c r="AN13" s="470"/>
      <c r="AO13" s="470"/>
      <c r="AP13" s="470"/>
      <c r="AQ13" s="470"/>
      <c r="AR13" s="470"/>
      <c r="AS13" s="470"/>
      <c r="AT13" s="471"/>
      <c r="AU13" s="472" t="s">
        <v>137</v>
      </c>
      <c r="AV13" s="473"/>
      <c r="AW13" s="473"/>
      <c r="AX13" s="473"/>
      <c r="AY13" s="474" t="s">
        <v>138</v>
      </c>
      <c r="AZ13" s="475"/>
      <c r="BA13" s="475"/>
      <c r="BB13" s="475"/>
      <c r="BC13" s="475"/>
      <c r="BD13" s="475"/>
      <c r="BE13" s="475"/>
      <c r="BF13" s="475"/>
      <c r="BG13" s="475"/>
      <c r="BH13" s="475"/>
      <c r="BI13" s="475"/>
      <c r="BJ13" s="475"/>
      <c r="BK13" s="475"/>
      <c r="BL13" s="475"/>
      <c r="BM13" s="476"/>
      <c r="BN13" s="477">
        <v>575553</v>
      </c>
      <c r="BO13" s="478"/>
      <c r="BP13" s="478"/>
      <c r="BQ13" s="478"/>
      <c r="BR13" s="478"/>
      <c r="BS13" s="478"/>
      <c r="BT13" s="478"/>
      <c r="BU13" s="479"/>
      <c r="BV13" s="477">
        <v>-232995</v>
      </c>
      <c r="BW13" s="478"/>
      <c r="BX13" s="478"/>
      <c r="BY13" s="478"/>
      <c r="BZ13" s="478"/>
      <c r="CA13" s="478"/>
      <c r="CB13" s="478"/>
      <c r="CC13" s="479"/>
      <c r="CD13" s="480" t="s">
        <v>139</v>
      </c>
      <c r="CE13" s="481"/>
      <c r="CF13" s="481"/>
      <c r="CG13" s="481"/>
      <c r="CH13" s="481"/>
      <c r="CI13" s="481"/>
      <c r="CJ13" s="481"/>
      <c r="CK13" s="481"/>
      <c r="CL13" s="481"/>
      <c r="CM13" s="481"/>
      <c r="CN13" s="481"/>
      <c r="CO13" s="481"/>
      <c r="CP13" s="481"/>
      <c r="CQ13" s="481"/>
      <c r="CR13" s="481"/>
      <c r="CS13" s="482"/>
      <c r="CT13" s="443">
        <v>1.3</v>
      </c>
      <c r="CU13" s="444"/>
      <c r="CV13" s="444"/>
      <c r="CW13" s="444"/>
      <c r="CX13" s="444"/>
      <c r="CY13" s="444"/>
      <c r="CZ13" s="444"/>
      <c r="DA13" s="445"/>
      <c r="DB13" s="443">
        <v>0.2</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140</v>
      </c>
      <c r="M14" s="525"/>
      <c r="N14" s="525"/>
      <c r="O14" s="525"/>
      <c r="P14" s="525"/>
      <c r="Q14" s="526"/>
      <c r="R14" s="527">
        <v>120925</v>
      </c>
      <c r="S14" s="528"/>
      <c r="T14" s="528"/>
      <c r="U14" s="528"/>
      <c r="V14" s="529"/>
      <c r="W14" s="436"/>
      <c r="X14" s="437"/>
      <c r="Y14" s="437"/>
      <c r="Z14" s="437"/>
      <c r="AA14" s="437"/>
      <c r="AB14" s="426"/>
      <c r="AC14" s="530">
        <v>0.8</v>
      </c>
      <c r="AD14" s="531"/>
      <c r="AE14" s="531"/>
      <c r="AF14" s="531"/>
      <c r="AG14" s="532"/>
      <c r="AH14" s="530">
        <v>1</v>
      </c>
      <c r="AI14" s="531"/>
      <c r="AJ14" s="531"/>
      <c r="AK14" s="531"/>
      <c r="AL14" s="533"/>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77"/>
      <c r="BO14" s="478"/>
      <c r="BP14" s="478"/>
      <c r="BQ14" s="478"/>
      <c r="BR14" s="478"/>
      <c r="BS14" s="478"/>
      <c r="BT14" s="478"/>
      <c r="BU14" s="479"/>
      <c r="BV14" s="477"/>
      <c r="BW14" s="478"/>
      <c r="BX14" s="478"/>
      <c r="BY14" s="478"/>
      <c r="BZ14" s="478"/>
      <c r="CA14" s="478"/>
      <c r="CB14" s="478"/>
      <c r="CC14" s="479"/>
      <c r="CD14" s="538" t="s">
        <v>141</v>
      </c>
      <c r="CE14" s="539"/>
      <c r="CF14" s="539"/>
      <c r="CG14" s="539"/>
      <c r="CH14" s="539"/>
      <c r="CI14" s="539"/>
      <c r="CJ14" s="539"/>
      <c r="CK14" s="539"/>
      <c r="CL14" s="539"/>
      <c r="CM14" s="539"/>
      <c r="CN14" s="539"/>
      <c r="CO14" s="539"/>
      <c r="CP14" s="539"/>
      <c r="CQ14" s="539"/>
      <c r="CR14" s="539"/>
      <c r="CS14" s="540"/>
      <c r="CT14" s="541" t="s">
        <v>142</v>
      </c>
      <c r="CU14" s="542"/>
      <c r="CV14" s="542"/>
      <c r="CW14" s="542"/>
      <c r="CX14" s="542"/>
      <c r="CY14" s="542"/>
      <c r="CZ14" s="542"/>
      <c r="DA14" s="543"/>
      <c r="DB14" s="541" t="s">
        <v>143</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144</v>
      </c>
      <c r="N15" s="535"/>
      <c r="O15" s="535"/>
      <c r="P15" s="535"/>
      <c r="Q15" s="536"/>
      <c r="R15" s="527">
        <v>119809</v>
      </c>
      <c r="S15" s="528"/>
      <c r="T15" s="528"/>
      <c r="U15" s="528"/>
      <c r="V15" s="529"/>
      <c r="W15" s="456" t="s">
        <v>145</v>
      </c>
      <c r="X15" s="457"/>
      <c r="Y15" s="457"/>
      <c r="Z15" s="457"/>
      <c r="AA15" s="457"/>
      <c r="AB15" s="447"/>
      <c r="AC15" s="497">
        <v>10577</v>
      </c>
      <c r="AD15" s="498"/>
      <c r="AE15" s="498"/>
      <c r="AF15" s="498"/>
      <c r="AG15" s="537"/>
      <c r="AH15" s="497">
        <v>10443</v>
      </c>
      <c r="AI15" s="498"/>
      <c r="AJ15" s="498"/>
      <c r="AK15" s="498"/>
      <c r="AL15" s="499"/>
      <c r="AM15" s="469"/>
      <c r="AN15" s="470"/>
      <c r="AO15" s="470"/>
      <c r="AP15" s="470"/>
      <c r="AQ15" s="470"/>
      <c r="AR15" s="470"/>
      <c r="AS15" s="470"/>
      <c r="AT15" s="471"/>
      <c r="AU15" s="472"/>
      <c r="AV15" s="473"/>
      <c r="AW15" s="473"/>
      <c r="AX15" s="473"/>
      <c r="AY15" s="406" t="s">
        <v>146</v>
      </c>
      <c r="AZ15" s="407"/>
      <c r="BA15" s="407"/>
      <c r="BB15" s="407"/>
      <c r="BC15" s="407"/>
      <c r="BD15" s="407"/>
      <c r="BE15" s="407"/>
      <c r="BF15" s="407"/>
      <c r="BG15" s="407"/>
      <c r="BH15" s="407"/>
      <c r="BI15" s="407"/>
      <c r="BJ15" s="407"/>
      <c r="BK15" s="407"/>
      <c r="BL15" s="407"/>
      <c r="BM15" s="408"/>
      <c r="BN15" s="409">
        <v>13983390</v>
      </c>
      <c r="BO15" s="410"/>
      <c r="BP15" s="410"/>
      <c r="BQ15" s="410"/>
      <c r="BR15" s="410"/>
      <c r="BS15" s="410"/>
      <c r="BT15" s="410"/>
      <c r="BU15" s="411"/>
      <c r="BV15" s="409">
        <v>13942576</v>
      </c>
      <c r="BW15" s="410"/>
      <c r="BX15" s="410"/>
      <c r="BY15" s="410"/>
      <c r="BZ15" s="410"/>
      <c r="CA15" s="410"/>
      <c r="CB15" s="410"/>
      <c r="CC15" s="411"/>
      <c r="CD15" s="544" t="s">
        <v>147</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148</v>
      </c>
      <c r="M16" s="547"/>
      <c r="N16" s="547"/>
      <c r="O16" s="547"/>
      <c r="P16" s="547"/>
      <c r="Q16" s="548"/>
      <c r="R16" s="549" t="s">
        <v>149</v>
      </c>
      <c r="S16" s="550"/>
      <c r="T16" s="550"/>
      <c r="U16" s="550"/>
      <c r="V16" s="551"/>
      <c r="W16" s="436"/>
      <c r="X16" s="437"/>
      <c r="Y16" s="437"/>
      <c r="Z16" s="437"/>
      <c r="AA16" s="437"/>
      <c r="AB16" s="426"/>
      <c r="AC16" s="530">
        <v>20.9</v>
      </c>
      <c r="AD16" s="531"/>
      <c r="AE16" s="531"/>
      <c r="AF16" s="531"/>
      <c r="AG16" s="532"/>
      <c r="AH16" s="530">
        <v>21.5</v>
      </c>
      <c r="AI16" s="531"/>
      <c r="AJ16" s="531"/>
      <c r="AK16" s="531"/>
      <c r="AL16" s="533"/>
      <c r="AM16" s="469"/>
      <c r="AN16" s="470"/>
      <c r="AO16" s="470"/>
      <c r="AP16" s="470"/>
      <c r="AQ16" s="470"/>
      <c r="AR16" s="470"/>
      <c r="AS16" s="470"/>
      <c r="AT16" s="471"/>
      <c r="AU16" s="472"/>
      <c r="AV16" s="473"/>
      <c r="AW16" s="473"/>
      <c r="AX16" s="473"/>
      <c r="AY16" s="474" t="s">
        <v>150</v>
      </c>
      <c r="AZ16" s="475"/>
      <c r="BA16" s="475"/>
      <c r="BB16" s="475"/>
      <c r="BC16" s="475"/>
      <c r="BD16" s="475"/>
      <c r="BE16" s="475"/>
      <c r="BF16" s="475"/>
      <c r="BG16" s="475"/>
      <c r="BH16" s="475"/>
      <c r="BI16" s="475"/>
      <c r="BJ16" s="475"/>
      <c r="BK16" s="475"/>
      <c r="BL16" s="475"/>
      <c r="BM16" s="476"/>
      <c r="BN16" s="477">
        <v>16845300</v>
      </c>
      <c r="BO16" s="478"/>
      <c r="BP16" s="478"/>
      <c r="BQ16" s="478"/>
      <c r="BR16" s="478"/>
      <c r="BS16" s="478"/>
      <c r="BT16" s="478"/>
      <c r="BU16" s="479"/>
      <c r="BV16" s="477">
        <v>16813857</v>
      </c>
      <c r="BW16" s="478"/>
      <c r="BX16" s="478"/>
      <c r="BY16" s="478"/>
      <c r="BZ16" s="478"/>
      <c r="CA16" s="478"/>
      <c r="CB16" s="478"/>
      <c r="CC16" s="479"/>
      <c r="CD16" s="180"/>
      <c r="CE16" s="555"/>
      <c r="CF16" s="555"/>
      <c r="CG16" s="555"/>
      <c r="CH16" s="555"/>
      <c r="CI16" s="555"/>
      <c r="CJ16" s="555"/>
      <c r="CK16" s="555"/>
      <c r="CL16" s="555"/>
      <c r="CM16" s="555"/>
      <c r="CN16" s="555"/>
      <c r="CO16" s="555"/>
      <c r="CP16" s="555"/>
      <c r="CQ16" s="555"/>
      <c r="CR16" s="555"/>
      <c r="CS16" s="556"/>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2" t="s">
        <v>151</v>
      </c>
      <c r="N17" s="553"/>
      <c r="O17" s="553"/>
      <c r="P17" s="553"/>
      <c r="Q17" s="554"/>
      <c r="R17" s="549" t="s">
        <v>152</v>
      </c>
      <c r="S17" s="550"/>
      <c r="T17" s="550"/>
      <c r="U17" s="550"/>
      <c r="V17" s="551"/>
      <c r="W17" s="456" t="s">
        <v>153</v>
      </c>
      <c r="X17" s="457"/>
      <c r="Y17" s="457"/>
      <c r="Z17" s="457"/>
      <c r="AA17" s="457"/>
      <c r="AB17" s="447"/>
      <c r="AC17" s="497">
        <v>39511</v>
      </c>
      <c r="AD17" s="498"/>
      <c r="AE17" s="498"/>
      <c r="AF17" s="498"/>
      <c r="AG17" s="537"/>
      <c r="AH17" s="497">
        <v>37767</v>
      </c>
      <c r="AI17" s="498"/>
      <c r="AJ17" s="498"/>
      <c r="AK17" s="498"/>
      <c r="AL17" s="499"/>
      <c r="AM17" s="469"/>
      <c r="AN17" s="470"/>
      <c r="AO17" s="470"/>
      <c r="AP17" s="470"/>
      <c r="AQ17" s="470"/>
      <c r="AR17" s="470"/>
      <c r="AS17" s="470"/>
      <c r="AT17" s="471"/>
      <c r="AU17" s="472"/>
      <c r="AV17" s="473"/>
      <c r="AW17" s="473"/>
      <c r="AX17" s="473"/>
      <c r="AY17" s="474" t="s">
        <v>154</v>
      </c>
      <c r="AZ17" s="475"/>
      <c r="BA17" s="475"/>
      <c r="BB17" s="475"/>
      <c r="BC17" s="475"/>
      <c r="BD17" s="475"/>
      <c r="BE17" s="475"/>
      <c r="BF17" s="475"/>
      <c r="BG17" s="475"/>
      <c r="BH17" s="475"/>
      <c r="BI17" s="475"/>
      <c r="BJ17" s="475"/>
      <c r="BK17" s="475"/>
      <c r="BL17" s="475"/>
      <c r="BM17" s="476"/>
      <c r="BN17" s="477">
        <v>18130763</v>
      </c>
      <c r="BO17" s="478"/>
      <c r="BP17" s="478"/>
      <c r="BQ17" s="478"/>
      <c r="BR17" s="478"/>
      <c r="BS17" s="478"/>
      <c r="BT17" s="478"/>
      <c r="BU17" s="479"/>
      <c r="BV17" s="477">
        <v>18110895</v>
      </c>
      <c r="BW17" s="478"/>
      <c r="BX17" s="478"/>
      <c r="BY17" s="478"/>
      <c r="BZ17" s="478"/>
      <c r="CA17" s="478"/>
      <c r="CB17" s="478"/>
      <c r="CC17" s="479"/>
      <c r="CD17" s="180"/>
      <c r="CE17" s="555"/>
      <c r="CF17" s="555"/>
      <c r="CG17" s="555"/>
      <c r="CH17" s="555"/>
      <c r="CI17" s="555"/>
      <c r="CJ17" s="555"/>
      <c r="CK17" s="555"/>
      <c r="CL17" s="555"/>
      <c r="CM17" s="555"/>
      <c r="CN17" s="555"/>
      <c r="CO17" s="555"/>
      <c r="CP17" s="555"/>
      <c r="CQ17" s="555"/>
      <c r="CR17" s="555"/>
      <c r="CS17" s="556"/>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155</v>
      </c>
      <c r="C18" s="489"/>
      <c r="D18" s="489"/>
      <c r="E18" s="558"/>
      <c r="F18" s="558"/>
      <c r="G18" s="558"/>
      <c r="H18" s="558"/>
      <c r="I18" s="558"/>
      <c r="J18" s="558"/>
      <c r="K18" s="558"/>
      <c r="L18" s="559">
        <v>53.15</v>
      </c>
      <c r="M18" s="559"/>
      <c r="N18" s="559"/>
      <c r="O18" s="559"/>
      <c r="P18" s="559"/>
      <c r="Q18" s="559"/>
      <c r="R18" s="560"/>
      <c r="S18" s="560"/>
      <c r="T18" s="560"/>
      <c r="U18" s="560"/>
      <c r="V18" s="561"/>
      <c r="W18" s="458"/>
      <c r="X18" s="459"/>
      <c r="Y18" s="459"/>
      <c r="Z18" s="459"/>
      <c r="AA18" s="459"/>
      <c r="AB18" s="450"/>
      <c r="AC18" s="562">
        <v>78.2</v>
      </c>
      <c r="AD18" s="563"/>
      <c r="AE18" s="563"/>
      <c r="AF18" s="563"/>
      <c r="AG18" s="564"/>
      <c r="AH18" s="562">
        <v>77.599999999999994</v>
      </c>
      <c r="AI18" s="563"/>
      <c r="AJ18" s="563"/>
      <c r="AK18" s="563"/>
      <c r="AL18" s="565"/>
      <c r="AM18" s="469"/>
      <c r="AN18" s="470"/>
      <c r="AO18" s="470"/>
      <c r="AP18" s="470"/>
      <c r="AQ18" s="470"/>
      <c r="AR18" s="470"/>
      <c r="AS18" s="470"/>
      <c r="AT18" s="471"/>
      <c r="AU18" s="472"/>
      <c r="AV18" s="473"/>
      <c r="AW18" s="473"/>
      <c r="AX18" s="473"/>
      <c r="AY18" s="474" t="s">
        <v>156</v>
      </c>
      <c r="AZ18" s="475"/>
      <c r="BA18" s="475"/>
      <c r="BB18" s="475"/>
      <c r="BC18" s="475"/>
      <c r="BD18" s="475"/>
      <c r="BE18" s="475"/>
      <c r="BF18" s="475"/>
      <c r="BG18" s="475"/>
      <c r="BH18" s="475"/>
      <c r="BI18" s="475"/>
      <c r="BJ18" s="475"/>
      <c r="BK18" s="475"/>
      <c r="BL18" s="475"/>
      <c r="BM18" s="476"/>
      <c r="BN18" s="477">
        <v>20775892</v>
      </c>
      <c r="BO18" s="478"/>
      <c r="BP18" s="478"/>
      <c r="BQ18" s="478"/>
      <c r="BR18" s="478"/>
      <c r="BS18" s="478"/>
      <c r="BT18" s="478"/>
      <c r="BU18" s="479"/>
      <c r="BV18" s="477">
        <v>20381624</v>
      </c>
      <c r="BW18" s="478"/>
      <c r="BX18" s="478"/>
      <c r="BY18" s="478"/>
      <c r="BZ18" s="478"/>
      <c r="CA18" s="478"/>
      <c r="CB18" s="478"/>
      <c r="CC18" s="479"/>
      <c r="CD18" s="180"/>
      <c r="CE18" s="555"/>
      <c r="CF18" s="555"/>
      <c r="CG18" s="555"/>
      <c r="CH18" s="555"/>
      <c r="CI18" s="555"/>
      <c r="CJ18" s="555"/>
      <c r="CK18" s="555"/>
      <c r="CL18" s="555"/>
      <c r="CM18" s="555"/>
      <c r="CN18" s="555"/>
      <c r="CO18" s="555"/>
      <c r="CP18" s="555"/>
      <c r="CQ18" s="555"/>
      <c r="CR18" s="555"/>
      <c r="CS18" s="556"/>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157</v>
      </c>
      <c r="C19" s="489"/>
      <c r="D19" s="489"/>
      <c r="E19" s="558"/>
      <c r="F19" s="558"/>
      <c r="G19" s="558"/>
      <c r="H19" s="558"/>
      <c r="I19" s="558"/>
      <c r="J19" s="558"/>
      <c r="K19" s="558"/>
      <c r="L19" s="566">
        <v>2225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69"/>
      <c r="AN19" s="470"/>
      <c r="AO19" s="470"/>
      <c r="AP19" s="470"/>
      <c r="AQ19" s="470"/>
      <c r="AR19" s="470"/>
      <c r="AS19" s="470"/>
      <c r="AT19" s="471"/>
      <c r="AU19" s="472"/>
      <c r="AV19" s="473"/>
      <c r="AW19" s="473"/>
      <c r="AX19" s="473"/>
      <c r="AY19" s="474" t="s">
        <v>158</v>
      </c>
      <c r="AZ19" s="475"/>
      <c r="BA19" s="475"/>
      <c r="BB19" s="475"/>
      <c r="BC19" s="475"/>
      <c r="BD19" s="475"/>
      <c r="BE19" s="475"/>
      <c r="BF19" s="475"/>
      <c r="BG19" s="475"/>
      <c r="BH19" s="475"/>
      <c r="BI19" s="475"/>
      <c r="BJ19" s="475"/>
      <c r="BK19" s="475"/>
      <c r="BL19" s="475"/>
      <c r="BM19" s="476"/>
      <c r="BN19" s="477">
        <v>25820994</v>
      </c>
      <c r="BO19" s="478"/>
      <c r="BP19" s="478"/>
      <c r="BQ19" s="478"/>
      <c r="BR19" s="478"/>
      <c r="BS19" s="478"/>
      <c r="BT19" s="478"/>
      <c r="BU19" s="479"/>
      <c r="BV19" s="477">
        <v>26040119</v>
      </c>
      <c r="BW19" s="478"/>
      <c r="BX19" s="478"/>
      <c r="BY19" s="478"/>
      <c r="BZ19" s="478"/>
      <c r="CA19" s="478"/>
      <c r="CB19" s="478"/>
      <c r="CC19" s="479"/>
      <c r="CD19" s="180"/>
      <c r="CE19" s="555"/>
      <c r="CF19" s="555"/>
      <c r="CG19" s="555"/>
      <c r="CH19" s="555"/>
      <c r="CI19" s="555"/>
      <c r="CJ19" s="555"/>
      <c r="CK19" s="555"/>
      <c r="CL19" s="555"/>
      <c r="CM19" s="555"/>
      <c r="CN19" s="555"/>
      <c r="CO19" s="555"/>
      <c r="CP19" s="555"/>
      <c r="CQ19" s="555"/>
      <c r="CR19" s="555"/>
      <c r="CS19" s="556"/>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159</v>
      </c>
      <c r="C20" s="489"/>
      <c r="D20" s="489"/>
      <c r="E20" s="558"/>
      <c r="F20" s="558"/>
      <c r="G20" s="558"/>
      <c r="H20" s="558"/>
      <c r="I20" s="558"/>
      <c r="J20" s="558"/>
      <c r="K20" s="558"/>
      <c r="L20" s="566">
        <v>45593</v>
      </c>
      <c r="M20" s="566"/>
      <c r="N20" s="566"/>
      <c r="O20" s="566"/>
      <c r="P20" s="566"/>
      <c r="Q20" s="566"/>
      <c r="R20" s="567"/>
      <c r="S20" s="567"/>
      <c r="T20" s="567"/>
      <c r="U20" s="567"/>
      <c r="V20" s="568"/>
      <c r="W20" s="458"/>
      <c r="X20" s="459"/>
      <c r="Y20" s="459"/>
      <c r="Z20" s="459"/>
      <c r="AA20" s="459"/>
      <c r="AB20" s="459"/>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74"/>
      <c r="AZ20" s="475"/>
      <c r="BA20" s="475"/>
      <c r="BB20" s="475"/>
      <c r="BC20" s="475"/>
      <c r="BD20" s="475"/>
      <c r="BE20" s="475"/>
      <c r="BF20" s="475"/>
      <c r="BG20" s="475"/>
      <c r="BH20" s="475"/>
      <c r="BI20" s="475"/>
      <c r="BJ20" s="475"/>
      <c r="BK20" s="475"/>
      <c r="BL20" s="475"/>
      <c r="BM20" s="476"/>
      <c r="BN20" s="477"/>
      <c r="BO20" s="478"/>
      <c r="BP20" s="478"/>
      <c r="BQ20" s="478"/>
      <c r="BR20" s="478"/>
      <c r="BS20" s="478"/>
      <c r="BT20" s="478"/>
      <c r="BU20" s="479"/>
      <c r="BV20" s="477"/>
      <c r="BW20" s="478"/>
      <c r="BX20" s="478"/>
      <c r="BY20" s="478"/>
      <c r="BZ20" s="478"/>
      <c r="CA20" s="478"/>
      <c r="CB20" s="478"/>
      <c r="CC20" s="479"/>
      <c r="CD20" s="180"/>
      <c r="CE20" s="555"/>
      <c r="CF20" s="555"/>
      <c r="CG20" s="555"/>
      <c r="CH20" s="555"/>
      <c r="CI20" s="555"/>
      <c r="CJ20" s="555"/>
      <c r="CK20" s="555"/>
      <c r="CL20" s="555"/>
      <c r="CM20" s="555"/>
      <c r="CN20" s="555"/>
      <c r="CO20" s="555"/>
      <c r="CP20" s="555"/>
      <c r="CQ20" s="555"/>
      <c r="CR20" s="555"/>
      <c r="CS20" s="556"/>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160</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74"/>
      <c r="AZ21" s="475"/>
      <c r="BA21" s="475"/>
      <c r="BB21" s="475"/>
      <c r="BC21" s="475"/>
      <c r="BD21" s="475"/>
      <c r="BE21" s="475"/>
      <c r="BF21" s="475"/>
      <c r="BG21" s="475"/>
      <c r="BH21" s="475"/>
      <c r="BI21" s="475"/>
      <c r="BJ21" s="475"/>
      <c r="BK21" s="475"/>
      <c r="BL21" s="475"/>
      <c r="BM21" s="476"/>
      <c r="BN21" s="477"/>
      <c r="BO21" s="478"/>
      <c r="BP21" s="478"/>
      <c r="BQ21" s="478"/>
      <c r="BR21" s="478"/>
      <c r="BS21" s="478"/>
      <c r="BT21" s="478"/>
      <c r="BU21" s="479"/>
      <c r="BV21" s="477"/>
      <c r="BW21" s="478"/>
      <c r="BX21" s="478"/>
      <c r="BY21" s="478"/>
      <c r="BZ21" s="478"/>
      <c r="CA21" s="478"/>
      <c r="CB21" s="478"/>
      <c r="CC21" s="479"/>
      <c r="CD21" s="180"/>
      <c r="CE21" s="555"/>
      <c r="CF21" s="555"/>
      <c r="CG21" s="555"/>
      <c r="CH21" s="555"/>
      <c r="CI21" s="555"/>
      <c r="CJ21" s="555"/>
      <c r="CK21" s="555"/>
      <c r="CL21" s="555"/>
      <c r="CM21" s="555"/>
      <c r="CN21" s="555"/>
      <c r="CO21" s="555"/>
      <c r="CP21" s="555"/>
      <c r="CQ21" s="555"/>
      <c r="CR21" s="555"/>
      <c r="CS21" s="556"/>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161</v>
      </c>
      <c r="C22" s="581"/>
      <c r="D22" s="582"/>
      <c r="E22" s="452" t="s">
        <v>1</v>
      </c>
      <c r="F22" s="457"/>
      <c r="G22" s="457"/>
      <c r="H22" s="457"/>
      <c r="I22" s="457"/>
      <c r="J22" s="457"/>
      <c r="K22" s="447"/>
      <c r="L22" s="452" t="s">
        <v>162</v>
      </c>
      <c r="M22" s="457"/>
      <c r="N22" s="457"/>
      <c r="O22" s="457"/>
      <c r="P22" s="447"/>
      <c r="Q22" s="589" t="s">
        <v>163</v>
      </c>
      <c r="R22" s="590"/>
      <c r="S22" s="590"/>
      <c r="T22" s="590"/>
      <c r="U22" s="590"/>
      <c r="V22" s="591"/>
      <c r="W22" s="595" t="s">
        <v>164</v>
      </c>
      <c r="X22" s="581"/>
      <c r="Y22" s="582"/>
      <c r="Z22" s="452" t="s">
        <v>1</v>
      </c>
      <c r="AA22" s="457"/>
      <c r="AB22" s="457"/>
      <c r="AC22" s="457"/>
      <c r="AD22" s="457"/>
      <c r="AE22" s="457"/>
      <c r="AF22" s="457"/>
      <c r="AG22" s="447"/>
      <c r="AH22" s="600" t="s">
        <v>165</v>
      </c>
      <c r="AI22" s="457"/>
      <c r="AJ22" s="457"/>
      <c r="AK22" s="457"/>
      <c r="AL22" s="447"/>
      <c r="AM22" s="600" t="s">
        <v>166</v>
      </c>
      <c r="AN22" s="601"/>
      <c r="AO22" s="601"/>
      <c r="AP22" s="601"/>
      <c r="AQ22" s="601"/>
      <c r="AR22" s="602"/>
      <c r="AS22" s="589" t="s">
        <v>163</v>
      </c>
      <c r="AT22" s="590"/>
      <c r="AU22" s="590"/>
      <c r="AV22" s="590"/>
      <c r="AW22" s="590"/>
      <c r="AX22" s="606"/>
      <c r="AY22" s="608"/>
      <c r="AZ22" s="609"/>
      <c r="BA22" s="609"/>
      <c r="BB22" s="609"/>
      <c r="BC22" s="609"/>
      <c r="BD22" s="609"/>
      <c r="BE22" s="609"/>
      <c r="BF22" s="609"/>
      <c r="BG22" s="609"/>
      <c r="BH22" s="609"/>
      <c r="BI22" s="609"/>
      <c r="BJ22" s="609"/>
      <c r="BK22" s="609"/>
      <c r="BL22" s="609"/>
      <c r="BM22" s="610"/>
      <c r="BN22" s="611"/>
      <c r="BO22" s="612"/>
      <c r="BP22" s="612"/>
      <c r="BQ22" s="612"/>
      <c r="BR22" s="612"/>
      <c r="BS22" s="612"/>
      <c r="BT22" s="612"/>
      <c r="BU22" s="613"/>
      <c r="BV22" s="611"/>
      <c r="BW22" s="612"/>
      <c r="BX22" s="612"/>
      <c r="BY22" s="612"/>
      <c r="BZ22" s="612"/>
      <c r="CA22" s="612"/>
      <c r="CB22" s="612"/>
      <c r="CC22" s="613"/>
      <c r="CD22" s="180"/>
      <c r="CE22" s="555"/>
      <c r="CF22" s="555"/>
      <c r="CG22" s="555"/>
      <c r="CH22" s="555"/>
      <c r="CI22" s="555"/>
      <c r="CJ22" s="555"/>
      <c r="CK22" s="555"/>
      <c r="CL22" s="555"/>
      <c r="CM22" s="555"/>
      <c r="CN22" s="555"/>
      <c r="CO22" s="555"/>
      <c r="CP22" s="555"/>
      <c r="CQ22" s="555"/>
      <c r="CR22" s="555"/>
      <c r="CS22" s="556"/>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3"/>
      <c r="AN23" s="604"/>
      <c r="AO23" s="604"/>
      <c r="AP23" s="604"/>
      <c r="AQ23" s="604"/>
      <c r="AR23" s="605"/>
      <c r="AS23" s="592"/>
      <c r="AT23" s="593"/>
      <c r="AU23" s="593"/>
      <c r="AV23" s="593"/>
      <c r="AW23" s="593"/>
      <c r="AX23" s="607"/>
      <c r="AY23" s="406" t="s">
        <v>167</v>
      </c>
      <c r="AZ23" s="407"/>
      <c r="BA23" s="407"/>
      <c r="BB23" s="407"/>
      <c r="BC23" s="407"/>
      <c r="BD23" s="407"/>
      <c r="BE23" s="407"/>
      <c r="BF23" s="407"/>
      <c r="BG23" s="407"/>
      <c r="BH23" s="407"/>
      <c r="BI23" s="407"/>
      <c r="BJ23" s="407"/>
      <c r="BK23" s="407"/>
      <c r="BL23" s="407"/>
      <c r="BM23" s="408"/>
      <c r="BN23" s="477">
        <v>18482532</v>
      </c>
      <c r="BO23" s="478"/>
      <c r="BP23" s="478"/>
      <c r="BQ23" s="478"/>
      <c r="BR23" s="478"/>
      <c r="BS23" s="478"/>
      <c r="BT23" s="478"/>
      <c r="BU23" s="479"/>
      <c r="BV23" s="477">
        <v>19207033</v>
      </c>
      <c r="BW23" s="478"/>
      <c r="BX23" s="478"/>
      <c r="BY23" s="478"/>
      <c r="BZ23" s="478"/>
      <c r="CA23" s="478"/>
      <c r="CB23" s="478"/>
      <c r="CC23" s="479"/>
      <c r="CD23" s="180"/>
      <c r="CE23" s="555"/>
      <c r="CF23" s="555"/>
      <c r="CG23" s="555"/>
      <c r="CH23" s="555"/>
      <c r="CI23" s="555"/>
      <c r="CJ23" s="555"/>
      <c r="CK23" s="555"/>
      <c r="CL23" s="555"/>
      <c r="CM23" s="555"/>
      <c r="CN23" s="555"/>
      <c r="CO23" s="555"/>
      <c r="CP23" s="555"/>
      <c r="CQ23" s="555"/>
      <c r="CR23" s="555"/>
      <c r="CS23" s="556"/>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168</v>
      </c>
      <c r="F24" s="470"/>
      <c r="G24" s="470"/>
      <c r="H24" s="470"/>
      <c r="I24" s="470"/>
      <c r="J24" s="470"/>
      <c r="K24" s="471"/>
      <c r="L24" s="497">
        <v>1</v>
      </c>
      <c r="M24" s="498"/>
      <c r="N24" s="498"/>
      <c r="O24" s="498"/>
      <c r="P24" s="537"/>
      <c r="Q24" s="497">
        <v>9540</v>
      </c>
      <c r="R24" s="498"/>
      <c r="S24" s="498"/>
      <c r="T24" s="498"/>
      <c r="U24" s="498"/>
      <c r="V24" s="537"/>
      <c r="W24" s="596"/>
      <c r="X24" s="584"/>
      <c r="Y24" s="585"/>
      <c r="Z24" s="496" t="s">
        <v>169</v>
      </c>
      <c r="AA24" s="470"/>
      <c r="AB24" s="470"/>
      <c r="AC24" s="470"/>
      <c r="AD24" s="470"/>
      <c r="AE24" s="470"/>
      <c r="AF24" s="470"/>
      <c r="AG24" s="471"/>
      <c r="AH24" s="497">
        <v>665</v>
      </c>
      <c r="AI24" s="498"/>
      <c r="AJ24" s="498"/>
      <c r="AK24" s="498"/>
      <c r="AL24" s="537"/>
      <c r="AM24" s="497">
        <v>2195830</v>
      </c>
      <c r="AN24" s="498"/>
      <c r="AO24" s="498"/>
      <c r="AP24" s="498"/>
      <c r="AQ24" s="498"/>
      <c r="AR24" s="537"/>
      <c r="AS24" s="497">
        <v>3302</v>
      </c>
      <c r="AT24" s="498"/>
      <c r="AU24" s="498"/>
      <c r="AV24" s="498"/>
      <c r="AW24" s="498"/>
      <c r="AX24" s="499"/>
      <c r="AY24" s="608" t="s">
        <v>170</v>
      </c>
      <c r="AZ24" s="609"/>
      <c r="BA24" s="609"/>
      <c r="BB24" s="609"/>
      <c r="BC24" s="609"/>
      <c r="BD24" s="609"/>
      <c r="BE24" s="609"/>
      <c r="BF24" s="609"/>
      <c r="BG24" s="609"/>
      <c r="BH24" s="609"/>
      <c r="BI24" s="609"/>
      <c r="BJ24" s="609"/>
      <c r="BK24" s="609"/>
      <c r="BL24" s="609"/>
      <c r="BM24" s="610"/>
      <c r="BN24" s="477">
        <v>7274247</v>
      </c>
      <c r="BO24" s="478"/>
      <c r="BP24" s="478"/>
      <c r="BQ24" s="478"/>
      <c r="BR24" s="478"/>
      <c r="BS24" s="478"/>
      <c r="BT24" s="478"/>
      <c r="BU24" s="479"/>
      <c r="BV24" s="477">
        <v>5619154</v>
      </c>
      <c r="BW24" s="478"/>
      <c r="BX24" s="478"/>
      <c r="BY24" s="478"/>
      <c r="BZ24" s="478"/>
      <c r="CA24" s="478"/>
      <c r="CB24" s="478"/>
      <c r="CC24" s="479"/>
      <c r="CD24" s="180"/>
      <c r="CE24" s="555"/>
      <c r="CF24" s="555"/>
      <c r="CG24" s="555"/>
      <c r="CH24" s="555"/>
      <c r="CI24" s="555"/>
      <c r="CJ24" s="555"/>
      <c r="CK24" s="555"/>
      <c r="CL24" s="555"/>
      <c r="CM24" s="555"/>
      <c r="CN24" s="555"/>
      <c r="CO24" s="555"/>
      <c r="CP24" s="555"/>
      <c r="CQ24" s="555"/>
      <c r="CR24" s="555"/>
      <c r="CS24" s="556"/>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171</v>
      </c>
      <c r="F25" s="470"/>
      <c r="G25" s="470"/>
      <c r="H25" s="470"/>
      <c r="I25" s="470"/>
      <c r="J25" s="470"/>
      <c r="K25" s="471"/>
      <c r="L25" s="497">
        <v>1</v>
      </c>
      <c r="M25" s="498"/>
      <c r="N25" s="498"/>
      <c r="O25" s="498"/>
      <c r="P25" s="537"/>
      <c r="Q25" s="497">
        <v>7920</v>
      </c>
      <c r="R25" s="498"/>
      <c r="S25" s="498"/>
      <c r="T25" s="498"/>
      <c r="U25" s="498"/>
      <c r="V25" s="537"/>
      <c r="W25" s="596"/>
      <c r="X25" s="584"/>
      <c r="Y25" s="585"/>
      <c r="Z25" s="496" t="s">
        <v>172</v>
      </c>
      <c r="AA25" s="470"/>
      <c r="AB25" s="470"/>
      <c r="AC25" s="470"/>
      <c r="AD25" s="470"/>
      <c r="AE25" s="470"/>
      <c r="AF25" s="470"/>
      <c r="AG25" s="471"/>
      <c r="AH25" s="497">
        <v>133</v>
      </c>
      <c r="AI25" s="498"/>
      <c r="AJ25" s="498"/>
      <c r="AK25" s="498"/>
      <c r="AL25" s="537"/>
      <c r="AM25" s="497">
        <v>427861</v>
      </c>
      <c r="AN25" s="498"/>
      <c r="AO25" s="498"/>
      <c r="AP25" s="498"/>
      <c r="AQ25" s="498"/>
      <c r="AR25" s="537"/>
      <c r="AS25" s="497">
        <v>3217</v>
      </c>
      <c r="AT25" s="498"/>
      <c r="AU25" s="498"/>
      <c r="AV25" s="498"/>
      <c r="AW25" s="498"/>
      <c r="AX25" s="499"/>
      <c r="AY25" s="406" t="s">
        <v>173</v>
      </c>
      <c r="AZ25" s="407"/>
      <c r="BA25" s="407"/>
      <c r="BB25" s="407"/>
      <c r="BC25" s="407"/>
      <c r="BD25" s="407"/>
      <c r="BE25" s="407"/>
      <c r="BF25" s="407"/>
      <c r="BG25" s="407"/>
      <c r="BH25" s="407"/>
      <c r="BI25" s="407"/>
      <c r="BJ25" s="407"/>
      <c r="BK25" s="407"/>
      <c r="BL25" s="407"/>
      <c r="BM25" s="408"/>
      <c r="BN25" s="409">
        <v>20890141</v>
      </c>
      <c r="BO25" s="410"/>
      <c r="BP25" s="410"/>
      <c r="BQ25" s="410"/>
      <c r="BR25" s="410"/>
      <c r="BS25" s="410"/>
      <c r="BT25" s="410"/>
      <c r="BU25" s="411"/>
      <c r="BV25" s="409">
        <v>11915943</v>
      </c>
      <c r="BW25" s="410"/>
      <c r="BX25" s="410"/>
      <c r="BY25" s="410"/>
      <c r="BZ25" s="410"/>
      <c r="CA25" s="410"/>
      <c r="CB25" s="410"/>
      <c r="CC25" s="411"/>
      <c r="CD25" s="180"/>
      <c r="CE25" s="555"/>
      <c r="CF25" s="555"/>
      <c r="CG25" s="555"/>
      <c r="CH25" s="555"/>
      <c r="CI25" s="555"/>
      <c r="CJ25" s="555"/>
      <c r="CK25" s="555"/>
      <c r="CL25" s="555"/>
      <c r="CM25" s="555"/>
      <c r="CN25" s="555"/>
      <c r="CO25" s="555"/>
      <c r="CP25" s="555"/>
      <c r="CQ25" s="555"/>
      <c r="CR25" s="555"/>
      <c r="CS25" s="556"/>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174</v>
      </c>
      <c r="F26" s="470"/>
      <c r="G26" s="470"/>
      <c r="H26" s="470"/>
      <c r="I26" s="470"/>
      <c r="J26" s="470"/>
      <c r="K26" s="471"/>
      <c r="L26" s="497">
        <v>1</v>
      </c>
      <c r="M26" s="498"/>
      <c r="N26" s="498"/>
      <c r="O26" s="498"/>
      <c r="P26" s="537"/>
      <c r="Q26" s="497">
        <v>7050</v>
      </c>
      <c r="R26" s="498"/>
      <c r="S26" s="498"/>
      <c r="T26" s="498"/>
      <c r="U26" s="498"/>
      <c r="V26" s="537"/>
      <c r="W26" s="596"/>
      <c r="X26" s="584"/>
      <c r="Y26" s="585"/>
      <c r="Z26" s="496" t="s">
        <v>175</v>
      </c>
      <c r="AA26" s="614"/>
      <c r="AB26" s="614"/>
      <c r="AC26" s="614"/>
      <c r="AD26" s="614"/>
      <c r="AE26" s="614"/>
      <c r="AF26" s="614"/>
      <c r="AG26" s="615"/>
      <c r="AH26" s="497">
        <v>28</v>
      </c>
      <c r="AI26" s="498"/>
      <c r="AJ26" s="498"/>
      <c r="AK26" s="498"/>
      <c r="AL26" s="537"/>
      <c r="AM26" s="497">
        <v>83972</v>
      </c>
      <c r="AN26" s="498"/>
      <c r="AO26" s="498"/>
      <c r="AP26" s="498"/>
      <c r="AQ26" s="498"/>
      <c r="AR26" s="537"/>
      <c r="AS26" s="497">
        <v>2999</v>
      </c>
      <c r="AT26" s="498"/>
      <c r="AU26" s="498"/>
      <c r="AV26" s="498"/>
      <c r="AW26" s="498"/>
      <c r="AX26" s="499"/>
      <c r="AY26" s="480" t="s">
        <v>176</v>
      </c>
      <c r="AZ26" s="481"/>
      <c r="BA26" s="481"/>
      <c r="BB26" s="481"/>
      <c r="BC26" s="481"/>
      <c r="BD26" s="481"/>
      <c r="BE26" s="481"/>
      <c r="BF26" s="481"/>
      <c r="BG26" s="481"/>
      <c r="BH26" s="481"/>
      <c r="BI26" s="481"/>
      <c r="BJ26" s="481"/>
      <c r="BK26" s="481"/>
      <c r="BL26" s="481"/>
      <c r="BM26" s="482"/>
      <c r="BN26" s="477" t="s">
        <v>177</v>
      </c>
      <c r="BO26" s="478"/>
      <c r="BP26" s="478"/>
      <c r="BQ26" s="478"/>
      <c r="BR26" s="478"/>
      <c r="BS26" s="478"/>
      <c r="BT26" s="478"/>
      <c r="BU26" s="479"/>
      <c r="BV26" s="477" t="s">
        <v>178</v>
      </c>
      <c r="BW26" s="478"/>
      <c r="BX26" s="478"/>
      <c r="BY26" s="478"/>
      <c r="BZ26" s="478"/>
      <c r="CA26" s="478"/>
      <c r="CB26" s="478"/>
      <c r="CC26" s="479"/>
      <c r="CD26" s="180"/>
      <c r="CE26" s="555"/>
      <c r="CF26" s="555"/>
      <c r="CG26" s="555"/>
      <c r="CH26" s="555"/>
      <c r="CI26" s="555"/>
      <c r="CJ26" s="555"/>
      <c r="CK26" s="555"/>
      <c r="CL26" s="555"/>
      <c r="CM26" s="555"/>
      <c r="CN26" s="555"/>
      <c r="CO26" s="555"/>
      <c r="CP26" s="555"/>
      <c r="CQ26" s="555"/>
      <c r="CR26" s="555"/>
      <c r="CS26" s="556"/>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179</v>
      </c>
      <c r="F27" s="470"/>
      <c r="G27" s="470"/>
      <c r="H27" s="470"/>
      <c r="I27" s="470"/>
      <c r="J27" s="470"/>
      <c r="K27" s="471"/>
      <c r="L27" s="497">
        <v>1</v>
      </c>
      <c r="M27" s="498"/>
      <c r="N27" s="498"/>
      <c r="O27" s="498"/>
      <c r="P27" s="537"/>
      <c r="Q27" s="497">
        <v>6100</v>
      </c>
      <c r="R27" s="498"/>
      <c r="S27" s="498"/>
      <c r="T27" s="498"/>
      <c r="U27" s="498"/>
      <c r="V27" s="537"/>
      <c r="W27" s="596"/>
      <c r="X27" s="584"/>
      <c r="Y27" s="585"/>
      <c r="Z27" s="496" t="s">
        <v>180</v>
      </c>
      <c r="AA27" s="470"/>
      <c r="AB27" s="470"/>
      <c r="AC27" s="470"/>
      <c r="AD27" s="470"/>
      <c r="AE27" s="470"/>
      <c r="AF27" s="470"/>
      <c r="AG27" s="471"/>
      <c r="AH27" s="497">
        <v>59</v>
      </c>
      <c r="AI27" s="498"/>
      <c r="AJ27" s="498"/>
      <c r="AK27" s="498"/>
      <c r="AL27" s="537"/>
      <c r="AM27" s="497">
        <v>191160</v>
      </c>
      <c r="AN27" s="498"/>
      <c r="AO27" s="498"/>
      <c r="AP27" s="498"/>
      <c r="AQ27" s="498"/>
      <c r="AR27" s="537"/>
      <c r="AS27" s="497">
        <v>3240</v>
      </c>
      <c r="AT27" s="498"/>
      <c r="AU27" s="498"/>
      <c r="AV27" s="498"/>
      <c r="AW27" s="498"/>
      <c r="AX27" s="499"/>
      <c r="AY27" s="538" t="s">
        <v>181</v>
      </c>
      <c r="AZ27" s="539"/>
      <c r="BA27" s="539"/>
      <c r="BB27" s="539"/>
      <c r="BC27" s="539"/>
      <c r="BD27" s="539"/>
      <c r="BE27" s="539"/>
      <c r="BF27" s="539"/>
      <c r="BG27" s="539"/>
      <c r="BH27" s="539"/>
      <c r="BI27" s="539"/>
      <c r="BJ27" s="539"/>
      <c r="BK27" s="539"/>
      <c r="BL27" s="539"/>
      <c r="BM27" s="540"/>
      <c r="BN27" s="611" t="s">
        <v>124</v>
      </c>
      <c r="BO27" s="612"/>
      <c r="BP27" s="612"/>
      <c r="BQ27" s="612"/>
      <c r="BR27" s="612"/>
      <c r="BS27" s="612"/>
      <c r="BT27" s="612"/>
      <c r="BU27" s="613"/>
      <c r="BV27" s="611" t="s">
        <v>143</v>
      </c>
      <c r="BW27" s="612"/>
      <c r="BX27" s="612"/>
      <c r="BY27" s="612"/>
      <c r="BZ27" s="612"/>
      <c r="CA27" s="612"/>
      <c r="CB27" s="612"/>
      <c r="CC27" s="613"/>
      <c r="CD27" s="182"/>
      <c r="CE27" s="555"/>
      <c r="CF27" s="555"/>
      <c r="CG27" s="555"/>
      <c r="CH27" s="555"/>
      <c r="CI27" s="555"/>
      <c r="CJ27" s="555"/>
      <c r="CK27" s="555"/>
      <c r="CL27" s="555"/>
      <c r="CM27" s="555"/>
      <c r="CN27" s="555"/>
      <c r="CO27" s="555"/>
      <c r="CP27" s="555"/>
      <c r="CQ27" s="555"/>
      <c r="CR27" s="555"/>
      <c r="CS27" s="556"/>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182</v>
      </c>
      <c r="F28" s="470"/>
      <c r="G28" s="470"/>
      <c r="H28" s="470"/>
      <c r="I28" s="470"/>
      <c r="J28" s="470"/>
      <c r="K28" s="471"/>
      <c r="L28" s="497">
        <v>1</v>
      </c>
      <c r="M28" s="498"/>
      <c r="N28" s="498"/>
      <c r="O28" s="498"/>
      <c r="P28" s="537"/>
      <c r="Q28" s="497">
        <v>5500</v>
      </c>
      <c r="R28" s="498"/>
      <c r="S28" s="498"/>
      <c r="T28" s="498"/>
      <c r="U28" s="498"/>
      <c r="V28" s="537"/>
      <c r="W28" s="596"/>
      <c r="X28" s="584"/>
      <c r="Y28" s="585"/>
      <c r="Z28" s="496" t="s">
        <v>183</v>
      </c>
      <c r="AA28" s="470"/>
      <c r="AB28" s="470"/>
      <c r="AC28" s="470"/>
      <c r="AD28" s="470"/>
      <c r="AE28" s="470"/>
      <c r="AF28" s="470"/>
      <c r="AG28" s="471"/>
      <c r="AH28" s="497" t="s">
        <v>143</v>
      </c>
      <c r="AI28" s="498"/>
      <c r="AJ28" s="498"/>
      <c r="AK28" s="498"/>
      <c r="AL28" s="537"/>
      <c r="AM28" s="497" t="s">
        <v>177</v>
      </c>
      <c r="AN28" s="498"/>
      <c r="AO28" s="498"/>
      <c r="AP28" s="498"/>
      <c r="AQ28" s="498"/>
      <c r="AR28" s="537"/>
      <c r="AS28" s="497" t="s">
        <v>177</v>
      </c>
      <c r="AT28" s="498"/>
      <c r="AU28" s="498"/>
      <c r="AV28" s="498"/>
      <c r="AW28" s="498"/>
      <c r="AX28" s="499"/>
      <c r="AY28" s="622" t="s">
        <v>184</v>
      </c>
      <c r="AZ28" s="623"/>
      <c r="BA28" s="623"/>
      <c r="BB28" s="624"/>
      <c r="BC28" s="406" t="s">
        <v>42</v>
      </c>
      <c r="BD28" s="407"/>
      <c r="BE28" s="407"/>
      <c r="BF28" s="407"/>
      <c r="BG28" s="407"/>
      <c r="BH28" s="407"/>
      <c r="BI28" s="407"/>
      <c r="BJ28" s="407"/>
      <c r="BK28" s="407"/>
      <c r="BL28" s="407"/>
      <c r="BM28" s="408"/>
      <c r="BN28" s="409">
        <v>2405824</v>
      </c>
      <c r="BO28" s="410"/>
      <c r="BP28" s="410"/>
      <c r="BQ28" s="410"/>
      <c r="BR28" s="410"/>
      <c r="BS28" s="410"/>
      <c r="BT28" s="410"/>
      <c r="BU28" s="411"/>
      <c r="BV28" s="409">
        <v>2404632</v>
      </c>
      <c r="BW28" s="410"/>
      <c r="BX28" s="410"/>
      <c r="BY28" s="410"/>
      <c r="BZ28" s="410"/>
      <c r="CA28" s="410"/>
      <c r="CB28" s="410"/>
      <c r="CC28" s="411"/>
      <c r="CD28" s="180"/>
      <c r="CE28" s="555"/>
      <c r="CF28" s="555"/>
      <c r="CG28" s="555"/>
      <c r="CH28" s="555"/>
      <c r="CI28" s="555"/>
      <c r="CJ28" s="555"/>
      <c r="CK28" s="555"/>
      <c r="CL28" s="555"/>
      <c r="CM28" s="555"/>
      <c r="CN28" s="555"/>
      <c r="CO28" s="555"/>
      <c r="CP28" s="555"/>
      <c r="CQ28" s="555"/>
      <c r="CR28" s="555"/>
      <c r="CS28" s="556"/>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185</v>
      </c>
      <c r="F29" s="470"/>
      <c r="G29" s="470"/>
      <c r="H29" s="470"/>
      <c r="I29" s="470"/>
      <c r="J29" s="470"/>
      <c r="K29" s="471"/>
      <c r="L29" s="497">
        <v>22</v>
      </c>
      <c r="M29" s="498"/>
      <c r="N29" s="498"/>
      <c r="O29" s="498"/>
      <c r="P29" s="537"/>
      <c r="Q29" s="497">
        <v>5000</v>
      </c>
      <c r="R29" s="498"/>
      <c r="S29" s="498"/>
      <c r="T29" s="498"/>
      <c r="U29" s="498"/>
      <c r="V29" s="537"/>
      <c r="W29" s="597"/>
      <c r="X29" s="598"/>
      <c r="Y29" s="599"/>
      <c r="Z29" s="496" t="s">
        <v>186</v>
      </c>
      <c r="AA29" s="470"/>
      <c r="AB29" s="470"/>
      <c r="AC29" s="470"/>
      <c r="AD29" s="470"/>
      <c r="AE29" s="470"/>
      <c r="AF29" s="470"/>
      <c r="AG29" s="471"/>
      <c r="AH29" s="497">
        <v>724</v>
      </c>
      <c r="AI29" s="498"/>
      <c r="AJ29" s="498"/>
      <c r="AK29" s="498"/>
      <c r="AL29" s="537"/>
      <c r="AM29" s="497">
        <v>2386990</v>
      </c>
      <c r="AN29" s="498"/>
      <c r="AO29" s="498"/>
      <c r="AP29" s="498"/>
      <c r="AQ29" s="498"/>
      <c r="AR29" s="537"/>
      <c r="AS29" s="497">
        <v>3297</v>
      </c>
      <c r="AT29" s="498"/>
      <c r="AU29" s="498"/>
      <c r="AV29" s="498"/>
      <c r="AW29" s="498"/>
      <c r="AX29" s="499"/>
      <c r="AY29" s="625"/>
      <c r="AZ29" s="626"/>
      <c r="BA29" s="626"/>
      <c r="BB29" s="627"/>
      <c r="BC29" s="474" t="s">
        <v>187</v>
      </c>
      <c r="BD29" s="475"/>
      <c r="BE29" s="475"/>
      <c r="BF29" s="475"/>
      <c r="BG29" s="475"/>
      <c r="BH29" s="475"/>
      <c r="BI29" s="475"/>
      <c r="BJ29" s="475"/>
      <c r="BK29" s="475"/>
      <c r="BL29" s="475"/>
      <c r="BM29" s="476"/>
      <c r="BN29" s="477">
        <v>4105032</v>
      </c>
      <c r="BO29" s="478"/>
      <c r="BP29" s="478"/>
      <c r="BQ29" s="478"/>
      <c r="BR29" s="478"/>
      <c r="BS29" s="478"/>
      <c r="BT29" s="478"/>
      <c r="BU29" s="479"/>
      <c r="BV29" s="477">
        <v>4050556</v>
      </c>
      <c r="BW29" s="478"/>
      <c r="BX29" s="478"/>
      <c r="BY29" s="478"/>
      <c r="BZ29" s="478"/>
      <c r="CA29" s="478"/>
      <c r="CB29" s="478"/>
      <c r="CC29" s="479"/>
      <c r="CD29" s="182"/>
      <c r="CE29" s="555"/>
      <c r="CF29" s="555"/>
      <c r="CG29" s="555"/>
      <c r="CH29" s="555"/>
      <c r="CI29" s="555"/>
      <c r="CJ29" s="555"/>
      <c r="CK29" s="555"/>
      <c r="CL29" s="555"/>
      <c r="CM29" s="555"/>
      <c r="CN29" s="555"/>
      <c r="CO29" s="555"/>
      <c r="CP29" s="555"/>
      <c r="CQ29" s="555"/>
      <c r="CR29" s="555"/>
      <c r="CS29" s="556"/>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16"/>
      <c r="M30" s="617"/>
      <c r="N30" s="617"/>
      <c r="O30" s="617"/>
      <c r="P30" s="618"/>
      <c r="Q30" s="616"/>
      <c r="R30" s="617"/>
      <c r="S30" s="617"/>
      <c r="T30" s="617"/>
      <c r="U30" s="617"/>
      <c r="V30" s="618"/>
      <c r="W30" s="619" t="s">
        <v>188</v>
      </c>
      <c r="X30" s="620"/>
      <c r="Y30" s="620"/>
      <c r="Z30" s="620"/>
      <c r="AA30" s="620"/>
      <c r="AB30" s="620"/>
      <c r="AC30" s="620"/>
      <c r="AD30" s="620"/>
      <c r="AE30" s="620"/>
      <c r="AF30" s="620"/>
      <c r="AG30" s="621"/>
      <c r="AH30" s="562">
        <v>100.9</v>
      </c>
      <c r="AI30" s="563"/>
      <c r="AJ30" s="563"/>
      <c r="AK30" s="563"/>
      <c r="AL30" s="563"/>
      <c r="AM30" s="563"/>
      <c r="AN30" s="563"/>
      <c r="AO30" s="563"/>
      <c r="AP30" s="563"/>
      <c r="AQ30" s="563"/>
      <c r="AR30" s="563"/>
      <c r="AS30" s="563"/>
      <c r="AT30" s="563"/>
      <c r="AU30" s="563"/>
      <c r="AV30" s="563"/>
      <c r="AW30" s="563"/>
      <c r="AX30" s="565"/>
      <c r="AY30" s="628"/>
      <c r="AZ30" s="629"/>
      <c r="BA30" s="629"/>
      <c r="BB30" s="630"/>
      <c r="BC30" s="608" t="s">
        <v>44</v>
      </c>
      <c r="BD30" s="609"/>
      <c r="BE30" s="609"/>
      <c r="BF30" s="609"/>
      <c r="BG30" s="609"/>
      <c r="BH30" s="609"/>
      <c r="BI30" s="609"/>
      <c r="BJ30" s="609"/>
      <c r="BK30" s="609"/>
      <c r="BL30" s="609"/>
      <c r="BM30" s="610"/>
      <c r="BN30" s="611">
        <v>5496714</v>
      </c>
      <c r="BO30" s="612"/>
      <c r="BP30" s="612"/>
      <c r="BQ30" s="612"/>
      <c r="BR30" s="612"/>
      <c r="BS30" s="612"/>
      <c r="BT30" s="612"/>
      <c r="BU30" s="613"/>
      <c r="BV30" s="611">
        <v>5702798</v>
      </c>
      <c r="BW30" s="612"/>
      <c r="BX30" s="612"/>
      <c r="BY30" s="612"/>
      <c r="BZ30" s="612"/>
      <c r="CA30" s="612"/>
      <c r="CB30" s="612"/>
      <c r="CC30" s="61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189</v>
      </c>
      <c r="D32" s="193"/>
      <c r="E32" s="193"/>
      <c r="F32" s="190"/>
      <c r="G32" s="190"/>
      <c r="H32" s="190"/>
      <c r="I32" s="190"/>
      <c r="J32" s="190"/>
      <c r="K32" s="190"/>
      <c r="L32" s="190"/>
      <c r="M32" s="190"/>
      <c r="N32" s="190"/>
      <c r="O32" s="190"/>
      <c r="P32" s="190"/>
      <c r="Q32" s="190"/>
      <c r="R32" s="190"/>
      <c r="S32" s="190"/>
      <c r="T32" s="190"/>
      <c r="U32" s="190" t="s">
        <v>190</v>
      </c>
      <c r="V32" s="190"/>
      <c r="W32" s="190"/>
      <c r="X32" s="190"/>
      <c r="Y32" s="190"/>
      <c r="Z32" s="190"/>
      <c r="AA32" s="190"/>
      <c r="AB32" s="190"/>
      <c r="AC32" s="190"/>
      <c r="AD32" s="190"/>
      <c r="AE32" s="190"/>
      <c r="AF32" s="190"/>
      <c r="AG32" s="190"/>
      <c r="AH32" s="190"/>
      <c r="AI32" s="190"/>
      <c r="AJ32" s="190"/>
      <c r="AK32" s="190"/>
      <c r="AL32" s="190"/>
      <c r="AM32" s="194" t="s">
        <v>191</v>
      </c>
      <c r="AN32" s="190"/>
      <c r="AO32" s="190"/>
      <c r="AP32" s="190"/>
      <c r="AQ32" s="190"/>
      <c r="AR32" s="190"/>
      <c r="AS32" s="194"/>
      <c r="AT32" s="194"/>
      <c r="AU32" s="194"/>
      <c r="AV32" s="194"/>
      <c r="AW32" s="194"/>
      <c r="AX32" s="194"/>
      <c r="AY32" s="194"/>
      <c r="AZ32" s="194"/>
      <c r="BA32" s="194"/>
      <c r="BB32" s="190"/>
      <c r="BC32" s="194"/>
      <c r="BD32" s="190"/>
      <c r="BE32" s="194" t="s">
        <v>192</v>
      </c>
      <c r="BF32" s="190"/>
      <c r="BG32" s="190"/>
      <c r="BH32" s="190"/>
      <c r="BI32" s="190"/>
      <c r="BJ32" s="194"/>
      <c r="BK32" s="194"/>
      <c r="BL32" s="194"/>
      <c r="BM32" s="194"/>
      <c r="BN32" s="194"/>
      <c r="BO32" s="194"/>
      <c r="BP32" s="194"/>
      <c r="BQ32" s="194"/>
      <c r="BR32" s="190"/>
      <c r="BS32" s="190"/>
      <c r="BT32" s="190"/>
      <c r="BU32" s="190"/>
      <c r="BV32" s="190"/>
      <c r="BW32" s="190" t="s">
        <v>193</v>
      </c>
      <c r="BX32" s="190"/>
      <c r="BY32" s="190"/>
      <c r="BZ32" s="190"/>
      <c r="CA32" s="190"/>
      <c r="CB32" s="194"/>
      <c r="CC32" s="194"/>
      <c r="CD32" s="194"/>
      <c r="CE32" s="194"/>
      <c r="CF32" s="194"/>
      <c r="CG32" s="194"/>
      <c r="CH32" s="194"/>
      <c r="CI32" s="194"/>
      <c r="CJ32" s="194"/>
      <c r="CK32" s="194"/>
      <c r="CL32" s="194"/>
      <c r="CM32" s="194"/>
      <c r="CN32" s="194"/>
      <c r="CO32" s="194" t="s">
        <v>194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64" t="s">
        <v>195</v>
      </c>
      <c r="D33" s="464"/>
      <c r="E33" s="435" t="s">
        <v>196</v>
      </c>
      <c r="F33" s="435"/>
      <c r="G33" s="435"/>
      <c r="H33" s="435"/>
      <c r="I33" s="435"/>
      <c r="J33" s="435"/>
      <c r="K33" s="435"/>
      <c r="L33" s="435"/>
      <c r="M33" s="435"/>
      <c r="N33" s="435"/>
      <c r="O33" s="435"/>
      <c r="P33" s="435"/>
      <c r="Q33" s="435"/>
      <c r="R33" s="435"/>
      <c r="S33" s="435"/>
      <c r="T33" s="195"/>
      <c r="U33" s="464" t="s">
        <v>197</v>
      </c>
      <c r="V33" s="464"/>
      <c r="W33" s="435" t="s">
        <v>198</v>
      </c>
      <c r="X33" s="435"/>
      <c r="Y33" s="435"/>
      <c r="Z33" s="435"/>
      <c r="AA33" s="435"/>
      <c r="AB33" s="435"/>
      <c r="AC33" s="435"/>
      <c r="AD33" s="435"/>
      <c r="AE33" s="435"/>
      <c r="AF33" s="435"/>
      <c r="AG33" s="435"/>
      <c r="AH33" s="435"/>
      <c r="AI33" s="435"/>
      <c r="AJ33" s="435"/>
      <c r="AK33" s="435"/>
      <c r="AL33" s="195"/>
      <c r="AM33" s="464" t="s">
        <v>195</v>
      </c>
      <c r="AN33" s="464"/>
      <c r="AO33" s="435" t="s">
        <v>199</v>
      </c>
      <c r="AP33" s="435"/>
      <c r="AQ33" s="435"/>
      <c r="AR33" s="435"/>
      <c r="AS33" s="435"/>
      <c r="AT33" s="435"/>
      <c r="AU33" s="435"/>
      <c r="AV33" s="435"/>
      <c r="AW33" s="435"/>
      <c r="AX33" s="435"/>
      <c r="AY33" s="435"/>
      <c r="AZ33" s="435"/>
      <c r="BA33" s="435"/>
      <c r="BB33" s="435"/>
      <c r="BC33" s="435"/>
      <c r="BD33" s="196"/>
      <c r="BE33" s="435" t="s">
        <v>200</v>
      </c>
      <c r="BF33" s="435"/>
      <c r="BG33" s="435" t="s">
        <v>201</v>
      </c>
      <c r="BH33" s="435"/>
      <c r="BI33" s="435"/>
      <c r="BJ33" s="435"/>
      <c r="BK33" s="435"/>
      <c r="BL33" s="435"/>
      <c r="BM33" s="435"/>
      <c r="BN33" s="435"/>
      <c r="BO33" s="435"/>
      <c r="BP33" s="435"/>
      <c r="BQ33" s="435"/>
      <c r="BR33" s="435"/>
      <c r="BS33" s="435"/>
      <c r="BT33" s="435"/>
      <c r="BU33" s="435"/>
      <c r="BV33" s="196"/>
      <c r="BW33" s="464" t="s">
        <v>200</v>
      </c>
      <c r="BX33" s="464"/>
      <c r="BY33" s="435" t="s">
        <v>202</v>
      </c>
      <c r="BZ33" s="435"/>
      <c r="CA33" s="435"/>
      <c r="CB33" s="435"/>
      <c r="CC33" s="435"/>
      <c r="CD33" s="435"/>
      <c r="CE33" s="435"/>
      <c r="CF33" s="435"/>
      <c r="CG33" s="435"/>
      <c r="CH33" s="435"/>
      <c r="CI33" s="435"/>
      <c r="CJ33" s="435"/>
      <c r="CK33" s="435"/>
      <c r="CL33" s="435"/>
      <c r="CM33" s="435"/>
      <c r="CN33" s="195"/>
      <c r="CO33" s="464" t="s">
        <v>195</v>
      </c>
      <c r="CP33" s="464"/>
      <c r="CQ33" s="435" t="s">
        <v>203</v>
      </c>
      <c r="CR33" s="435"/>
      <c r="CS33" s="435"/>
      <c r="CT33" s="435"/>
      <c r="CU33" s="435"/>
      <c r="CV33" s="435"/>
      <c r="CW33" s="435"/>
      <c r="CX33" s="435"/>
      <c r="CY33" s="435"/>
      <c r="CZ33" s="435"/>
      <c r="DA33" s="435"/>
      <c r="DB33" s="435"/>
      <c r="DC33" s="435"/>
      <c r="DD33" s="435"/>
      <c r="DE33" s="435"/>
      <c r="DF33" s="195"/>
      <c r="DG33" s="631" t="s">
        <v>204</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介護保険特別会計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IF('各会計、関係団体の財政状況及び健全化判断比率'!B34="","",'各会計、関係団体の財政状況及び健全化判断比率'!B34)</f>
        <v>下水道事業特別会計</v>
      </c>
      <c r="BH34" s="633"/>
      <c r="BI34" s="633"/>
      <c r="BJ34" s="633"/>
      <c r="BK34" s="633"/>
      <c r="BL34" s="633"/>
      <c r="BM34" s="633"/>
      <c r="BN34" s="633"/>
      <c r="BO34" s="633"/>
      <c r="BP34" s="633"/>
      <c r="BQ34" s="633"/>
      <c r="BR34" s="633"/>
      <c r="BS34" s="633"/>
      <c r="BT34" s="633"/>
      <c r="BU34" s="633"/>
      <c r="BV34" s="193"/>
      <c r="BW34" s="632" t="str">
        <f>IF(BY34="","",MAX(C34:D43,U34:V43,AM34:AN43,BE34:BF43)+1)</f>
        <v/>
      </c>
      <c r="BX34" s="632"/>
      <c r="BY34" s="633" t="str">
        <f>IF('各会計、関係団体の財政状況及び健全化判断比率'!B68="","",'各会計、関係団体の財政状況及び健全化判断比率'!B68)</f>
        <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公共施設整備基金特別会計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国民健康保険特別会計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IF('各会計、関係団体の財政状況及び健全化判断比率'!B33="","",'各会計、関係団体の財政状況及び健全化判断比率'!B33)</f>
        <v>病院事業会計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t="str">
        <f t="shared" ref="BW35:BW43" si="2">IF(BY35="","",BW34+1)</f>
        <v/>
      </c>
      <c r="BX35" s="632"/>
      <c r="BY35" s="633" t="str">
        <f>IF('各会計、関係団体の財政状況及び健全化判断比率'!B69="","",'各会計、関係団体の財政状況及び健全化判断比率'!B69)</f>
        <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自動車駐車場事業特別会計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205</v>
      </c>
      <c r="C46" s="165"/>
      <c r="D46" s="165"/>
      <c r="E46" s="165" t="s">
        <v>206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209</v>
      </c>
    </row>
    <row r="50" spans="5:5">
      <c r="E50" s="167" t="s">
        <v>210</v>
      </c>
    </row>
    <row r="51" spans="5:5">
      <c r="E51" s="167" t="s">
        <v>211</v>
      </c>
    </row>
    <row r="52" spans="5:5">
      <c r="E52" s="167" t="s">
        <v>212</v>
      </c>
    </row>
    <row r="53" spans="5:5">
      <c r="E53" s="167" t="s">
        <v>213</v>
      </c>
    </row>
    <row r="54" spans="5:5"/>
    <row r="55" spans="5:5"/>
    <row r="56" spans="5:5"/>
    <row r="57" spans="5:5" hidden="1"/>
    <row r="58" spans="5:5" hidden="1"/>
    <row r="59" spans="5:5" hidden="1"/>
  </sheetData>
  <sheetProtection algorithmName="SHA-512" hashValue="k+MGC8arTUF5ZzUhK3ZQmJeRLSxeEDX1LwW/62MX8t7uzV+f1O5pyFsQms80L8qHva/LkFBX9rcdROtNKJGitA==" saltValue="kLbfR9yFZd7FducBhZvw+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24" t="s">
        <v>566</v>
      </c>
      <c r="D34" s="1224"/>
      <c r="E34" s="1225"/>
      <c r="F34" s="32">
        <v>19.18</v>
      </c>
      <c r="G34" s="33">
        <v>20.84</v>
      </c>
      <c r="H34" s="33">
        <v>21.23</v>
      </c>
      <c r="I34" s="33">
        <v>20.87</v>
      </c>
      <c r="J34" s="34">
        <v>22.13</v>
      </c>
      <c r="K34" s="22"/>
      <c r="L34" s="22"/>
      <c r="M34" s="22"/>
      <c r="N34" s="22"/>
      <c r="O34" s="22"/>
      <c r="P34" s="22"/>
    </row>
    <row r="35" spans="1:16" ht="39" customHeight="1">
      <c r="A35" s="22"/>
      <c r="B35" s="35"/>
      <c r="C35" s="1218" t="s">
        <v>567</v>
      </c>
      <c r="D35" s="1219"/>
      <c r="E35" s="1220"/>
      <c r="F35" s="36">
        <v>8.33</v>
      </c>
      <c r="G35" s="37">
        <v>8.6</v>
      </c>
      <c r="H35" s="37">
        <v>4.09</v>
      </c>
      <c r="I35" s="37">
        <v>3.05</v>
      </c>
      <c r="J35" s="38">
        <v>4.01</v>
      </c>
      <c r="K35" s="22"/>
      <c r="L35" s="22"/>
      <c r="M35" s="22"/>
      <c r="N35" s="22"/>
      <c r="O35" s="22"/>
      <c r="P35" s="22"/>
    </row>
    <row r="36" spans="1:16" ht="39" customHeight="1">
      <c r="A36" s="22"/>
      <c r="B36" s="35"/>
      <c r="C36" s="1218" t="s">
        <v>568</v>
      </c>
      <c r="D36" s="1219"/>
      <c r="E36" s="1220"/>
      <c r="F36" s="36">
        <v>2.1800000000000002</v>
      </c>
      <c r="G36" s="37">
        <v>0.79</v>
      </c>
      <c r="H36" s="37">
        <v>1.3</v>
      </c>
      <c r="I36" s="37">
        <v>1.06</v>
      </c>
      <c r="J36" s="38">
        <v>1.75</v>
      </c>
      <c r="K36" s="22"/>
      <c r="L36" s="22"/>
      <c r="M36" s="22"/>
      <c r="N36" s="22"/>
      <c r="O36" s="22"/>
      <c r="P36" s="22"/>
    </row>
    <row r="37" spans="1:16" ht="39" customHeight="1">
      <c r="A37" s="22"/>
      <c r="B37" s="35"/>
      <c r="C37" s="1218" t="s">
        <v>569</v>
      </c>
      <c r="D37" s="1219"/>
      <c r="E37" s="1220"/>
      <c r="F37" s="36">
        <v>0.17</v>
      </c>
      <c r="G37" s="37">
        <v>0.19</v>
      </c>
      <c r="H37" s="37">
        <v>0.38</v>
      </c>
      <c r="I37" s="37">
        <v>0.61</v>
      </c>
      <c r="J37" s="38">
        <v>0.74</v>
      </c>
      <c r="K37" s="22"/>
      <c r="L37" s="22"/>
      <c r="M37" s="22"/>
      <c r="N37" s="22"/>
      <c r="O37" s="22"/>
      <c r="P37" s="22"/>
    </row>
    <row r="38" spans="1:16" ht="39" customHeight="1">
      <c r="A38" s="22"/>
      <c r="B38" s="35"/>
      <c r="C38" s="1218" t="s">
        <v>570</v>
      </c>
      <c r="D38" s="1219"/>
      <c r="E38" s="1220"/>
      <c r="F38" s="36">
        <v>0.32</v>
      </c>
      <c r="G38" s="37">
        <v>0.25</v>
      </c>
      <c r="H38" s="37">
        <v>2.23</v>
      </c>
      <c r="I38" s="37">
        <v>0.53</v>
      </c>
      <c r="J38" s="38">
        <v>0.55000000000000004</v>
      </c>
      <c r="K38" s="22"/>
      <c r="L38" s="22"/>
      <c r="M38" s="22"/>
      <c r="N38" s="22"/>
      <c r="O38" s="22"/>
      <c r="P38" s="22"/>
    </row>
    <row r="39" spans="1:16" ht="39" customHeight="1">
      <c r="A39" s="22"/>
      <c r="B39" s="35"/>
      <c r="C39" s="1218" t="s">
        <v>571</v>
      </c>
      <c r="D39" s="1219"/>
      <c r="E39" s="1220"/>
      <c r="F39" s="36">
        <v>0.02</v>
      </c>
      <c r="G39" s="37">
        <v>0.02</v>
      </c>
      <c r="H39" s="37">
        <v>0.01</v>
      </c>
      <c r="I39" s="37">
        <v>0.01</v>
      </c>
      <c r="J39" s="38">
        <v>0.02</v>
      </c>
      <c r="K39" s="22"/>
      <c r="L39" s="22"/>
      <c r="M39" s="22"/>
      <c r="N39" s="22"/>
      <c r="O39" s="22"/>
      <c r="P39" s="22"/>
    </row>
    <row r="40" spans="1:16" ht="39" customHeight="1">
      <c r="A40" s="22"/>
      <c r="B40" s="35"/>
      <c r="C40" s="1218" t="s">
        <v>572</v>
      </c>
      <c r="D40" s="1219"/>
      <c r="E40" s="1220"/>
      <c r="F40" s="36">
        <v>0</v>
      </c>
      <c r="G40" s="37">
        <v>0</v>
      </c>
      <c r="H40" s="37">
        <v>0</v>
      </c>
      <c r="I40" s="37">
        <v>0</v>
      </c>
      <c r="J40" s="38">
        <v>0</v>
      </c>
      <c r="K40" s="22"/>
      <c r="L40" s="22"/>
      <c r="M40" s="22"/>
      <c r="N40" s="22"/>
      <c r="O40" s="22"/>
      <c r="P40" s="22"/>
    </row>
    <row r="41" spans="1:16" ht="39" customHeight="1">
      <c r="A41" s="22"/>
      <c r="B41" s="35"/>
      <c r="C41" s="1218" t="s">
        <v>573</v>
      </c>
      <c r="D41" s="1219"/>
      <c r="E41" s="1220"/>
      <c r="F41" s="36">
        <v>0</v>
      </c>
      <c r="G41" s="37">
        <v>0</v>
      </c>
      <c r="H41" s="37">
        <v>0</v>
      </c>
      <c r="I41" s="37">
        <v>0</v>
      </c>
      <c r="J41" s="38">
        <v>0</v>
      </c>
      <c r="K41" s="22"/>
      <c r="L41" s="22"/>
      <c r="M41" s="22"/>
      <c r="N41" s="22"/>
      <c r="O41" s="22"/>
      <c r="P41" s="22"/>
    </row>
    <row r="42" spans="1:16" ht="39" customHeight="1">
      <c r="A42" s="22"/>
      <c r="B42" s="39"/>
      <c r="C42" s="1218" t="s">
        <v>574</v>
      </c>
      <c r="D42" s="1219"/>
      <c r="E42" s="1220"/>
      <c r="F42" s="36" t="s">
        <v>516</v>
      </c>
      <c r="G42" s="37" t="s">
        <v>516</v>
      </c>
      <c r="H42" s="37" t="s">
        <v>516</v>
      </c>
      <c r="I42" s="37" t="s">
        <v>516</v>
      </c>
      <c r="J42" s="38" t="s">
        <v>516</v>
      </c>
      <c r="K42" s="22"/>
      <c r="L42" s="22"/>
      <c r="M42" s="22"/>
      <c r="N42" s="22"/>
      <c r="O42" s="22"/>
      <c r="P42" s="22"/>
    </row>
    <row r="43" spans="1:16" ht="39" customHeight="1" thickBot="1">
      <c r="A43" s="22"/>
      <c r="B43" s="40"/>
      <c r="C43" s="1221" t="s">
        <v>575</v>
      </c>
      <c r="D43" s="1222"/>
      <c r="E43" s="122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OEPUE4bk8zudWvsvPt33+6jg6mJxHNU4LhfjfxXSuFLFVxTKdvir4qLXu4VyluwO1jipNqyNsAvARaCC2wFQw==" saltValue="qiFVXvXurRAtQW3bUqJk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34" t="s">
        <v>11</v>
      </c>
      <c r="C45" s="1235"/>
      <c r="D45" s="58"/>
      <c r="E45" s="1240" t="s">
        <v>12</v>
      </c>
      <c r="F45" s="1240"/>
      <c r="G45" s="1240"/>
      <c r="H45" s="1240"/>
      <c r="I45" s="1240"/>
      <c r="J45" s="1241"/>
      <c r="K45" s="59">
        <v>3576</v>
      </c>
      <c r="L45" s="60">
        <v>3201</v>
      </c>
      <c r="M45" s="60">
        <v>2934</v>
      </c>
      <c r="N45" s="60">
        <v>2808</v>
      </c>
      <c r="O45" s="61">
        <v>2930</v>
      </c>
      <c r="P45" s="48"/>
      <c r="Q45" s="48"/>
      <c r="R45" s="48"/>
      <c r="S45" s="48"/>
      <c r="T45" s="48"/>
      <c r="U45" s="48"/>
    </row>
    <row r="46" spans="1:21" ht="30.75" customHeight="1">
      <c r="A46" s="48"/>
      <c r="B46" s="1236"/>
      <c r="C46" s="1237"/>
      <c r="D46" s="62"/>
      <c r="E46" s="1228" t="s">
        <v>13</v>
      </c>
      <c r="F46" s="1228"/>
      <c r="G46" s="1228"/>
      <c r="H46" s="1228"/>
      <c r="I46" s="1228"/>
      <c r="J46" s="1229"/>
      <c r="K46" s="63" t="s">
        <v>516</v>
      </c>
      <c r="L46" s="64" t="s">
        <v>516</v>
      </c>
      <c r="M46" s="64" t="s">
        <v>516</v>
      </c>
      <c r="N46" s="64" t="s">
        <v>516</v>
      </c>
      <c r="O46" s="65" t="s">
        <v>516</v>
      </c>
      <c r="P46" s="48"/>
      <c r="Q46" s="48"/>
      <c r="R46" s="48"/>
      <c r="S46" s="48"/>
      <c r="T46" s="48"/>
      <c r="U46" s="48"/>
    </row>
    <row r="47" spans="1:21" ht="30.75" customHeight="1">
      <c r="A47" s="48"/>
      <c r="B47" s="1236"/>
      <c r="C47" s="1237"/>
      <c r="D47" s="62"/>
      <c r="E47" s="1228" t="s">
        <v>14</v>
      </c>
      <c r="F47" s="1228"/>
      <c r="G47" s="1228"/>
      <c r="H47" s="1228"/>
      <c r="I47" s="1228"/>
      <c r="J47" s="1229"/>
      <c r="K47" s="63" t="s">
        <v>516</v>
      </c>
      <c r="L47" s="64" t="s">
        <v>516</v>
      </c>
      <c r="M47" s="64" t="s">
        <v>516</v>
      </c>
      <c r="N47" s="64" t="s">
        <v>516</v>
      </c>
      <c r="O47" s="65" t="s">
        <v>516</v>
      </c>
      <c r="P47" s="48"/>
      <c r="Q47" s="48"/>
      <c r="R47" s="48"/>
      <c r="S47" s="48"/>
      <c r="T47" s="48"/>
      <c r="U47" s="48"/>
    </row>
    <row r="48" spans="1:21" ht="30.75" customHeight="1">
      <c r="A48" s="48"/>
      <c r="B48" s="1236"/>
      <c r="C48" s="1237"/>
      <c r="D48" s="62"/>
      <c r="E48" s="1228" t="s">
        <v>15</v>
      </c>
      <c r="F48" s="1228"/>
      <c r="G48" s="1228"/>
      <c r="H48" s="1228"/>
      <c r="I48" s="1228"/>
      <c r="J48" s="1229"/>
      <c r="K48" s="63">
        <v>442</v>
      </c>
      <c r="L48" s="64">
        <v>493</v>
      </c>
      <c r="M48" s="64">
        <v>643</v>
      </c>
      <c r="N48" s="64">
        <v>799</v>
      </c>
      <c r="O48" s="65">
        <v>1051</v>
      </c>
      <c r="P48" s="48"/>
      <c r="Q48" s="48"/>
      <c r="R48" s="48"/>
      <c r="S48" s="48"/>
      <c r="T48" s="48"/>
      <c r="U48" s="48"/>
    </row>
    <row r="49" spans="1:21" ht="30.75" customHeight="1">
      <c r="A49" s="48"/>
      <c r="B49" s="1236"/>
      <c r="C49" s="1237"/>
      <c r="D49" s="62"/>
      <c r="E49" s="1228" t="s">
        <v>16</v>
      </c>
      <c r="F49" s="1228"/>
      <c r="G49" s="1228"/>
      <c r="H49" s="1228"/>
      <c r="I49" s="1228"/>
      <c r="J49" s="1229"/>
      <c r="K49" s="63" t="s">
        <v>516</v>
      </c>
      <c r="L49" s="64" t="s">
        <v>516</v>
      </c>
      <c r="M49" s="64" t="s">
        <v>516</v>
      </c>
      <c r="N49" s="64" t="s">
        <v>516</v>
      </c>
      <c r="O49" s="65" t="s">
        <v>516</v>
      </c>
      <c r="P49" s="48"/>
      <c r="Q49" s="48"/>
      <c r="R49" s="48"/>
      <c r="S49" s="48"/>
      <c r="T49" s="48"/>
      <c r="U49" s="48"/>
    </row>
    <row r="50" spans="1:21" ht="30.75" customHeight="1">
      <c r="A50" s="48"/>
      <c r="B50" s="1236"/>
      <c r="C50" s="1237"/>
      <c r="D50" s="62"/>
      <c r="E50" s="1228" t="s">
        <v>17</v>
      </c>
      <c r="F50" s="1228"/>
      <c r="G50" s="1228"/>
      <c r="H50" s="1228"/>
      <c r="I50" s="1228"/>
      <c r="J50" s="1229"/>
      <c r="K50" s="63" t="s">
        <v>516</v>
      </c>
      <c r="L50" s="64" t="s">
        <v>516</v>
      </c>
      <c r="M50" s="64" t="s">
        <v>516</v>
      </c>
      <c r="N50" s="64" t="s">
        <v>516</v>
      </c>
      <c r="O50" s="65" t="s">
        <v>516</v>
      </c>
      <c r="P50" s="48"/>
      <c r="Q50" s="48"/>
      <c r="R50" s="48"/>
      <c r="S50" s="48"/>
      <c r="T50" s="48"/>
      <c r="U50" s="48"/>
    </row>
    <row r="51" spans="1:21" ht="30.75" customHeight="1">
      <c r="A51" s="48"/>
      <c r="B51" s="1238"/>
      <c r="C51" s="1239"/>
      <c r="D51" s="66"/>
      <c r="E51" s="1228" t="s">
        <v>18</v>
      </c>
      <c r="F51" s="1228"/>
      <c r="G51" s="1228"/>
      <c r="H51" s="1228"/>
      <c r="I51" s="1228"/>
      <c r="J51" s="1229"/>
      <c r="K51" s="63" t="s">
        <v>516</v>
      </c>
      <c r="L51" s="64" t="s">
        <v>516</v>
      </c>
      <c r="M51" s="64" t="s">
        <v>516</v>
      </c>
      <c r="N51" s="64" t="s">
        <v>516</v>
      </c>
      <c r="O51" s="65" t="s">
        <v>516</v>
      </c>
      <c r="P51" s="48"/>
      <c r="Q51" s="48"/>
      <c r="R51" s="48"/>
      <c r="S51" s="48"/>
      <c r="T51" s="48"/>
      <c r="U51" s="48"/>
    </row>
    <row r="52" spans="1:21" ht="30.75" customHeight="1">
      <c r="A52" s="48"/>
      <c r="B52" s="1226" t="s">
        <v>19</v>
      </c>
      <c r="C52" s="1227"/>
      <c r="D52" s="66"/>
      <c r="E52" s="1228" t="s">
        <v>20</v>
      </c>
      <c r="F52" s="1228"/>
      <c r="G52" s="1228"/>
      <c r="H52" s="1228"/>
      <c r="I52" s="1228"/>
      <c r="J52" s="1229"/>
      <c r="K52" s="63">
        <v>3598</v>
      </c>
      <c r="L52" s="64">
        <v>3773</v>
      </c>
      <c r="M52" s="64">
        <v>3460</v>
      </c>
      <c r="N52" s="64">
        <v>3492</v>
      </c>
      <c r="O52" s="65">
        <v>3416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420</v>
      </c>
      <c r="L53" s="69">
        <v>-79</v>
      </c>
      <c r="M53" s="69">
        <v>117</v>
      </c>
      <c r="N53" s="69">
        <v>115</v>
      </c>
      <c r="O53" s="70">
        <v>565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kvl/pMhFLxqkEZO7gSR3+DbWkHDNRGri5nda2lyJRF4xsmyUPLSbSkiMM9qGlR6/Yj49pT+Ox/+g8FRIOOf3A==" saltValue="1ecWt0vB5DbY1uAdOw++v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559</v>
      </c>
      <c r="J40" s="79" t="s">
        <v>560</v>
      </c>
      <c r="K40" s="79" t="s">
        <v>561</v>
      </c>
      <c r="L40" s="79" t="s">
        <v>562</v>
      </c>
      <c r="M40" s="80" t="s">
        <v>563</v>
      </c>
    </row>
    <row r="41" spans="2:13" ht="27.75" customHeight="1">
      <c r="B41" s="1242" t="s">
        <v>24</v>
      </c>
      <c r="C41" s="1243"/>
      <c r="D41" s="81"/>
      <c r="E41" s="1248" t="s">
        <v>25</v>
      </c>
      <c r="F41" s="1248"/>
      <c r="G41" s="1248"/>
      <c r="H41" s="1249"/>
      <c r="I41" s="82">
        <v>20257</v>
      </c>
      <c r="J41" s="83">
        <v>19426</v>
      </c>
      <c r="K41" s="83">
        <v>19212</v>
      </c>
      <c r="L41" s="83">
        <v>20102</v>
      </c>
      <c r="M41" s="84">
        <v>19323</v>
      </c>
    </row>
    <row r="42" spans="2:13" ht="27.75" customHeight="1">
      <c r="B42" s="1244"/>
      <c r="C42" s="1245"/>
      <c r="D42" s="85"/>
      <c r="E42" s="1250" t="s">
        <v>26</v>
      </c>
      <c r="F42" s="1250"/>
      <c r="G42" s="1250"/>
      <c r="H42" s="1251"/>
      <c r="I42" s="86">
        <v>29</v>
      </c>
      <c r="J42" s="87">
        <v>56</v>
      </c>
      <c r="K42" s="87">
        <v>5</v>
      </c>
      <c r="L42" s="87" t="s">
        <v>516</v>
      </c>
      <c r="M42" s="88">
        <v>2790</v>
      </c>
    </row>
    <row r="43" spans="2:13" ht="27.75" customHeight="1">
      <c r="B43" s="1244"/>
      <c r="C43" s="1245"/>
      <c r="D43" s="85"/>
      <c r="E43" s="1250" t="s">
        <v>27</v>
      </c>
      <c r="F43" s="1250"/>
      <c r="G43" s="1250"/>
      <c r="H43" s="1251"/>
      <c r="I43" s="86">
        <v>6698</v>
      </c>
      <c r="J43" s="87">
        <v>9897</v>
      </c>
      <c r="K43" s="87">
        <v>10232</v>
      </c>
      <c r="L43" s="87">
        <v>9640</v>
      </c>
      <c r="M43" s="88">
        <v>8305</v>
      </c>
    </row>
    <row r="44" spans="2:13" ht="27.75" customHeight="1">
      <c r="B44" s="1244"/>
      <c r="C44" s="1245"/>
      <c r="D44" s="85"/>
      <c r="E44" s="1250" t="s">
        <v>28</v>
      </c>
      <c r="F44" s="1250"/>
      <c r="G44" s="1250"/>
      <c r="H44" s="1251"/>
      <c r="I44" s="86" t="s">
        <v>516</v>
      </c>
      <c r="J44" s="87" t="s">
        <v>516</v>
      </c>
      <c r="K44" s="87" t="s">
        <v>516</v>
      </c>
      <c r="L44" s="87" t="s">
        <v>516</v>
      </c>
      <c r="M44" s="88" t="s">
        <v>516</v>
      </c>
    </row>
    <row r="45" spans="2:13" ht="27.75" customHeight="1">
      <c r="B45" s="1244"/>
      <c r="C45" s="1245"/>
      <c r="D45" s="85"/>
      <c r="E45" s="1250" t="s">
        <v>29</v>
      </c>
      <c r="F45" s="1250"/>
      <c r="G45" s="1250"/>
      <c r="H45" s="1251"/>
      <c r="I45" s="86">
        <v>8627</v>
      </c>
      <c r="J45" s="87">
        <v>8067</v>
      </c>
      <c r="K45" s="87">
        <v>7679</v>
      </c>
      <c r="L45" s="87">
        <v>7377</v>
      </c>
      <c r="M45" s="88">
        <v>7232</v>
      </c>
    </row>
    <row r="46" spans="2:13" ht="27.75" customHeight="1">
      <c r="B46" s="1244"/>
      <c r="C46" s="1245"/>
      <c r="D46" s="89"/>
      <c r="E46" s="1250" t="s">
        <v>30</v>
      </c>
      <c r="F46" s="1250"/>
      <c r="G46" s="1250"/>
      <c r="H46" s="1251"/>
      <c r="I46" s="86">
        <v>2</v>
      </c>
      <c r="J46" s="87">
        <v>3</v>
      </c>
      <c r="K46" s="87" t="s">
        <v>516</v>
      </c>
      <c r="L46" s="87" t="s">
        <v>516</v>
      </c>
      <c r="M46" s="88" t="s">
        <v>516</v>
      </c>
    </row>
    <row r="47" spans="2:13" ht="27.75" customHeight="1">
      <c r="B47" s="1244"/>
      <c r="C47" s="1245"/>
      <c r="D47" s="90"/>
      <c r="E47" s="1252" t="s">
        <v>31</v>
      </c>
      <c r="F47" s="1253"/>
      <c r="G47" s="1253"/>
      <c r="H47" s="1254"/>
      <c r="I47" s="86" t="s">
        <v>516</v>
      </c>
      <c r="J47" s="87" t="s">
        <v>516</v>
      </c>
      <c r="K47" s="87" t="s">
        <v>516</v>
      </c>
      <c r="L47" s="87" t="s">
        <v>516</v>
      </c>
      <c r="M47" s="88" t="s">
        <v>516</v>
      </c>
    </row>
    <row r="48" spans="2:13" ht="27.75" customHeight="1">
      <c r="B48" s="1244"/>
      <c r="C48" s="1245"/>
      <c r="D48" s="85"/>
      <c r="E48" s="1250" t="s">
        <v>32</v>
      </c>
      <c r="F48" s="1250"/>
      <c r="G48" s="1250"/>
      <c r="H48" s="1251"/>
      <c r="I48" s="86" t="s">
        <v>516</v>
      </c>
      <c r="J48" s="87" t="s">
        <v>516</v>
      </c>
      <c r="K48" s="87" t="s">
        <v>516</v>
      </c>
      <c r="L48" s="87" t="s">
        <v>516</v>
      </c>
      <c r="M48" s="88" t="s">
        <v>516</v>
      </c>
    </row>
    <row r="49" spans="2:13" ht="27.75" customHeight="1">
      <c r="B49" s="1246"/>
      <c r="C49" s="1247"/>
      <c r="D49" s="85"/>
      <c r="E49" s="1250" t="s">
        <v>33</v>
      </c>
      <c r="F49" s="1250"/>
      <c r="G49" s="1250"/>
      <c r="H49" s="1251"/>
      <c r="I49" s="86" t="s">
        <v>516</v>
      </c>
      <c r="J49" s="87" t="s">
        <v>516</v>
      </c>
      <c r="K49" s="87" t="s">
        <v>516</v>
      </c>
      <c r="L49" s="87" t="s">
        <v>516</v>
      </c>
      <c r="M49" s="88" t="s">
        <v>516</v>
      </c>
    </row>
    <row r="50" spans="2:13" ht="27.75" customHeight="1">
      <c r="B50" s="1255" t="s">
        <v>34</v>
      </c>
      <c r="C50" s="1256"/>
      <c r="D50" s="91"/>
      <c r="E50" s="1250" t="s">
        <v>35</v>
      </c>
      <c r="F50" s="1250"/>
      <c r="G50" s="1250"/>
      <c r="H50" s="1251"/>
      <c r="I50" s="86">
        <v>10683</v>
      </c>
      <c r="J50" s="87">
        <v>12504</v>
      </c>
      <c r="K50" s="87">
        <v>13734</v>
      </c>
      <c r="L50" s="87">
        <v>13902</v>
      </c>
      <c r="M50" s="88">
        <v>13445</v>
      </c>
    </row>
    <row r="51" spans="2:13" ht="27.75" customHeight="1">
      <c r="B51" s="1244"/>
      <c r="C51" s="1245"/>
      <c r="D51" s="85"/>
      <c r="E51" s="1250" t="s">
        <v>36</v>
      </c>
      <c r="F51" s="1250"/>
      <c r="G51" s="1250"/>
      <c r="H51" s="1251"/>
      <c r="I51" s="86">
        <v>6921</v>
      </c>
      <c r="J51" s="87">
        <v>6271</v>
      </c>
      <c r="K51" s="87">
        <v>5902</v>
      </c>
      <c r="L51" s="87">
        <v>6127</v>
      </c>
      <c r="M51" s="88">
        <v>6806</v>
      </c>
    </row>
    <row r="52" spans="2:13" ht="27.75" customHeight="1">
      <c r="B52" s="1246"/>
      <c r="C52" s="1247"/>
      <c r="D52" s="85"/>
      <c r="E52" s="1250" t="s">
        <v>37</v>
      </c>
      <c r="F52" s="1250"/>
      <c r="G52" s="1250"/>
      <c r="H52" s="1251"/>
      <c r="I52" s="86">
        <v>30514</v>
      </c>
      <c r="J52" s="87">
        <v>32649</v>
      </c>
      <c r="K52" s="87">
        <v>32842</v>
      </c>
      <c r="L52" s="87">
        <v>33618</v>
      </c>
      <c r="M52" s="88">
        <v>33563</v>
      </c>
    </row>
    <row r="53" spans="2:13" ht="27.75" customHeight="1" thickBot="1">
      <c r="B53" s="1257" t="s">
        <v>38</v>
      </c>
      <c r="C53" s="1258"/>
      <c r="D53" s="92"/>
      <c r="E53" s="1259" t="s">
        <v>39</v>
      </c>
      <c r="F53" s="1259"/>
      <c r="G53" s="1259"/>
      <c r="H53" s="1260"/>
      <c r="I53" s="93">
        <v>-12506</v>
      </c>
      <c r="J53" s="94">
        <v>-13976</v>
      </c>
      <c r="K53" s="94">
        <v>-15350</v>
      </c>
      <c r="L53" s="94">
        <v>-16528</v>
      </c>
      <c r="M53" s="95">
        <v>-16163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MPbMLxlSf0PfUd2UtH+OJPZzkOd4z7+bBzCGBoCJen5jkAs4jrEjgNjsrB8IrO1ZD+OsWGGTbaOPQk3S6ku7Q==" saltValue="XiJU3AN2YO9oor3XSeG4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561</v>
      </c>
      <c r="G54" s="104" t="s">
        <v>562</v>
      </c>
      <c r="H54" s="105" t="s">
        <v>563</v>
      </c>
    </row>
    <row r="55" spans="2:8" ht="52.5" customHeight="1">
      <c r="B55" s="106"/>
      <c r="C55" s="1269" t="s">
        <v>42</v>
      </c>
      <c r="D55" s="1269"/>
      <c r="E55" s="1270"/>
      <c r="F55" s="107">
        <v>2403</v>
      </c>
      <c r="G55" s="107">
        <v>2405</v>
      </c>
      <c r="H55" s="108">
        <v>2406</v>
      </c>
    </row>
    <row r="56" spans="2:8" ht="52.5" customHeight="1">
      <c r="B56" s="109"/>
      <c r="C56" s="1271" t="s">
        <v>43</v>
      </c>
      <c r="D56" s="1271"/>
      <c r="E56" s="1272"/>
      <c r="F56" s="110">
        <v>3480</v>
      </c>
      <c r="G56" s="110">
        <v>4051</v>
      </c>
      <c r="H56" s="111">
        <v>4105</v>
      </c>
    </row>
    <row r="57" spans="2:8" ht="53.25" customHeight="1">
      <c r="B57" s="109"/>
      <c r="C57" s="1273" t="s">
        <v>44</v>
      </c>
      <c r="D57" s="1273"/>
      <c r="E57" s="1274"/>
      <c r="F57" s="112">
        <v>6117</v>
      </c>
      <c r="G57" s="112">
        <v>5703</v>
      </c>
      <c r="H57" s="113">
        <v>5497</v>
      </c>
    </row>
    <row r="58" spans="2:8" ht="45.75" customHeight="1">
      <c r="B58" s="114"/>
      <c r="C58" s="1261" t="s">
        <v>45</v>
      </c>
      <c r="D58" s="1262"/>
      <c r="E58" s="1263"/>
      <c r="F58" s="115"/>
      <c r="G58" s="115"/>
      <c r="H58" s="116"/>
    </row>
    <row r="59" spans="2:8" ht="45.75" customHeight="1">
      <c r="B59" s="114"/>
      <c r="C59" s="1261" t="s">
        <v>45</v>
      </c>
      <c r="D59" s="1262"/>
      <c r="E59" s="1263"/>
      <c r="F59" s="115"/>
      <c r="G59" s="115"/>
      <c r="H59" s="116"/>
    </row>
    <row r="60" spans="2:8" ht="45.75" customHeight="1">
      <c r="B60" s="114"/>
      <c r="C60" s="1261" t="s">
        <v>45</v>
      </c>
      <c r="D60" s="1262"/>
      <c r="E60" s="1263"/>
      <c r="F60" s="115"/>
      <c r="G60" s="115"/>
      <c r="H60" s="116"/>
    </row>
    <row r="61" spans="2:8" ht="45.75" customHeight="1">
      <c r="B61" s="114"/>
      <c r="C61" s="1261" t="s">
        <v>45</v>
      </c>
      <c r="D61" s="1262"/>
      <c r="E61" s="1263"/>
      <c r="F61" s="115"/>
      <c r="G61" s="115"/>
      <c r="H61" s="116"/>
    </row>
    <row r="62" spans="2:8" ht="45.75" customHeight="1" thickBot="1">
      <c r="B62" s="117"/>
      <c r="C62" s="1264" t="s">
        <v>45</v>
      </c>
      <c r="D62" s="1265"/>
      <c r="E62" s="1266"/>
      <c r="F62" s="118"/>
      <c r="G62" s="118"/>
      <c r="H62" s="119"/>
    </row>
    <row r="63" spans="2:8" ht="52.5" customHeight="1" thickBot="1">
      <c r="B63" s="120"/>
      <c r="C63" s="1267" t="s">
        <v>46</v>
      </c>
      <c r="D63" s="1267"/>
      <c r="E63" s="1268"/>
      <c r="F63" s="121">
        <v>12000</v>
      </c>
      <c r="G63" s="121">
        <v>12158</v>
      </c>
      <c r="H63" s="122">
        <v>12008</v>
      </c>
    </row>
    <row r="64" spans="2:8" ht="15" customHeight="1"/>
    <row r="65" ht="0" hidden="1" customHeight="1"/>
    <row r="66" ht="0" hidden="1" customHeight="1"/>
  </sheetData>
  <sheetProtection algorithmName="SHA-512" hashValue="9x9LfAyqf017c7darCJ4LBvLJcLDYFtlOUlF08HN3K7MNk/cTK2qIJIoNQ66zK1FDXGO+Sh254v/h1OKzDP6OQ==" saltValue="60MjPrvyl6DDk9MNi6t4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6426D-B1C9-47C8-9F1C-2BF434916AFE}">
  <sheetPr>
    <pageSetUpPr fitToPage="1"/>
  </sheetPr>
  <dimension ref="A1:WZM191"/>
  <sheetViews>
    <sheetView showGridLines="0" zoomScale="85" zoomScaleNormal="85" zoomScaleSheetLayoutView="55" workbookViewId="0">
      <selection activeCell="Q9" sqref="Q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579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580</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559</v>
      </c>
      <c r="BQ50" s="1280"/>
      <c r="BR50" s="1280"/>
      <c r="BS50" s="1280"/>
      <c r="BT50" s="1280"/>
      <c r="BU50" s="1280"/>
      <c r="BV50" s="1280"/>
      <c r="BW50" s="1280"/>
      <c r="BX50" s="1280" t="s">
        <v>560</v>
      </c>
      <c r="BY50" s="1280"/>
      <c r="BZ50" s="1280"/>
      <c r="CA50" s="1280"/>
      <c r="CB50" s="1280"/>
      <c r="CC50" s="1280"/>
      <c r="CD50" s="1280"/>
      <c r="CE50" s="1280"/>
      <c r="CF50" s="1280" t="s">
        <v>561</v>
      </c>
      <c r="CG50" s="1280"/>
      <c r="CH50" s="1280"/>
      <c r="CI50" s="1280"/>
      <c r="CJ50" s="1280"/>
      <c r="CK50" s="1280"/>
      <c r="CL50" s="1280"/>
      <c r="CM50" s="1280"/>
      <c r="CN50" s="1280" t="s">
        <v>562</v>
      </c>
      <c r="CO50" s="1280"/>
      <c r="CP50" s="1280"/>
      <c r="CQ50" s="1280"/>
      <c r="CR50" s="1280"/>
      <c r="CS50" s="1280"/>
      <c r="CT50" s="1280"/>
      <c r="CU50" s="1280"/>
      <c r="CV50" s="1280" t="s">
        <v>563</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581</v>
      </c>
      <c r="AO51" s="1278"/>
      <c r="AP51" s="1278"/>
      <c r="AQ51" s="1278"/>
      <c r="AR51" s="1278"/>
      <c r="AS51" s="1278"/>
      <c r="AT51" s="1278"/>
      <c r="AU51" s="1278"/>
      <c r="AV51" s="1278"/>
      <c r="AW51" s="1278"/>
      <c r="AX51" s="1278"/>
      <c r="AY51" s="1278"/>
      <c r="AZ51" s="1278"/>
      <c r="BA51" s="1278"/>
      <c r="BB51" s="1278" t="s">
        <v>582</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583</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55.5</v>
      </c>
      <c r="CO53" s="1275"/>
      <c r="CP53" s="1275"/>
      <c r="CQ53" s="1275"/>
      <c r="CR53" s="1275"/>
      <c r="CS53" s="1275"/>
      <c r="CT53" s="1275"/>
      <c r="CU53" s="1275"/>
      <c r="CV53" s="1275">
        <v>58.8</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584</v>
      </c>
      <c r="AO55" s="1280"/>
      <c r="AP55" s="1280"/>
      <c r="AQ55" s="1280"/>
      <c r="AR55" s="1280"/>
      <c r="AS55" s="1280"/>
      <c r="AT55" s="1280"/>
      <c r="AU55" s="1280"/>
      <c r="AV55" s="1280"/>
      <c r="AW55" s="1280"/>
      <c r="AX55" s="1280"/>
      <c r="AY55" s="1280"/>
      <c r="AZ55" s="1280"/>
      <c r="BA55" s="1280"/>
      <c r="BB55" s="1278" t="s">
        <v>582</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15</v>
      </c>
      <c r="CO55" s="1275"/>
      <c r="CP55" s="1275"/>
      <c r="CQ55" s="1275"/>
      <c r="CR55" s="1275"/>
      <c r="CS55" s="1275"/>
      <c r="CT55" s="1275"/>
      <c r="CU55" s="1275"/>
      <c r="CV55" s="1275">
        <v>12.2</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583</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60.1</v>
      </c>
      <c r="CO57" s="1275"/>
      <c r="CP57" s="1275"/>
      <c r="CQ57" s="1275"/>
      <c r="CR57" s="1275"/>
      <c r="CS57" s="1275"/>
      <c r="CT57" s="1275"/>
      <c r="CU57" s="1275"/>
      <c r="CV57" s="1275">
        <v>60.4</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585</v>
      </c>
    </row>
    <row r="64" spans="1:109">
      <c r="B64" s="374"/>
      <c r="G64" s="381"/>
      <c r="I64" s="394"/>
      <c r="J64" s="394"/>
      <c r="K64" s="394"/>
      <c r="L64" s="394"/>
      <c r="M64" s="394"/>
      <c r="N64" s="395"/>
      <c r="AM64" s="381"/>
      <c r="AN64" s="381" t="s">
        <v>578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586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580</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559</v>
      </c>
      <c r="BQ72" s="1280"/>
      <c r="BR72" s="1280"/>
      <c r="BS72" s="1280"/>
      <c r="BT72" s="1280"/>
      <c r="BU72" s="1280"/>
      <c r="BV72" s="1280"/>
      <c r="BW72" s="1280"/>
      <c r="BX72" s="1280" t="s">
        <v>560</v>
      </c>
      <c r="BY72" s="1280"/>
      <c r="BZ72" s="1280"/>
      <c r="CA72" s="1280"/>
      <c r="CB72" s="1280"/>
      <c r="CC72" s="1280"/>
      <c r="CD72" s="1280"/>
      <c r="CE72" s="1280"/>
      <c r="CF72" s="1280" t="s">
        <v>561</v>
      </c>
      <c r="CG72" s="1280"/>
      <c r="CH72" s="1280"/>
      <c r="CI72" s="1280"/>
      <c r="CJ72" s="1280"/>
      <c r="CK72" s="1280"/>
      <c r="CL72" s="1280"/>
      <c r="CM72" s="1280"/>
      <c r="CN72" s="1280" t="s">
        <v>562</v>
      </c>
      <c r="CO72" s="1280"/>
      <c r="CP72" s="1280"/>
      <c r="CQ72" s="1280"/>
      <c r="CR72" s="1280"/>
      <c r="CS72" s="1280"/>
      <c r="CT72" s="1280"/>
      <c r="CU72" s="1280"/>
      <c r="CV72" s="1280" t="s">
        <v>563</v>
      </c>
      <c r="CW72" s="1280"/>
      <c r="CX72" s="1280"/>
      <c r="CY72" s="1280"/>
      <c r="CZ72" s="1280"/>
      <c r="DA72" s="1280"/>
      <c r="DB72" s="1280"/>
      <c r="DC72" s="1280"/>
    </row>
    <row r="73" spans="2:107">
      <c r="B73" s="374"/>
      <c r="G73" s="1283"/>
      <c r="H73" s="1283"/>
      <c r="I73" s="1283"/>
      <c r="J73" s="1283"/>
      <c r="K73" s="1279"/>
      <c r="L73" s="1279"/>
      <c r="M73" s="1279"/>
      <c r="N73" s="1279"/>
      <c r="AM73" s="383"/>
      <c r="AN73" s="1278" t="s">
        <v>581</v>
      </c>
      <c r="AO73" s="1278"/>
      <c r="AP73" s="1278"/>
      <c r="AQ73" s="1278"/>
      <c r="AR73" s="1278"/>
      <c r="AS73" s="1278"/>
      <c r="AT73" s="1278"/>
      <c r="AU73" s="1278"/>
      <c r="AV73" s="1278"/>
      <c r="AW73" s="1278"/>
      <c r="AX73" s="1278"/>
      <c r="AY73" s="1278"/>
      <c r="AZ73" s="1278"/>
      <c r="BA73" s="1278"/>
      <c r="BB73" s="1278" t="s">
        <v>582</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587</v>
      </c>
      <c r="BC75" s="1278"/>
      <c r="BD75" s="1278"/>
      <c r="BE75" s="1278"/>
      <c r="BF75" s="1278"/>
      <c r="BG75" s="1278"/>
      <c r="BH75" s="1278"/>
      <c r="BI75" s="1278"/>
      <c r="BJ75" s="1278"/>
      <c r="BK75" s="1278"/>
      <c r="BL75" s="1278"/>
      <c r="BM75" s="1278"/>
      <c r="BN75" s="1278"/>
      <c r="BO75" s="1278"/>
      <c r="BP75" s="1275">
        <v>3.7</v>
      </c>
      <c r="BQ75" s="1275"/>
      <c r="BR75" s="1275"/>
      <c r="BS75" s="1275"/>
      <c r="BT75" s="1275"/>
      <c r="BU75" s="1275"/>
      <c r="BV75" s="1275"/>
      <c r="BW75" s="1275"/>
      <c r="BX75" s="1275">
        <v>1.8</v>
      </c>
      <c r="BY75" s="1275"/>
      <c r="BZ75" s="1275"/>
      <c r="CA75" s="1275"/>
      <c r="CB75" s="1275"/>
      <c r="CC75" s="1275"/>
      <c r="CD75" s="1275"/>
      <c r="CE75" s="1275"/>
      <c r="CF75" s="1275">
        <v>0.7</v>
      </c>
      <c r="CG75" s="1275"/>
      <c r="CH75" s="1275"/>
      <c r="CI75" s="1275"/>
      <c r="CJ75" s="1275"/>
      <c r="CK75" s="1275"/>
      <c r="CL75" s="1275"/>
      <c r="CM75" s="1275"/>
      <c r="CN75" s="1275">
        <v>0.2</v>
      </c>
      <c r="CO75" s="1275"/>
      <c r="CP75" s="1275"/>
      <c r="CQ75" s="1275"/>
      <c r="CR75" s="1275"/>
      <c r="CS75" s="1275"/>
      <c r="CT75" s="1275"/>
      <c r="CU75" s="1275"/>
      <c r="CV75" s="1275">
        <v>1.3</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584</v>
      </c>
      <c r="AO77" s="1280"/>
      <c r="AP77" s="1280"/>
      <c r="AQ77" s="1280"/>
      <c r="AR77" s="1280"/>
      <c r="AS77" s="1280"/>
      <c r="AT77" s="1280"/>
      <c r="AU77" s="1280"/>
      <c r="AV77" s="1280"/>
      <c r="AW77" s="1280"/>
      <c r="AX77" s="1280"/>
      <c r="AY77" s="1280"/>
      <c r="AZ77" s="1280"/>
      <c r="BA77" s="1280"/>
      <c r="BB77" s="1278" t="s">
        <v>582</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17.8</v>
      </c>
      <c r="CG77" s="1275"/>
      <c r="CH77" s="1275"/>
      <c r="CI77" s="1275"/>
      <c r="CJ77" s="1275"/>
      <c r="CK77" s="1275"/>
      <c r="CL77" s="1275"/>
      <c r="CM77" s="1275"/>
      <c r="CN77" s="1275">
        <v>15</v>
      </c>
      <c r="CO77" s="1275"/>
      <c r="CP77" s="1275"/>
      <c r="CQ77" s="1275"/>
      <c r="CR77" s="1275"/>
      <c r="CS77" s="1275"/>
      <c r="CT77" s="1275"/>
      <c r="CU77" s="1275"/>
      <c r="CV77" s="1275">
        <v>12.2</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587</v>
      </c>
      <c r="BC79" s="1278"/>
      <c r="BD79" s="1278"/>
      <c r="BE79" s="1278"/>
      <c r="BF79" s="1278"/>
      <c r="BG79" s="1278"/>
      <c r="BH79" s="1278"/>
      <c r="BI79" s="1278"/>
      <c r="BJ79" s="1278"/>
      <c r="BK79" s="1278"/>
      <c r="BL79" s="1278"/>
      <c r="BM79" s="1278"/>
      <c r="BN79" s="1278"/>
      <c r="BO79" s="1278"/>
      <c r="BP79" s="1275">
        <v>5.4</v>
      </c>
      <c r="BQ79" s="1275"/>
      <c r="BR79" s="1275"/>
      <c r="BS79" s="1275"/>
      <c r="BT79" s="1275"/>
      <c r="BU79" s="1275"/>
      <c r="BV79" s="1275"/>
      <c r="BW79" s="1275"/>
      <c r="BX79" s="1275">
        <v>4.4000000000000004</v>
      </c>
      <c r="BY79" s="1275"/>
      <c r="BZ79" s="1275"/>
      <c r="CA79" s="1275"/>
      <c r="CB79" s="1275"/>
      <c r="CC79" s="1275"/>
      <c r="CD79" s="1275"/>
      <c r="CE79" s="1275"/>
      <c r="CF79" s="1275">
        <v>5.3</v>
      </c>
      <c r="CG79" s="1275"/>
      <c r="CH79" s="1275"/>
      <c r="CI79" s="1275"/>
      <c r="CJ79" s="1275"/>
      <c r="CK79" s="1275"/>
      <c r="CL79" s="1275"/>
      <c r="CM79" s="1275"/>
      <c r="CN79" s="1275">
        <v>5</v>
      </c>
      <c r="CO79" s="1275"/>
      <c r="CP79" s="1275"/>
      <c r="CQ79" s="1275"/>
      <c r="CR79" s="1275"/>
      <c r="CS79" s="1275"/>
      <c r="CT79" s="1275"/>
      <c r="CU79" s="1275"/>
      <c r="CV79" s="1275">
        <v>4.8</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Ua1c6RhREY0VYO4qKHABZva64zsJ0eivxBzcdCiVxOCvWUInTLZrPWBHTeEFeApkPMXEK+deUXheO/8AfALq1w==" saltValue="P8tB4cBHLd8f+3zj8ILrb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D2274-8666-49F0-AC8D-97ED2A84FC9A}">
  <sheetPr>
    <pageSetUpPr fitToPage="1"/>
  </sheetPr>
  <dimension ref="A1:DR135"/>
  <sheetViews>
    <sheetView showGridLines="0" zoomScale="85" zoomScaleNormal="85" zoomScaleSheetLayoutView="70" workbookViewId="0">
      <selection activeCell="Q9" sqref="Q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ytvW+5QnieVJh6roNO99F+Ql2Eg3ieudeyDTmoeTL+Vm/I/1pQzm1nlFmKvVRReac/feaOiShFKwkKLX3mldg==" saltValue="nN5bb6egc8XmoHN2LBnP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74A2B-3509-4F91-B5AD-43726358346F}">
  <sheetPr>
    <pageSetUpPr fitToPage="1"/>
  </sheetPr>
  <dimension ref="A1:DR135"/>
  <sheetViews>
    <sheetView showGridLines="0" zoomScaleNormal="100" zoomScaleSheetLayoutView="55" workbookViewId="0">
      <selection activeCell="Q9" sqref="Q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5Yn356QIzjxz/0/7nmSaqUvEtUGAM9FhrB2DbNB7wavBBb7Jx2DfAkjB6+6J9g9FGhd6G2EdmwIbwcPl7/GHw==" saltValue="Cbs5gkig/d8XhFjv90HS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47</v>
      </c>
      <c r="E2" s="134"/>
      <c r="F2" s="135" t="s">
        <v>556</v>
      </c>
      <c r="G2" s="136"/>
      <c r="H2" s="137"/>
    </row>
    <row r="3" spans="1:8">
      <c r="A3" s="133" t="s">
        <v>549</v>
      </c>
      <c r="B3" s="138"/>
      <c r="C3" s="139"/>
      <c r="D3" s="140">
        <v>38679</v>
      </c>
      <c r="E3" s="141"/>
      <c r="F3" s="142">
        <v>40632</v>
      </c>
      <c r="G3" s="143"/>
      <c r="H3" s="144"/>
    </row>
    <row r="4" spans="1:8">
      <c r="A4" s="145"/>
      <c r="B4" s="146"/>
      <c r="C4" s="147"/>
      <c r="D4" s="148">
        <v>17516</v>
      </c>
      <c r="E4" s="149"/>
      <c r="F4" s="150">
        <v>21402</v>
      </c>
      <c r="G4" s="151"/>
      <c r="H4" s="152"/>
    </row>
    <row r="5" spans="1:8">
      <c r="A5" s="133" t="s">
        <v>551</v>
      </c>
      <c r="B5" s="138"/>
      <c r="C5" s="139"/>
      <c r="D5" s="140">
        <v>24974</v>
      </c>
      <c r="E5" s="141"/>
      <c r="F5" s="142">
        <v>45375</v>
      </c>
      <c r="G5" s="143"/>
      <c r="H5" s="144"/>
    </row>
    <row r="6" spans="1:8">
      <c r="A6" s="145"/>
      <c r="B6" s="146"/>
      <c r="C6" s="147"/>
      <c r="D6" s="148">
        <v>15231</v>
      </c>
      <c r="E6" s="149"/>
      <c r="F6" s="150">
        <v>26025</v>
      </c>
      <c r="G6" s="151"/>
      <c r="H6" s="152"/>
    </row>
    <row r="7" spans="1:8">
      <c r="A7" s="133" t="s">
        <v>552</v>
      </c>
      <c r="B7" s="138"/>
      <c r="C7" s="139"/>
      <c r="D7" s="140">
        <v>41025</v>
      </c>
      <c r="E7" s="141"/>
      <c r="F7" s="142">
        <v>44267</v>
      </c>
      <c r="G7" s="143"/>
      <c r="H7" s="144"/>
    </row>
    <row r="8" spans="1:8">
      <c r="A8" s="145"/>
      <c r="B8" s="146"/>
      <c r="C8" s="147"/>
      <c r="D8" s="148">
        <v>26176</v>
      </c>
      <c r="E8" s="149"/>
      <c r="F8" s="150">
        <v>26161</v>
      </c>
      <c r="G8" s="151"/>
      <c r="H8" s="152"/>
    </row>
    <row r="9" spans="1:8">
      <c r="A9" s="133" t="s">
        <v>553</v>
      </c>
      <c r="B9" s="138"/>
      <c r="C9" s="139"/>
      <c r="D9" s="140">
        <v>40316</v>
      </c>
      <c r="E9" s="141"/>
      <c r="F9" s="142">
        <v>40879</v>
      </c>
      <c r="G9" s="143"/>
      <c r="H9" s="144"/>
    </row>
    <row r="10" spans="1:8">
      <c r="A10" s="145"/>
      <c r="B10" s="146"/>
      <c r="C10" s="147"/>
      <c r="D10" s="148">
        <v>32976</v>
      </c>
      <c r="E10" s="149"/>
      <c r="F10" s="150">
        <v>24087</v>
      </c>
      <c r="G10" s="151"/>
      <c r="H10" s="152"/>
    </row>
    <row r="11" spans="1:8">
      <c r="A11" s="133" t="s">
        <v>554</v>
      </c>
      <c r="B11" s="138"/>
      <c r="C11" s="139"/>
      <c r="D11" s="140">
        <v>27191</v>
      </c>
      <c r="E11" s="141"/>
      <c r="F11" s="142">
        <v>42651</v>
      </c>
      <c r="G11" s="143"/>
      <c r="H11" s="144"/>
    </row>
    <row r="12" spans="1:8">
      <c r="A12" s="145"/>
      <c r="B12" s="146"/>
      <c r="C12" s="153"/>
      <c r="D12" s="148">
        <v>13283</v>
      </c>
      <c r="E12" s="149"/>
      <c r="F12" s="150">
        <v>22675</v>
      </c>
      <c r="G12" s="151"/>
      <c r="H12" s="152"/>
    </row>
    <row r="13" spans="1:8">
      <c r="A13" s="133"/>
      <c r="B13" s="138"/>
      <c r="C13" s="154"/>
      <c r="D13" s="155">
        <v>34437</v>
      </c>
      <c r="E13" s="156"/>
      <c r="F13" s="157">
        <v>42761</v>
      </c>
      <c r="G13" s="158"/>
      <c r="H13" s="144"/>
    </row>
    <row r="14" spans="1:8">
      <c r="A14" s="145"/>
      <c r="B14" s="146"/>
      <c r="C14" s="147"/>
      <c r="D14" s="148">
        <v>21036</v>
      </c>
      <c r="E14" s="149"/>
      <c r="F14" s="150">
        <v>24070</v>
      </c>
      <c r="G14" s="151"/>
      <c r="H14" s="152"/>
    </row>
    <row r="17" spans="1:11">
      <c r="A17" s="129" t="s">
        <v>48</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49</v>
      </c>
      <c r="B19" s="159">
        <f>ROUND(VALUE(SUBSTITUTE(実質収支比率等に係る経年分析!F$48,"▲","-")),2)</f>
        <v>8.34</v>
      </c>
      <c r="C19" s="159">
        <f>ROUND(VALUE(SUBSTITUTE(実質収支比率等に係る経年分析!G$48,"▲","-")),2)</f>
        <v>8.6</v>
      </c>
      <c r="D19" s="159">
        <f>ROUND(VALUE(SUBSTITUTE(実質収支比率等に係る経年分析!H$48,"▲","-")),2)</f>
        <v>4.0999999999999996</v>
      </c>
      <c r="E19" s="159">
        <f>ROUND(VALUE(SUBSTITUTE(実質収支比率等に係る経年分析!I$48,"▲","-")),2)</f>
        <v>3.05</v>
      </c>
      <c r="F19" s="159">
        <f>ROUND(VALUE(SUBSTITUTE(実質収支比率等に係る経年分析!J$48,"▲","-")),2)</f>
        <v>4.0199999999999996</v>
      </c>
    </row>
    <row r="20" spans="1:11">
      <c r="A20" s="159" t="s">
        <v>50</v>
      </c>
      <c r="B20" s="159">
        <f>ROUND(VALUE(SUBSTITUTE(実質収支比率等に係る経年分析!F$47,"▲","-")),2)</f>
        <v>10.7</v>
      </c>
      <c r="C20" s="159">
        <f>ROUND(VALUE(SUBSTITUTE(実質収支比率等に係る経年分析!G$47,"▲","-")),2)</f>
        <v>10.78</v>
      </c>
      <c r="D20" s="159">
        <f>ROUND(VALUE(SUBSTITUTE(実質収支比率等に係る経年分析!H$47,"▲","-")),2)</f>
        <v>10.74</v>
      </c>
      <c r="E20" s="159">
        <f>ROUND(VALUE(SUBSTITUTE(実質収支比率等に係る経年分析!I$47,"▲","-")),2)</f>
        <v>10.75</v>
      </c>
      <c r="F20" s="159">
        <f>ROUND(VALUE(SUBSTITUTE(実質収支比率等に係る経年分析!J$47,"▲","-")),2)</f>
        <v>10.68</v>
      </c>
    </row>
    <row r="21" spans="1:11">
      <c r="A21" s="159" t="s">
        <v>51</v>
      </c>
      <c r="B21" s="159">
        <f>IF(ISNUMBER(VALUE(SUBSTITUTE(実質収支比率等に係る経年分析!F$49,"▲","-"))),ROUND(VALUE(SUBSTITUTE(実質収支比率等に係る経年分析!F$49,"▲","-")),2),NA())</f>
        <v>6.47</v>
      </c>
      <c r="C21" s="159">
        <f>IF(ISNUMBER(VALUE(SUBSTITUTE(実質収支比率等に係る経年分析!G$49,"▲","-"))),ROUND(VALUE(SUBSTITUTE(実質収支比率等に係る経年分析!G$49,"▲","-")),2),NA())</f>
        <v>2.33</v>
      </c>
      <c r="D21" s="159">
        <f>IF(ISNUMBER(VALUE(SUBSTITUTE(実質収支比率等に係る経年分析!H$49,"▲","-"))),ROUND(VALUE(SUBSTITUTE(実質収支比率等に係る経年分析!H$49,"▲","-")),2),NA())</f>
        <v>-3.83</v>
      </c>
      <c r="E21" s="159">
        <f>IF(ISNUMBER(VALUE(SUBSTITUTE(実質収支比率等に係る経年分析!I$49,"▲","-"))),ROUND(VALUE(SUBSTITUTE(実質収支比率等に係る経年分析!I$49,"▲","-")),2),NA())</f>
        <v>-1.04</v>
      </c>
      <c r="F21" s="159">
        <f>IF(ISNUMBER(VALUE(SUBSTITUTE(実質収支比率等に係る経年分析!J$49,"▲","-"))),ROUND(VALUE(SUBSTITUTE(実質収支比率等に係る経年分析!J$49,"▲","-")),2),NA())</f>
        <v>2.5499999999999998</v>
      </c>
    </row>
    <row r="24" spans="1:11">
      <c r="A24" s="129" t="s">
        <v>52</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53</v>
      </c>
      <c r="C26" s="160" t="s">
        <v>54</v>
      </c>
      <c r="D26" s="160" t="s">
        <v>53</v>
      </c>
      <c r="E26" s="160" t="s">
        <v>54</v>
      </c>
      <c r="F26" s="160" t="s">
        <v>53</v>
      </c>
      <c r="G26" s="160" t="s">
        <v>54</v>
      </c>
      <c r="H26" s="160" t="s">
        <v>53</v>
      </c>
      <c r="I26" s="160" t="s">
        <v>54</v>
      </c>
      <c r="J26" s="160" t="s">
        <v>53</v>
      </c>
      <c r="K26" s="160" t="s">
        <v>54</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公共施設整備基金特別会計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c r="A32" s="160" t="str">
        <f>IF(連結実質赤字比率に係る赤字・黒字の構成分析!C$38="",NA(),連結実質赤字比率に係る赤字・黒字の構成分析!C$38)</f>
        <v>病院事業会計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2.23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0.55000000000000004</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0.74</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2.1800000000000002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1.75</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8.33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4.09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3.05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4.01</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19.18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20.84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21.23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20.87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22.13</v>
      </c>
    </row>
    <row r="39" spans="1:16">
      <c r="A39" s="129" t="s">
        <v>55</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c r="A42" s="161" t="s">
        <v>58</v>
      </c>
      <c r="B42" s="161"/>
      <c r="C42" s="161"/>
      <c r="D42" s="161">
        <f>'実質公債費比率（分子）の構造'!K$52</f>
        <v>3598</v>
      </c>
      <c r="E42" s="161"/>
      <c r="F42" s="161"/>
      <c r="G42" s="161">
        <f>'実質公債費比率（分子）の構造'!L$52</f>
        <v>3773</v>
      </c>
      <c r="H42" s="161"/>
      <c r="I42" s="161"/>
      <c r="J42" s="161">
        <f>'実質公債費比率（分子）の構造'!M$52</f>
        <v>3460</v>
      </c>
      <c r="K42" s="161"/>
      <c r="L42" s="161"/>
      <c r="M42" s="161">
        <f>'実質公債費比率（分子）の構造'!N$52</f>
        <v>3492</v>
      </c>
      <c r="N42" s="161"/>
      <c r="O42" s="161"/>
      <c r="P42" s="161">
        <f>'実質公債費比率（分子）の構造'!O$52</f>
        <v>3416</v>
      </c>
    </row>
    <row r="43" spans="1:16">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60</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61</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62</v>
      </c>
      <c r="B46" s="161">
        <f>'実質公債費比率（分子）の構造'!K$48</f>
        <v>442</v>
      </c>
      <c r="C46" s="161"/>
      <c r="D46" s="161"/>
      <c r="E46" s="161">
        <f>'実質公債費比率（分子）の構造'!L$48</f>
        <v>493</v>
      </c>
      <c r="F46" s="161"/>
      <c r="G46" s="161"/>
      <c r="H46" s="161">
        <f>'実質公債費比率（分子）の構造'!M$48</f>
        <v>643</v>
      </c>
      <c r="I46" s="161"/>
      <c r="J46" s="161"/>
      <c r="K46" s="161">
        <f>'実質公債費比率（分子）の構造'!N$48</f>
        <v>799</v>
      </c>
      <c r="L46" s="161"/>
      <c r="M46" s="161"/>
      <c r="N46" s="161">
        <f>'実質公債費比率（分子）の構造'!O$48</f>
        <v>1051</v>
      </c>
      <c r="O46" s="161"/>
      <c r="P46" s="161"/>
    </row>
    <row r="47" spans="1:16">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65</v>
      </c>
      <c r="B49" s="161">
        <f>'実質公債費比率（分子）の構造'!K$45</f>
        <v>3576</v>
      </c>
      <c r="C49" s="161"/>
      <c r="D49" s="161"/>
      <c r="E49" s="161">
        <f>'実質公債費比率（分子）の構造'!L$45</f>
        <v>3201</v>
      </c>
      <c r="F49" s="161"/>
      <c r="G49" s="161"/>
      <c r="H49" s="161">
        <f>'実質公債費比率（分子）の構造'!M$45</f>
        <v>2934</v>
      </c>
      <c r="I49" s="161"/>
      <c r="J49" s="161"/>
      <c r="K49" s="161">
        <f>'実質公債費比率（分子）の構造'!N$45</f>
        <v>2808</v>
      </c>
      <c r="L49" s="161"/>
      <c r="M49" s="161"/>
      <c r="N49" s="161">
        <f>'実質公債費比率（分子）の構造'!O$45</f>
        <v>2930</v>
      </c>
      <c r="O49" s="161"/>
      <c r="P49" s="161"/>
    </row>
    <row r="50" spans="1:16">
      <c r="A50" s="161" t="s">
        <v>66</v>
      </c>
      <c r="B50" s="161" t="e">
        <f>NA()</f>
        <v>#N/A</v>
      </c>
      <c r="C50" s="161">
        <f>IF(ISNUMBER('実質公債費比率（分子）の構造'!K$53),'実質公債費比率（分子）の構造'!K$53,NA())</f>
        <v>420</v>
      </c>
      <c r="D50" s="161" t="e">
        <f>NA()</f>
        <v>#N/A</v>
      </c>
      <c r="E50" s="161" t="e">
        <f>NA()</f>
        <v>#N/A</v>
      </c>
      <c r="F50" s="161">
        <f>IF(ISNUMBER('実質公債費比率（分子）の構造'!L$53),'実質公債費比率（分子）の構造'!L$53,NA())</f>
        <v>-79</v>
      </c>
      <c r="G50" s="161" t="e">
        <f>NA()</f>
        <v>#N/A</v>
      </c>
      <c r="H50" s="161" t="e">
        <f>NA()</f>
        <v>#N/A</v>
      </c>
      <c r="I50" s="161">
        <f>IF(ISNUMBER('実質公債費比率（分子）の構造'!M$53),'実質公債費比率（分子）の構造'!M$53,NA())</f>
        <v>117</v>
      </c>
      <c r="J50" s="161" t="e">
        <f>NA()</f>
        <v>#N/A</v>
      </c>
      <c r="K50" s="161" t="e">
        <f>NA()</f>
        <v>#N/A</v>
      </c>
      <c r="L50" s="161">
        <f>IF(ISNUMBER('実質公債費比率（分子）の構造'!N$53),'実質公債費比率（分子）の構造'!N$53,NA())</f>
        <v>115</v>
      </c>
      <c r="M50" s="161" t="e">
        <f>NA()</f>
        <v>#N/A</v>
      </c>
      <c r="N50" s="161" t="e">
        <f>NA()</f>
        <v>#N/A</v>
      </c>
      <c r="O50" s="161">
        <f>IF(ISNUMBER('実質公債費比率（分子）の構造'!O$53),'実質公債費比率（分子）の構造'!O$53,NA())</f>
        <v>565</v>
      </c>
      <c r="P50" s="161" t="e">
        <f>NA()</f>
        <v>#N/A</v>
      </c>
    </row>
    <row r="53" spans="1:16">
      <c r="A53" s="129" t="s">
        <v>67</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c r="A56" s="160" t="s">
        <v>37</v>
      </c>
      <c r="B56" s="160"/>
      <c r="C56" s="160"/>
      <c r="D56" s="160">
        <f>'将来負担比率（分子）の構造'!I$52</f>
        <v>30514</v>
      </c>
      <c r="E56" s="160"/>
      <c r="F56" s="160"/>
      <c r="G56" s="160">
        <f>'将来負担比率（分子）の構造'!J$52</f>
        <v>32649</v>
      </c>
      <c r="H56" s="160"/>
      <c r="I56" s="160"/>
      <c r="J56" s="160">
        <f>'将来負担比率（分子）の構造'!K$52</f>
        <v>32842</v>
      </c>
      <c r="K56" s="160"/>
      <c r="L56" s="160"/>
      <c r="M56" s="160">
        <f>'将来負担比率（分子）の構造'!L$52</f>
        <v>33618</v>
      </c>
      <c r="N56" s="160"/>
      <c r="O56" s="160"/>
      <c r="P56" s="160">
        <f>'将来負担比率（分子）の構造'!M$52</f>
        <v>33563</v>
      </c>
    </row>
    <row r="57" spans="1:16">
      <c r="A57" s="160" t="s">
        <v>36</v>
      </c>
      <c r="B57" s="160"/>
      <c r="C57" s="160"/>
      <c r="D57" s="160">
        <f>'将来負担比率（分子）の構造'!I$51</f>
        <v>6921</v>
      </c>
      <c r="E57" s="160"/>
      <c r="F57" s="160"/>
      <c r="G57" s="160">
        <f>'将来負担比率（分子）の構造'!J$51</f>
        <v>6271</v>
      </c>
      <c r="H57" s="160"/>
      <c r="I57" s="160"/>
      <c r="J57" s="160">
        <f>'将来負担比率（分子）の構造'!K$51</f>
        <v>5902</v>
      </c>
      <c r="K57" s="160"/>
      <c r="L57" s="160"/>
      <c r="M57" s="160">
        <f>'将来負担比率（分子）の構造'!L$51</f>
        <v>6127</v>
      </c>
      <c r="N57" s="160"/>
      <c r="O57" s="160"/>
      <c r="P57" s="160">
        <f>'将来負担比率（分子）の構造'!M$51</f>
        <v>6806</v>
      </c>
    </row>
    <row r="58" spans="1:16">
      <c r="A58" s="160" t="s">
        <v>35</v>
      </c>
      <c r="B58" s="160"/>
      <c r="C58" s="160"/>
      <c r="D58" s="160">
        <f>'将来負担比率（分子）の構造'!I$50</f>
        <v>10683</v>
      </c>
      <c r="E58" s="160"/>
      <c r="F58" s="160"/>
      <c r="G58" s="160">
        <f>'将来負担比率（分子）の構造'!J$50</f>
        <v>12504</v>
      </c>
      <c r="H58" s="160"/>
      <c r="I58" s="160"/>
      <c r="J58" s="160">
        <f>'将来負担比率（分子）の構造'!K$50</f>
        <v>13734</v>
      </c>
      <c r="K58" s="160"/>
      <c r="L58" s="160"/>
      <c r="M58" s="160">
        <f>'将来負担比率（分子）の構造'!L$50</f>
        <v>13902</v>
      </c>
      <c r="N58" s="160"/>
      <c r="O58" s="160"/>
      <c r="P58" s="160">
        <f>'将来負担比率（分子）の構造'!M$50</f>
        <v>13445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2</v>
      </c>
      <c r="C61" s="160"/>
      <c r="D61" s="160"/>
      <c r="E61" s="160">
        <f>'将来負担比率（分子）の構造'!J$46</f>
        <v>3</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8627</v>
      </c>
      <c r="C62" s="160"/>
      <c r="D62" s="160"/>
      <c r="E62" s="160">
        <f>'将来負担比率（分子）の構造'!J$45</f>
        <v>8067</v>
      </c>
      <c r="F62" s="160"/>
      <c r="G62" s="160"/>
      <c r="H62" s="160">
        <f>'将来負担比率（分子）の構造'!K$45</f>
        <v>7679</v>
      </c>
      <c r="I62" s="160"/>
      <c r="J62" s="160"/>
      <c r="K62" s="160">
        <f>'将来負担比率（分子）の構造'!L$45</f>
        <v>7377</v>
      </c>
      <c r="L62" s="160"/>
      <c r="M62" s="160"/>
      <c r="N62" s="160">
        <f>'将来負担比率（分子）の構造'!M$45</f>
        <v>7232</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6698</v>
      </c>
      <c r="C64" s="160"/>
      <c r="D64" s="160"/>
      <c r="E64" s="160">
        <f>'将来負担比率（分子）の構造'!J$43</f>
        <v>9897</v>
      </c>
      <c r="F64" s="160"/>
      <c r="G64" s="160"/>
      <c r="H64" s="160">
        <f>'将来負担比率（分子）の構造'!K$43</f>
        <v>10232</v>
      </c>
      <c r="I64" s="160"/>
      <c r="J64" s="160"/>
      <c r="K64" s="160">
        <f>'将来負担比率（分子）の構造'!L$43</f>
        <v>9640</v>
      </c>
      <c r="L64" s="160"/>
      <c r="M64" s="160"/>
      <c r="N64" s="160">
        <f>'将来負担比率（分子）の構造'!M$43</f>
        <v>8305</v>
      </c>
      <c r="O64" s="160"/>
      <c r="P64" s="160"/>
    </row>
    <row r="65" spans="1:16">
      <c r="A65" s="160" t="s">
        <v>26</v>
      </c>
      <c r="B65" s="160">
        <f>'将来負担比率（分子）の構造'!I$42</f>
        <v>29</v>
      </c>
      <c r="C65" s="160"/>
      <c r="D65" s="160"/>
      <c r="E65" s="160">
        <f>'将来負担比率（分子）の構造'!J$42</f>
        <v>56</v>
      </c>
      <c r="F65" s="160"/>
      <c r="G65" s="160"/>
      <c r="H65" s="160">
        <f>'将来負担比率（分子）の構造'!K$42</f>
        <v>5</v>
      </c>
      <c r="I65" s="160"/>
      <c r="J65" s="160"/>
      <c r="K65" s="160" t="str">
        <f>'将来負担比率（分子）の構造'!L$42</f>
        <v>-</v>
      </c>
      <c r="L65" s="160"/>
      <c r="M65" s="160"/>
      <c r="N65" s="160">
        <f>'将来負担比率（分子）の構造'!M$42</f>
        <v>2790</v>
      </c>
      <c r="O65" s="160"/>
      <c r="P65" s="160"/>
    </row>
    <row r="66" spans="1:16">
      <c r="A66" s="160" t="s">
        <v>25</v>
      </c>
      <c r="B66" s="160">
        <f>'将来負担比率（分子）の構造'!I$41</f>
        <v>20257</v>
      </c>
      <c r="C66" s="160"/>
      <c r="D66" s="160"/>
      <c r="E66" s="160">
        <f>'将来負担比率（分子）の構造'!J$41</f>
        <v>19426</v>
      </c>
      <c r="F66" s="160"/>
      <c r="G66" s="160"/>
      <c r="H66" s="160">
        <f>'将来負担比率（分子）の構造'!K$41</f>
        <v>19212</v>
      </c>
      <c r="I66" s="160"/>
      <c r="J66" s="160"/>
      <c r="K66" s="160">
        <f>'将来負担比率（分子）の構造'!L$41</f>
        <v>20102</v>
      </c>
      <c r="L66" s="160"/>
      <c r="M66" s="160"/>
      <c r="N66" s="160">
        <f>'将来負担比率（分子）の構造'!M$41</f>
        <v>19323</v>
      </c>
      <c r="O66" s="160"/>
      <c r="P66" s="160"/>
    </row>
    <row r="67" spans="1:16">
      <c r="A67" s="160" t="s">
        <v>70</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71</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72</v>
      </c>
      <c r="B72" s="164">
        <f>基金残高に係る経年分析!F55</f>
        <v>2403</v>
      </c>
      <c r="C72" s="164">
        <f>基金残高に係る経年分析!G55</f>
        <v>2405</v>
      </c>
      <c r="D72" s="164">
        <f>基金残高に係る経年分析!H55</f>
        <v>2406</v>
      </c>
    </row>
    <row r="73" spans="1:16">
      <c r="A73" s="163" t="s">
        <v>73</v>
      </c>
      <c r="B73" s="164">
        <f>基金残高に係る経年分析!F56</f>
        <v>3480</v>
      </c>
      <c r="C73" s="164">
        <f>基金残高に係る経年分析!G56</f>
        <v>4051</v>
      </c>
      <c r="D73" s="164">
        <f>基金残高に係る経年分析!H56</f>
        <v>4105</v>
      </c>
    </row>
    <row r="74" spans="1:16">
      <c r="A74" s="163" t="s">
        <v>74</v>
      </c>
      <c r="B74" s="164">
        <f>基金残高に係る経年分析!F57</f>
        <v>6117</v>
      </c>
      <c r="C74" s="164">
        <f>基金残高に係る経年分析!G57</f>
        <v>5703</v>
      </c>
      <c r="D74" s="164">
        <f>基金残高に係る経年分析!H57</f>
        <v>5497</v>
      </c>
    </row>
  </sheetData>
  <sheetProtection algorithmName="SHA-512" hashValue="b1hpo9Wc0wQVRWxm7ehE8N15DgUT742WM/EULPPsf97ZC2xJAXVZxvQsObsHXX+3572a9C4Vrxe0IBmzNdPWEw==" saltValue="7HRn0+/AVFpXVDWAvZP2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214</v>
      </c>
      <c r="DI1" s="636"/>
      <c r="DJ1" s="636"/>
      <c r="DK1" s="636"/>
      <c r="DL1" s="636"/>
      <c r="DM1" s="636"/>
      <c r="DN1" s="637"/>
      <c r="DO1" s="205"/>
      <c r="DP1" s="635" t="s">
        <v>215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220</v>
      </c>
      <c r="S4" s="639"/>
      <c r="T4" s="639"/>
      <c r="U4" s="639"/>
      <c r="V4" s="639"/>
      <c r="W4" s="639"/>
      <c r="X4" s="639"/>
      <c r="Y4" s="640"/>
      <c r="Z4" s="638" t="s">
        <v>221</v>
      </c>
      <c r="AA4" s="639"/>
      <c r="AB4" s="639"/>
      <c r="AC4" s="640"/>
      <c r="AD4" s="638" t="s">
        <v>222</v>
      </c>
      <c r="AE4" s="639"/>
      <c r="AF4" s="639"/>
      <c r="AG4" s="639"/>
      <c r="AH4" s="639"/>
      <c r="AI4" s="639"/>
      <c r="AJ4" s="639"/>
      <c r="AK4" s="640"/>
      <c r="AL4" s="638" t="s">
        <v>221</v>
      </c>
      <c r="AM4" s="639"/>
      <c r="AN4" s="639"/>
      <c r="AO4" s="640"/>
      <c r="AP4" s="644" t="s">
        <v>223</v>
      </c>
      <c r="AQ4" s="644"/>
      <c r="AR4" s="644"/>
      <c r="AS4" s="644"/>
      <c r="AT4" s="644"/>
      <c r="AU4" s="644"/>
      <c r="AV4" s="644"/>
      <c r="AW4" s="644"/>
      <c r="AX4" s="644"/>
      <c r="AY4" s="644"/>
      <c r="AZ4" s="644"/>
      <c r="BA4" s="644"/>
      <c r="BB4" s="644"/>
      <c r="BC4" s="644"/>
      <c r="BD4" s="644"/>
      <c r="BE4" s="644"/>
      <c r="BF4" s="644"/>
      <c r="BG4" s="644" t="s">
        <v>224</v>
      </c>
      <c r="BH4" s="644"/>
      <c r="BI4" s="644"/>
      <c r="BJ4" s="644"/>
      <c r="BK4" s="644"/>
      <c r="BL4" s="644"/>
      <c r="BM4" s="644"/>
      <c r="BN4" s="644"/>
      <c r="BO4" s="644" t="s">
        <v>221</v>
      </c>
      <c r="BP4" s="644"/>
      <c r="BQ4" s="644"/>
      <c r="BR4" s="644"/>
      <c r="BS4" s="644" t="s">
        <v>225</v>
      </c>
      <c r="BT4" s="644"/>
      <c r="BU4" s="644"/>
      <c r="BV4" s="644"/>
      <c r="BW4" s="644"/>
      <c r="BX4" s="644"/>
      <c r="BY4" s="644"/>
      <c r="BZ4" s="644"/>
      <c r="CA4" s="644"/>
      <c r="CB4" s="644"/>
      <c r="CD4" s="641" t="s">
        <v>226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227</v>
      </c>
      <c r="C5" s="646"/>
      <c r="D5" s="646"/>
      <c r="E5" s="646"/>
      <c r="F5" s="646"/>
      <c r="G5" s="646"/>
      <c r="H5" s="646"/>
      <c r="I5" s="646"/>
      <c r="J5" s="646"/>
      <c r="K5" s="646"/>
      <c r="L5" s="646"/>
      <c r="M5" s="646"/>
      <c r="N5" s="646"/>
      <c r="O5" s="646"/>
      <c r="P5" s="646"/>
      <c r="Q5" s="647"/>
      <c r="R5" s="648">
        <v>16939211</v>
      </c>
      <c r="S5" s="649"/>
      <c r="T5" s="649"/>
      <c r="U5" s="649"/>
      <c r="V5" s="649"/>
      <c r="W5" s="649"/>
      <c r="X5" s="649"/>
      <c r="Y5" s="650"/>
      <c r="Z5" s="651">
        <v>46.1</v>
      </c>
      <c r="AA5" s="651"/>
      <c r="AB5" s="651"/>
      <c r="AC5" s="651"/>
      <c r="AD5" s="652">
        <v>15645411</v>
      </c>
      <c r="AE5" s="652"/>
      <c r="AF5" s="652"/>
      <c r="AG5" s="652"/>
      <c r="AH5" s="652"/>
      <c r="AI5" s="652"/>
      <c r="AJ5" s="652"/>
      <c r="AK5" s="652"/>
      <c r="AL5" s="653">
        <v>74.099999999999994</v>
      </c>
      <c r="AM5" s="654"/>
      <c r="AN5" s="654"/>
      <c r="AO5" s="655"/>
      <c r="AP5" s="645" t="s">
        <v>228</v>
      </c>
      <c r="AQ5" s="646"/>
      <c r="AR5" s="646"/>
      <c r="AS5" s="646"/>
      <c r="AT5" s="646"/>
      <c r="AU5" s="646"/>
      <c r="AV5" s="646"/>
      <c r="AW5" s="646"/>
      <c r="AX5" s="646"/>
      <c r="AY5" s="646"/>
      <c r="AZ5" s="646"/>
      <c r="BA5" s="646"/>
      <c r="BB5" s="646"/>
      <c r="BC5" s="646"/>
      <c r="BD5" s="646"/>
      <c r="BE5" s="646"/>
      <c r="BF5" s="647"/>
      <c r="BG5" s="659">
        <v>15645411</v>
      </c>
      <c r="BH5" s="660"/>
      <c r="BI5" s="660"/>
      <c r="BJ5" s="660"/>
      <c r="BK5" s="660"/>
      <c r="BL5" s="660"/>
      <c r="BM5" s="660"/>
      <c r="BN5" s="661"/>
      <c r="BO5" s="662">
        <v>92.4</v>
      </c>
      <c r="BP5" s="662"/>
      <c r="BQ5" s="662"/>
      <c r="BR5" s="662"/>
      <c r="BS5" s="663">
        <v>79684</v>
      </c>
      <c r="BT5" s="663"/>
      <c r="BU5" s="663"/>
      <c r="BV5" s="663"/>
      <c r="BW5" s="663"/>
      <c r="BX5" s="663"/>
      <c r="BY5" s="663"/>
      <c r="BZ5" s="663"/>
      <c r="CA5" s="663"/>
      <c r="CB5" s="667"/>
      <c r="CD5" s="641" t="s">
        <v>223</v>
      </c>
      <c r="CE5" s="642"/>
      <c r="CF5" s="642"/>
      <c r="CG5" s="642"/>
      <c r="CH5" s="642"/>
      <c r="CI5" s="642"/>
      <c r="CJ5" s="642"/>
      <c r="CK5" s="642"/>
      <c r="CL5" s="642"/>
      <c r="CM5" s="642"/>
      <c r="CN5" s="642"/>
      <c r="CO5" s="642"/>
      <c r="CP5" s="642"/>
      <c r="CQ5" s="643"/>
      <c r="CR5" s="641" t="s">
        <v>229</v>
      </c>
      <c r="CS5" s="642"/>
      <c r="CT5" s="642"/>
      <c r="CU5" s="642"/>
      <c r="CV5" s="642"/>
      <c r="CW5" s="642"/>
      <c r="CX5" s="642"/>
      <c r="CY5" s="643"/>
      <c r="CZ5" s="641" t="s">
        <v>221</v>
      </c>
      <c r="DA5" s="642"/>
      <c r="DB5" s="642"/>
      <c r="DC5" s="643"/>
      <c r="DD5" s="641" t="s">
        <v>230</v>
      </c>
      <c r="DE5" s="642"/>
      <c r="DF5" s="642"/>
      <c r="DG5" s="642"/>
      <c r="DH5" s="642"/>
      <c r="DI5" s="642"/>
      <c r="DJ5" s="642"/>
      <c r="DK5" s="642"/>
      <c r="DL5" s="642"/>
      <c r="DM5" s="642"/>
      <c r="DN5" s="642"/>
      <c r="DO5" s="642"/>
      <c r="DP5" s="643"/>
      <c r="DQ5" s="641" t="s">
        <v>231</v>
      </c>
      <c r="DR5" s="642"/>
      <c r="DS5" s="642"/>
      <c r="DT5" s="642"/>
      <c r="DU5" s="642"/>
      <c r="DV5" s="642"/>
      <c r="DW5" s="642"/>
      <c r="DX5" s="642"/>
      <c r="DY5" s="642"/>
      <c r="DZ5" s="642"/>
      <c r="EA5" s="642"/>
      <c r="EB5" s="642"/>
      <c r="EC5" s="643"/>
    </row>
    <row r="6" spans="2:143" ht="11.25" customHeight="1">
      <c r="B6" s="656" t="s">
        <v>232</v>
      </c>
      <c r="C6" s="657"/>
      <c r="D6" s="657"/>
      <c r="E6" s="657"/>
      <c r="F6" s="657"/>
      <c r="G6" s="657"/>
      <c r="H6" s="657"/>
      <c r="I6" s="657"/>
      <c r="J6" s="657"/>
      <c r="K6" s="657"/>
      <c r="L6" s="657"/>
      <c r="M6" s="657"/>
      <c r="N6" s="657"/>
      <c r="O6" s="657"/>
      <c r="P6" s="657"/>
      <c r="Q6" s="658"/>
      <c r="R6" s="659">
        <v>249327</v>
      </c>
      <c r="S6" s="660"/>
      <c r="T6" s="660"/>
      <c r="U6" s="660"/>
      <c r="V6" s="660"/>
      <c r="W6" s="660"/>
      <c r="X6" s="660"/>
      <c r="Y6" s="661"/>
      <c r="Z6" s="662">
        <v>0.7</v>
      </c>
      <c r="AA6" s="662"/>
      <c r="AB6" s="662"/>
      <c r="AC6" s="662"/>
      <c r="AD6" s="663">
        <v>249327</v>
      </c>
      <c r="AE6" s="663"/>
      <c r="AF6" s="663"/>
      <c r="AG6" s="663"/>
      <c r="AH6" s="663"/>
      <c r="AI6" s="663"/>
      <c r="AJ6" s="663"/>
      <c r="AK6" s="663"/>
      <c r="AL6" s="664">
        <v>1.2</v>
      </c>
      <c r="AM6" s="665"/>
      <c r="AN6" s="665"/>
      <c r="AO6" s="666"/>
      <c r="AP6" s="656" t="s">
        <v>233</v>
      </c>
      <c r="AQ6" s="657"/>
      <c r="AR6" s="657"/>
      <c r="AS6" s="657"/>
      <c r="AT6" s="657"/>
      <c r="AU6" s="657"/>
      <c r="AV6" s="657"/>
      <c r="AW6" s="657"/>
      <c r="AX6" s="657"/>
      <c r="AY6" s="657"/>
      <c r="AZ6" s="657"/>
      <c r="BA6" s="657"/>
      <c r="BB6" s="657"/>
      <c r="BC6" s="657"/>
      <c r="BD6" s="657"/>
      <c r="BE6" s="657"/>
      <c r="BF6" s="658"/>
      <c r="BG6" s="659">
        <v>15645411</v>
      </c>
      <c r="BH6" s="660"/>
      <c r="BI6" s="660"/>
      <c r="BJ6" s="660"/>
      <c r="BK6" s="660"/>
      <c r="BL6" s="660"/>
      <c r="BM6" s="660"/>
      <c r="BN6" s="661"/>
      <c r="BO6" s="662">
        <v>92.4</v>
      </c>
      <c r="BP6" s="662"/>
      <c r="BQ6" s="662"/>
      <c r="BR6" s="662"/>
      <c r="BS6" s="663">
        <v>79684</v>
      </c>
      <c r="BT6" s="663"/>
      <c r="BU6" s="663"/>
      <c r="BV6" s="663"/>
      <c r="BW6" s="663"/>
      <c r="BX6" s="663"/>
      <c r="BY6" s="663"/>
      <c r="BZ6" s="663"/>
      <c r="CA6" s="663"/>
      <c r="CB6" s="667"/>
      <c r="CD6" s="670" t="s">
        <v>234</v>
      </c>
      <c r="CE6" s="671"/>
      <c r="CF6" s="671"/>
      <c r="CG6" s="671"/>
      <c r="CH6" s="671"/>
      <c r="CI6" s="671"/>
      <c r="CJ6" s="671"/>
      <c r="CK6" s="671"/>
      <c r="CL6" s="671"/>
      <c r="CM6" s="671"/>
      <c r="CN6" s="671"/>
      <c r="CO6" s="671"/>
      <c r="CP6" s="671"/>
      <c r="CQ6" s="672"/>
      <c r="CR6" s="659">
        <v>342704</v>
      </c>
      <c r="CS6" s="660"/>
      <c r="CT6" s="660"/>
      <c r="CU6" s="660"/>
      <c r="CV6" s="660"/>
      <c r="CW6" s="660"/>
      <c r="CX6" s="660"/>
      <c r="CY6" s="661"/>
      <c r="CZ6" s="653">
        <v>1</v>
      </c>
      <c r="DA6" s="654"/>
      <c r="DB6" s="654"/>
      <c r="DC6" s="673"/>
      <c r="DD6" s="668" t="s">
        <v>177</v>
      </c>
      <c r="DE6" s="660"/>
      <c r="DF6" s="660"/>
      <c r="DG6" s="660"/>
      <c r="DH6" s="660"/>
      <c r="DI6" s="660"/>
      <c r="DJ6" s="660"/>
      <c r="DK6" s="660"/>
      <c r="DL6" s="660"/>
      <c r="DM6" s="660"/>
      <c r="DN6" s="660"/>
      <c r="DO6" s="660"/>
      <c r="DP6" s="661"/>
      <c r="DQ6" s="668">
        <v>342704</v>
      </c>
      <c r="DR6" s="660"/>
      <c r="DS6" s="660"/>
      <c r="DT6" s="660"/>
      <c r="DU6" s="660"/>
      <c r="DV6" s="660"/>
      <c r="DW6" s="660"/>
      <c r="DX6" s="660"/>
      <c r="DY6" s="660"/>
      <c r="DZ6" s="660"/>
      <c r="EA6" s="660"/>
      <c r="EB6" s="660"/>
      <c r="EC6" s="669"/>
    </row>
    <row r="7" spans="2:143" ht="11.25" customHeight="1">
      <c r="B7" s="656" t="s">
        <v>235</v>
      </c>
      <c r="C7" s="657"/>
      <c r="D7" s="657"/>
      <c r="E7" s="657"/>
      <c r="F7" s="657"/>
      <c r="G7" s="657"/>
      <c r="H7" s="657"/>
      <c r="I7" s="657"/>
      <c r="J7" s="657"/>
      <c r="K7" s="657"/>
      <c r="L7" s="657"/>
      <c r="M7" s="657"/>
      <c r="N7" s="657"/>
      <c r="O7" s="657"/>
      <c r="P7" s="657"/>
      <c r="Q7" s="658"/>
      <c r="R7" s="659">
        <v>54488</v>
      </c>
      <c r="S7" s="660"/>
      <c r="T7" s="660"/>
      <c r="U7" s="660"/>
      <c r="V7" s="660"/>
      <c r="W7" s="660"/>
      <c r="X7" s="660"/>
      <c r="Y7" s="661"/>
      <c r="Z7" s="662">
        <v>0.1</v>
      </c>
      <c r="AA7" s="662"/>
      <c r="AB7" s="662"/>
      <c r="AC7" s="662"/>
      <c r="AD7" s="663">
        <v>54488</v>
      </c>
      <c r="AE7" s="663"/>
      <c r="AF7" s="663"/>
      <c r="AG7" s="663"/>
      <c r="AH7" s="663"/>
      <c r="AI7" s="663"/>
      <c r="AJ7" s="663"/>
      <c r="AK7" s="663"/>
      <c r="AL7" s="664">
        <v>0.3</v>
      </c>
      <c r="AM7" s="665"/>
      <c r="AN7" s="665"/>
      <c r="AO7" s="666"/>
      <c r="AP7" s="656" t="s">
        <v>236</v>
      </c>
      <c r="AQ7" s="657"/>
      <c r="AR7" s="657"/>
      <c r="AS7" s="657"/>
      <c r="AT7" s="657"/>
      <c r="AU7" s="657"/>
      <c r="AV7" s="657"/>
      <c r="AW7" s="657"/>
      <c r="AX7" s="657"/>
      <c r="AY7" s="657"/>
      <c r="AZ7" s="657"/>
      <c r="BA7" s="657"/>
      <c r="BB7" s="657"/>
      <c r="BC7" s="657"/>
      <c r="BD7" s="657"/>
      <c r="BE7" s="657"/>
      <c r="BF7" s="658"/>
      <c r="BG7" s="659">
        <v>8974052</v>
      </c>
      <c r="BH7" s="660"/>
      <c r="BI7" s="660"/>
      <c r="BJ7" s="660"/>
      <c r="BK7" s="660"/>
      <c r="BL7" s="660"/>
      <c r="BM7" s="660"/>
      <c r="BN7" s="661"/>
      <c r="BO7" s="662">
        <v>53</v>
      </c>
      <c r="BP7" s="662"/>
      <c r="BQ7" s="662"/>
      <c r="BR7" s="662"/>
      <c r="BS7" s="663">
        <v>79684</v>
      </c>
      <c r="BT7" s="663"/>
      <c r="BU7" s="663"/>
      <c r="BV7" s="663"/>
      <c r="BW7" s="663"/>
      <c r="BX7" s="663"/>
      <c r="BY7" s="663"/>
      <c r="BZ7" s="663"/>
      <c r="CA7" s="663"/>
      <c r="CB7" s="667"/>
      <c r="CD7" s="674" t="s">
        <v>237</v>
      </c>
      <c r="CE7" s="675"/>
      <c r="CF7" s="675"/>
      <c r="CG7" s="675"/>
      <c r="CH7" s="675"/>
      <c r="CI7" s="675"/>
      <c r="CJ7" s="675"/>
      <c r="CK7" s="675"/>
      <c r="CL7" s="675"/>
      <c r="CM7" s="675"/>
      <c r="CN7" s="675"/>
      <c r="CO7" s="675"/>
      <c r="CP7" s="675"/>
      <c r="CQ7" s="676"/>
      <c r="CR7" s="659">
        <v>3560565</v>
      </c>
      <c r="CS7" s="660"/>
      <c r="CT7" s="660"/>
      <c r="CU7" s="660"/>
      <c r="CV7" s="660"/>
      <c r="CW7" s="660"/>
      <c r="CX7" s="660"/>
      <c r="CY7" s="661"/>
      <c r="CZ7" s="662">
        <v>10</v>
      </c>
      <c r="DA7" s="662"/>
      <c r="DB7" s="662"/>
      <c r="DC7" s="662"/>
      <c r="DD7" s="668">
        <v>40863</v>
      </c>
      <c r="DE7" s="660"/>
      <c r="DF7" s="660"/>
      <c r="DG7" s="660"/>
      <c r="DH7" s="660"/>
      <c r="DI7" s="660"/>
      <c r="DJ7" s="660"/>
      <c r="DK7" s="660"/>
      <c r="DL7" s="660"/>
      <c r="DM7" s="660"/>
      <c r="DN7" s="660"/>
      <c r="DO7" s="660"/>
      <c r="DP7" s="661"/>
      <c r="DQ7" s="668">
        <v>3132209</v>
      </c>
      <c r="DR7" s="660"/>
      <c r="DS7" s="660"/>
      <c r="DT7" s="660"/>
      <c r="DU7" s="660"/>
      <c r="DV7" s="660"/>
      <c r="DW7" s="660"/>
      <c r="DX7" s="660"/>
      <c r="DY7" s="660"/>
      <c r="DZ7" s="660"/>
      <c r="EA7" s="660"/>
      <c r="EB7" s="660"/>
      <c r="EC7" s="669"/>
    </row>
    <row r="8" spans="2:143" ht="11.25" customHeight="1">
      <c r="B8" s="656" t="s">
        <v>238</v>
      </c>
      <c r="C8" s="657"/>
      <c r="D8" s="657"/>
      <c r="E8" s="657"/>
      <c r="F8" s="657"/>
      <c r="G8" s="657"/>
      <c r="H8" s="657"/>
      <c r="I8" s="657"/>
      <c r="J8" s="657"/>
      <c r="K8" s="657"/>
      <c r="L8" s="657"/>
      <c r="M8" s="657"/>
      <c r="N8" s="657"/>
      <c r="O8" s="657"/>
      <c r="P8" s="657"/>
      <c r="Q8" s="658"/>
      <c r="R8" s="659">
        <v>207551</v>
      </c>
      <c r="S8" s="660"/>
      <c r="T8" s="660"/>
      <c r="U8" s="660"/>
      <c r="V8" s="660"/>
      <c r="W8" s="660"/>
      <c r="X8" s="660"/>
      <c r="Y8" s="661"/>
      <c r="Z8" s="662">
        <v>0.6</v>
      </c>
      <c r="AA8" s="662"/>
      <c r="AB8" s="662"/>
      <c r="AC8" s="662"/>
      <c r="AD8" s="663">
        <v>207551</v>
      </c>
      <c r="AE8" s="663"/>
      <c r="AF8" s="663"/>
      <c r="AG8" s="663"/>
      <c r="AH8" s="663"/>
      <c r="AI8" s="663"/>
      <c r="AJ8" s="663"/>
      <c r="AK8" s="663"/>
      <c r="AL8" s="664">
        <v>1</v>
      </c>
      <c r="AM8" s="665"/>
      <c r="AN8" s="665"/>
      <c r="AO8" s="666"/>
      <c r="AP8" s="656" t="s">
        <v>239</v>
      </c>
      <c r="AQ8" s="657"/>
      <c r="AR8" s="657"/>
      <c r="AS8" s="657"/>
      <c r="AT8" s="657"/>
      <c r="AU8" s="657"/>
      <c r="AV8" s="657"/>
      <c r="AW8" s="657"/>
      <c r="AX8" s="657"/>
      <c r="AY8" s="657"/>
      <c r="AZ8" s="657"/>
      <c r="BA8" s="657"/>
      <c r="BB8" s="657"/>
      <c r="BC8" s="657"/>
      <c r="BD8" s="657"/>
      <c r="BE8" s="657"/>
      <c r="BF8" s="658"/>
      <c r="BG8" s="659">
        <v>199954</v>
      </c>
      <c r="BH8" s="660"/>
      <c r="BI8" s="660"/>
      <c r="BJ8" s="660"/>
      <c r="BK8" s="660"/>
      <c r="BL8" s="660"/>
      <c r="BM8" s="660"/>
      <c r="BN8" s="661"/>
      <c r="BO8" s="662">
        <v>1.2</v>
      </c>
      <c r="BP8" s="662"/>
      <c r="BQ8" s="662"/>
      <c r="BR8" s="662"/>
      <c r="BS8" s="668" t="s">
        <v>124</v>
      </c>
      <c r="BT8" s="660"/>
      <c r="BU8" s="660"/>
      <c r="BV8" s="660"/>
      <c r="BW8" s="660"/>
      <c r="BX8" s="660"/>
      <c r="BY8" s="660"/>
      <c r="BZ8" s="660"/>
      <c r="CA8" s="660"/>
      <c r="CB8" s="669"/>
      <c r="CD8" s="674" t="s">
        <v>240</v>
      </c>
      <c r="CE8" s="675"/>
      <c r="CF8" s="675"/>
      <c r="CG8" s="675"/>
      <c r="CH8" s="675"/>
      <c r="CI8" s="675"/>
      <c r="CJ8" s="675"/>
      <c r="CK8" s="675"/>
      <c r="CL8" s="675"/>
      <c r="CM8" s="675"/>
      <c r="CN8" s="675"/>
      <c r="CO8" s="675"/>
      <c r="CP8" s="675"/>
      <c r="CQ8" s="676"/>
      <c r="CR8" s="659">
        <v>14673669</v>
      </c>
      <c r="CS8" s="660"/>
      <c r="CT8" s="660"/>
      <c r="CU8" s="660"/>
      <c r="CV8" s="660"/>
      <c r="CW8" s="660"/>
      <c r="CX8" s="660"/>
      <c r="CY8" s="661"/>
      <c r="CZ8" s="662">
        <v>41.1</v>
      </c>
      <c r="DA8" s="662"/>
      <c r="DB8" s="662"/>
      <c r="DC8" s="662"/>
      <c r="DD8" s="668">
        <v>501267</v>
      </c>
      <c r="DE8" s="660"/>
      <c r="DF8" s="660"/>
      <c r="DG8" s="660"/>
      <c r="DH8" s="660"/>
      <c r="DI8" s="660"/>
      <c r="DJ8" s="660"/>
      <c r="DK8" s="660"/>
      <c r="DL8" s="660"/>
      <c r="DM8" s="660"/>
      <c r="DN8" s="660"/>
      <c r="DO8" s="660"/>
      <c r="DP8" s="661"/>
      <c r="DQ8" s="668">
        <v>7139450</v>
      </c>
      <c r="DR8" s="660"/>
      <c r="DS8" s="660"/>
      <c r="DT8" s="660"/>
      <c r="DU8" s="660"/>
      <c r="DV8" s="660"/>
      <c r="DW8" s="660"/>
      <c r="DX8" s="660"/>
      <c r="DY8" s="660"/>
      <c r="DZ8" s="660"/>
      <c r="EA8" s="660"/>
      <c r="EB8" s="660"/>
      <c r="EC8" s="669"/>
    </row>
    <row r="9" spans="2:143" ht="11.25" customHeight="1">
      <c r="B9" s="656" t="s">
        <v>241</v>
      </c>
      <c r="C9" s="657"/>
      <c r="D9" s="657"/>
      <c r="E9" s="657"/>
      <c r="F9" s="657"/>
      <c r="G9" s="657"/>
      <c r="H9" s="657"/>
      <c r="I9" s="657"/>
      <c r="J9" s="657"/>
      <c r="K9" s="657"/>
      <c r="L9" s="657"/>
      <c r="M9" s="657"/>
      <c r="N9" s="657"/>
      <c r="O9" s="657"/>
      <c r="P9" s="657"/>
      <c r="Q9" s="658"/>
      <c r="R9" s="659">
        <v>207586</v>
      </c>
      <c r="S9" s="660"/>
      <c r="T9" s="660"/>
      <c r="U9" s="660"/>
      <c r="V9" s="660"/>
      <c r="W9" s="660"/>
      <c r="X9" s="660"/>
      <c r="Y9" s="661"/>
      <c r="Z9" s="662">
        <v>0.6</v>
      </c>
      <c r="AA9" s="662"/>
      <c r="AB9" s="662"/>
      <c r="AC9" s="662"/>
      <c r="AD9" s="663">
        <v>207586</v>
      </c>
      <c r="AE9" s="663"/>
      <c r="AF9" s="663"/>
      <c r="AG9" s="663"/>
      <c r="AH9" s="663"/>
      <c r="AI9" s="663"/>
      <c r="AJ9" s="663"/>
      <c r="AK9" s="663"/>
      <c r="AL9" s="664">
        <v>1</v>
      </c>
      <c r="AM9" s="665"/>
      <c r="AN9" s="665"/>
      <c r="AO9" s="666"/>
      <c r="AP9" s="656" t="s">
        <v>242</v>
      </c>
      <c r="AQ9" s="657"/>
      <c r="AR9" s="657"/>
      <c r="AS9" s="657"/>
      <c r="AT9" s="657"/>
      <c r="AU9" s="657"/>
      <c r="AV9" s="657"/>
      <c r="AW9" s="657"/>
      <c r="AX9" s="657"/>
      <c r="AY9" s="657"/>
      <c r="AZ9" s="657"/>
      <c r="BA9" s="657"/>
      <c r="BB9" s="657"/>
      <c r="BC9" s="657"/>
      <c r="BD9" s="657"/>
      <c r="BE9" s="657"/>
      <c r="BF9" s="658"/>
      <c r="BG9" s="659">
        <v>8162913</v>
      </c>
      <c r="BH9" s="660"/>
      <c r="BI9" s="660"/>
      <c r="BJ9" s="660"/>
      <c r="BK9" s="660"/>
      <c r="BL9" s="660"/>
      <c r="BM9" s="660"/>
      <c r="BN9" s="661"/>
      <c r="BO9" s="662">
        <v>48.2</v>
      </c>
      <c r="BP9" s="662"/>
      <c r="BQ9" s="662"/>
      <c r="BR9" s="662"/>
      <c r="BS9" s="668" t="s">
        <v>124</v>
      </c>
      <c r="BT9" s="660"/>
      <c r="BU9" s="660"/>
      <c r="BV9" s="660"/>
      <c r="BW9" s="660"/>
      <c r="BX9" s="660"/>
      <c r="BY9" s="660"/>
      <c r="BZ9" s="660"/>
      <c r="CA9" s="660"/>
      <c r="CB9" s="669"/>
      <c r="CD9" s="674" t="s">
        <v>243</v>
      </c>
      <c r="CE9" s="675"/>
      <c r="CF9" s="675"/>
      <c r="CG9" s="675"/>
      <c r="CH9" s="675"/>
      <c r="CI9" s="675"/>
      <c r="CJ9" s="675"/>
      <c r="CK9" s="675"/>
      <c r="CL9" s="675"/>
      <c r="CM9" s="675"/>
      <c r="CN9" s="675"/>
      <c r="CO9" s="675"/>
      <c r="CP9" s="675"/>
      <c r="CQ9" s="676"/>
      <c r="CR9" s="659">
        <v>3768655</v>
      </c>
      <c r="CS9" s="660"/>
      <c r="CT9" s="660"/>
      <c r="CU9" s="660"/>
      <c r="CV9" s="660"/>
      <c r="CW9" s="660"/>
      <c r="CX9" s="660"/>
      <c r="CY9" s="661"/>
      <c r="CZ9" s="662">
        <v>10.6</v>
      </c>
      <c r="DA9" s="662"/>
      <c r="DB9" s="662"/>
      <c r="DC9" s="662"/>
      <c r="DD9" s="668">
        <v>384306</v>
      </c>
      <c r="DE9" s="660"/>
      <c r="DF9" s="660"/>
      <c r="DG9" s="660"/>
      <c r="DH9" s="660"/>
      <c r="DI9" s="660"/>
      <c r="DJ9" s="660"/>
      <c r="DK9" s="660"/>
      <c r="DL9" s="660"/>
      <c r="DM9" s="660"/>
      <c r="DN9" s="660"/>
      <c r="DO9" s="660"/>
      <c r="DP9" s="661"/>
      <c r="DQ9" s="668">
        <v>3332179</v>
      </c>
      <c r="DR9" s="660"/>
      <c r="DS9" s="660"/>
      <c r="DT9" s="660"/>
      <c r="DU9" s="660"/>
      <c r="DV9" s="660"/>
      <c r="DW9" s="660"/>
      <c r="DX9" s="660"/>
      <c r="DY9" s="660"/>
      <c r="DZ9" s="660"/>
      <c r="EA9" s="660"/>
      <c r="EB9" s="660"/>
      <c r="EC9" s="669"/>
    </row>
    <row r="10" spans="2:143" ht="11.25" customHeight="1">
      <c r="B10" s="656" t="s">
        <v>244</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245</v>
      </c>
      <c r="AA10" s="662"/>
      <c r="AB10" s="662"/>
      <c r="AC10" s="662"/>
      <c r="AD10" s="663" t="s">
        <v>124</v>
      </c>
      <c r="AE10" s="663"/>
      <c r="AF10" s="663"/>
      <c r="AG10" s="663"/>
      <c r="AH10" s="663"/>
      <c r="AI10" s="663"/>
      <c r="AJ10" s="663"/>
      <c r="AK10" s="663"/>
      <c r="AL10" s="664" t="s">
        <v>177</v>
      </c>
      <c r="AM10" s="665"/>
      <c r="AN10" s="665"/>
      <c r="AO10" s="666"/>
      <c r="AP10" s="656" t="s">
        <v>246</v>
      </c>
      <c r="AQ10" s="657"/>
      <c r="AR10" s="657"/>
      <c r="AS10" s="657"/>
      <c r="AT10" s="657"/>
      <c r="AU10" s="657"/>
      <c r="AV10" s="657"/>
      <c r="AW10" s="657"/>
      <c r="AX10" s="657"/>
      <c r="AY10" s="657"/>
      <c r="AZ10" s="657"/>
      <c r="BA10" s="657"/>
      <c r="BB10" s="657"/>
      <c r="BC10" s="657"/>
      <c r="BD10" s="657"/>
      <c r="BE10" s="657"/>
      <c r="BF10" s="658"/>
      <c r="BG10" s="659">
        <v>208329</v>
      </c>
      <c r="BH10" s="660"/>
      <c r="BI10" s="660"/>
      <c r="BJ10" s="660"/>
      <c r="BK10" s="660"/>
      <c r="BL10" s="660"/>
      <c r="BM10" s="660"/>
      <c r="BN10" s="661"/>
      <c r="BO10" s="662">
        <v>1.2</v>
      </c>
      <c r="BP10" s="662"/>
      <c r="BQ10" s="662"/>
      <c r="BR10" s="662"/>
      <c r="BS10" s="668" t="s">
        <v>124</v>
      </c>
      <c r="BT10" s="660"/>
      <c r="BU10" s="660"/>
      <c r="BV10" s="660"/>
      <c r="BW10" s="660"/>
      <c r="BX10" s="660"/>
      <c r="BY10" s="660"/>
      <c r="BZ10" s="660"/>
      <c r="CA10" s="660"/>
      <c r="CB10" s="669"/>
      <c r="CD10" s="674" t="s">
        <v>247</v>
      </c>
      <c r="CE10" s="675"/>
      <c r="CF10" s="675"/>
      <c r="CG10" s="675"/>
      <c r="CH10" s="675"/>
      <c r="CI10" s="675"/>
      <c r="CJ10" s="675"/>
      <c r="CK10" s="675"/>
      <c r="CL10" s="675"/>
      <c r="CM10" s="675"/>
      <c r="CN10" s="675"/>
      <c r="CO10" s="675"/>
      <c r="CP10" s="675"/>
      <c r="CQ10" s="676"/>
      <c r="CR10" s="659">
        <v>11780</v>
      </c>
      <c r="CS10" s="660"/>
      <c r="CT10" s="660"/>
      <c r="CU10" s="660"/>
      <c r="CV10" s="660"/>
      <c r="CW10" s="660"/>
      <c r="CX10" s="660"/>
      <c r="CY10" s="661"/>
      <c r="CZ10" s="662">
        <v>0</v>
      </c>
      <c r="DA10" s="662"/>
      <c r="DB10" s="662"/>
      <c r="DC10" s="662"/>
      <c r="DD10" s="668" t="s">
        <v>124</v>
      </c>
      <c r="DE10" s="660"/>
      <c r="DF10" s="660"/>
      <c r="DG10" s="660"/>
      <c r="DH10" s="660"/>
      <c r="DI10" s="660"/>
      <c r="DJ10" s="660"/>
      <c r="DK10" s="660"/>
      <c r="DL10" s="660"/>
      <c r="DM10" s="660"/>
      <c r="DN10" s="660"/>
      <c r="DO10" s="660"/>
      <c r="DP10" s="661"/>
      <c r="DQ10" s="668">
        <v>11780</v>
      </c>
      <c r="DR10" s="660"/>
      <c r="DS10" s="660"/>
      <c r="DT10" s="660"/>
      <c r="DU10" s="660"/>
      <c r="DV10" s="660"/>
      <c r="DW10" s="660"/>
      <c r="DX10" s="660"/>
      <c r="DY10" s="660"/>
      <c r="DZ10" s="660"/>
      <c r="EA10" s="660"/>
      <c r="EB10" s="660"/>
      <c r="EC10" s="669"/>
    </row>
    <row r="11" spans="2:143" ht="11.25" customHeight="1">
      <c r="B11" s="656" t="s">
        <v>248</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245</v>
      </c>
      <c r="AA11" s="662"/>
      <c r="AB11" s="662"/>
      <c r="AC11" s="662"/>
      <c r="AD11" s="663" t="s">
        <v>177</v>
      </c>
      <c r="AE11" s="663"/>
      <c r="AF11" s="663"/>
      <c r="AG11" s="663"/>
      <c r="AH11" s="663"/>
      <c r="AI11" s="663"/>
      <c r="AJ11" s="663"/>
      <c r="AK11" s="663"/>
      <c r="AL11" s="664" t="s">
        <v>124</v>
      </c>
      <c r="AM11" s="665"/>
      <c r="AN11" s="665"/>
      <c r="AO11" s="666"/>
      <c r="AP11" s="656" t="s">
        <v>249</v>
      </c>
      <c r="AQ11" s="657"/>
      <c r="AR11" s="657"/>
      <c r="AS11" s="657"/>
      <c r="AT11" s="657"/>
      <c r="AU11" s="657"/>
      <c r="AV11" s="657"/>
      <c r="AW11" s="657"/>
      <c r="AX11" s="657"/>
      <c r="AY11" s="657"/>
      <c r="AZ11" s="657"/>
      <c r="BA11" s="657"/>
      <c r="BB11" s="657"/>
      <c r="BC11" s="657"/>
      <c r="BD11" s="657"/>
      <c r="BE11" s="657"/>
      <c r="BF11" s="658"/>
      <c r="BG11" s="659">
        <v>402856</v>
      </c>
      <c r="BH11" s="660"/>
      <c r="BI11" s="660"/>
      <c r="BJ11" s="660"/>
      <c r="BK11" s="660"/>
      <c r="BL11" s="660"/>
      <c r="BM11" s="660"/>
      <c r="BN11" s="661"/>
      <c r="BO11" s="662">
        <v>2.4</v>
      </c>
      <c r="BP11" s="662"/>
      <c r="BQ11" s="662"/>
      <c r="BR11" s="662"/>
      <c r="BS11" s="668">
        <v>79684</v>
      </c>
      <c r="BT11" s="660"/>
      <c r="BU11" s="660"/>
      <c r="BV11" s="660"/>
      <c r="BW11" s="660"/>
      <c r="BX11" s="660"/>
      <c r="BY11" s="660"/>
      <c r="BZ11" s="660"/>
      <c r="CA11" s="660"/>
      <c r="CB11" s="669"/>
      <c r="CD11" s="674" t="s">
        <v>250</v>
      </c>
      <c r="CE11" s="675"/>
      <c r="CF11" s="675"/>
      <c r="CG11" s="675"/>
      <c r="CH11" s="675"/>
      <c r="CI11" s="675"/>
      <c r="CJ11" s="675"/>
      <c r="CK11" s="675"/>
      <c r="CL11" s="675"/>
      <c r="CM11" s="675"/>
      <c r="CN11" s="675"/>
      <c r="CO11" s="675"/>
      <c r="CP11" s="675"/>
      <c r="CQ11" s="676"/>
      <c r="CR11" s="659">
        <v>154117</v>
      </c>
      <c r="CS11" s="660"/>
      <c r="CT11" s="660"/>
      <c r="CU11" s="660"/>
      <c r="CV11" s="660"/>
      <c r="CW11" s="660"/>
      <c r="CX11" s="660"/>
      <c r="CY11" s="661"/>
      <c r="CZ11" s="662">
        <v>0.4</v>
      </c>
      <c r="DA11" s="662"/>
      <c r="DB11" s="662"/>
      <c r="DC11" s="662"/>
      <c r="DD11" s="668">
        <v>11524</v>
      </c>
      <c r="DE11" s="660"/>
      <c r="DF11" s="660"/>
      <c r="DG11" s="660"/>
      <c r="DH11" s="660"/>
      <c r="DI11" s="660"/>
      <c r="DJ11" s="660"/>
      <c r="DK11" s="660"/>
      <c r="DL11" s="660"/>
      <c r="DM11" s="660"/>
      <c r="DN11" s="660"/>
      <c r="DO11" s="660"/>
      <c r="DP11" s="661"/>
      <c r="DQ11" s="668">
        <v>131475</v>
      </c>
      <c r="DR11" s="660"/>
      <c r="DS11" s="660"/>
      <c r="DT11" s="660"/>
      <c r="DU11" s="660"/>
      <c r="DV11" s="660"/>
      <c r="DW11" s="660"/>
      <c r="DX11" s="660"/>
      <c r="DY11" s="660"/>
      <c r="DZ11" s="660"/>
      <c r="EA11" s="660"/>
      <c r="EB11" s="660"/>
      <c r="EC11" s="669"/>
    </row>
    <row r="12" spans="2:143" ht="11.25" customHeight="1">
      <c r="B12" s="656" t="s">
        <v>251</v>
      </c>
      <c r="C12" s="657"/>
      <c r="D12" s="657"/>
      <c r="E12" s="657"/>
      <c r="F12" s="657"/>
      <c r="G12" s="657"/>
      <c r="H12" s="657"/>
      <c r="I12" s="657"/>
      <c r="J12" s="657"/>
      <c r="K12" s="657"/>
      <c r="L12" s="657"/>
      <c r="M12" s="657"/>
      <c r="N12" s="657"/>
      <c r="O12" s="657"/>
      <c r="P12" s="657"/>
      <c r="Q12" s="658"/>
      <c r="R12" s="659">
        <v>1603939</v>
      </c>
      <c r="S12" s="660"/>
      <c r="T12" s="660"/>
      <c r="U12" s="660"/>
      <c r="V12" s="660"/>
      <c r="W12" s="660"/>
      <c r="X12" s="660"/>
      <c r="Y12" s="661"/>
      <c r="Z12" s="662">
        <v>4.4000000000000004</v>
      </c>
      <c r="AA12" s="662"/>
      <c r="AB12" s="662"/>
      <c r="AC12" s="662"/>
      <c r="AD12" s="663">
        <v>1603939</v>
      </c>
      <c r="AE12" s="663"/>
      <c r="AF12" s="663"/>
      <c r="AG12" s="663"/>
      <c r="AH12" s="663"/>
      <c r="AI12" s="663"/>
      <c r="AJ12" s="663"/>
      <c r="AK12" s="663"/>
      <c r="AL12" s="664">
        <v>7.6</v>
      </c>
      <c r="AM12" s="665"/>
      <c r="AN12" s="665"/>
      <c r="AO12" s="666"/>
      <c r="AP12" s="656" t="s">
        <v>252</v>
      </c>
      <c r="AQ12" s="657"/>
      <c r="AR12" s="657"/>
      <c r="AS12" s="657"/>
      <c r="AT12" s="657"/>
      <c r="AU12" s="657"/>
      <c r="AV12" s="657"/>
      <c r="AW12" s="657"/>
      <c r="AX12" s="657"/>
      <c r="AY12" s="657"/>
      <c r="AZ12" s="657"/>
      <c r="BA12" s="657"/>
      <c r="BB12" s="657"/>
      <c r="BC12" s="657"/>
      <c r="BD12" s="657"/>
      <c r="BE12" s="657"/>
      <c r="BF12" s="658"/>
      <c r="BG12" s="659">
        <v>6118154</v>
      </c>
      <c r="BH12" s="660"/>
      <c r="BI12" s="660"/>
      <c r="BJ12" s="660"/>
      <c r="BK12" s="660"/>
      <c r="BL12" s="660"/>
      <c r="BM12" s="660"/>
      <c r="BN12" s="661"/>
      <c r="BO12" s="662">
        <v>36.1</v>
      </c>
      <c r="BP12" s="662"/>
      <c r="BQ12" s="662"/>
      <c r="BR12" s="662"/>
      <c r="BS12" s="668" t="s">
        <v>124</v>
      </c>
      <c r="BT12" s="660"/>
      <c r="BU12" s="660"/>
      <c r="BV12" s="660"/>
      <c r="BW12" s="660"/>
      <c r="BX12" s="660"/>
      <c r="BY12" s="660"/>
      <c r="BZ12" s="660"/>
      <c r="CA12" s="660"/>
      <c r="CB12" s="669"/>
      <c r="CD12" s="674" t="s">
        <v>253</v>
      </c>
      <c r="CE12" s="675"/>
      <c r="CF12" s="675"/>
      <c r="CG12" s="675"/>
      <c r="CH12" s="675"/>
      <c r="CI12" s="675"/>
      <c r="CJ12" s="675"/>
      <c r="CK12" s="675"/>
      <c r="CL12" s="675"/>
      <c r="CM12" s="675"/>
      <c r="CN12" s="675"/>
      <c r="CO12" s="675"/>
      <c r="CP12" s="675"/>
      <c r="CQ12" s="676"/>
      <c r="CR12" s="659">
        <v>264614</v>
      </c>
      <c r="CS12" s="660"/>
      <c r="CT12" s="660"/>
      <c r="CU12" s="660"/>
      <c r="CV12" s="660"/>
      <c r="CW12" s="660"/>
      <c r="CX12" s="660"/>
      <c r="CY12" s="661"/>
      <c r="CZ12" s="662">
        <v>0.7</v>
      </c>
      <c r="DA12" s="662"/>
      <c r="DB12" s="662"/>
      <c r="DC12" s="662"/>
      <c r="DD12" s="668">
        <v>23449</v>
      </c>
      <c r="DE12" s="660"/>
      <c r="DF12" s="660"/>
      <c r="DG12" s="660"/>
      <c r="DH12" s="660"/>
      <c r="DI12" s="660"/>
      <c r="DJ12" s="660"/>
      <c r="DK12" s="660"/>
      <c r="DL12" s="660"/>
      <c r="DM12" s="660"/>
      <c r="DN12" s="660"/>
      <c r="DO12" s="660"/>
      <c r="DP12" s="661"/>
      <c r="DQ12" s="668">
        <v>235845</v>
      </c>
      <c r="DR12" s="660"/>
      <c r="DS12" s="660"/>
      <c r="DT12" s="660"/>
      <c r="DU12" s="660"/>
      <c r="DV12" s="660"/>
      <c r="DW12" s="660"/>
      <c r="DX12" s="660"/>
      <c r="DY12" s="660"/>
      <c r="DZ12" s="660"/>
      <c r="EA12" s="660"/>
      <c r="EB12" s="660"/>
      <c r="EC12" s="669"/>
    </row>
    <row r="13" spans="2:143" ht="11.25" customHeight="1">
      <c r="B13" s="656" t="s">
        <v>254</v>
      </c>
      <c r="C13" s="657"/>
      <c r="D13" s="657"/>
      <c r="E13" s="657"/>
      <c r="F13" s="657"/>
      <c r="G13" s="657"/>
      <c r="H13" s="657"/>
      <c r="I13" s="657"/>
      <c r="J13" s="657"/>
      <c r="K13" s="657"/>
      <c r="L13" s="657"/>
      <c r="M13" s="657"/>
      <c r="N13" s="657"/>
      <c r="O13" s="657"/>
      <c r="P13" s="657"/>
      <c r="Q13" s="658"/>
      <c r="R13" s="659">
        <v>5916</v>
      </c>
      <c r="S13" s="660"/>
      <c r="T13" s="660"/>
      <c r="U13" s="660"/>
      <c r="V13" s="660"/>
      <c r="W13" s="660"/>
      <c r="X13" s="660"/>
      <c r="Y13" s="661"/>
      <c r="Z13" s="662">
        <v>0</v>
      </c>
      <c r="AA13" s="662"/>
      <c r="AB13" s="662"/>
      <c r="AC13" s="662"/>
      <c r="AD13" s="663">
        <v>5916</v>
      </c>
      <c r="AE13" s="663"/>
      <c r="AF13" s="663"/>
      <c r="AG13" s="663"/>
      <c r="AH13" s="663"/>
      <c r="AI13" s="663"/>
      <c r="AJ13" s="663"/>
      <c r="AK13" s="663"/>
      <c r="AL13" s="664">
        <v>0</v>
      </c>
      <c r="AM13" s="665"/>
      <c r="AN13" s="665"/>
      <c r="AO13" s="666"/>
      <c r="AP13" s="656" t="s">
        <v>255</v>
      </c>
      <c r="AQ13" s="657"/>
      <c r="AR13" s="657"/>
      <c r="AS13" s="657"/>
      <c r="AT13" s="657"/>
      <c r="AU13" s="657"/>
      <c r="AV13" s="657"/>
      <c r="AW13" s="657"/>
      <c r="AX13" s="657"/>
      <c r="AY13" s="657"/>
      <c r="AZ13" s="657"/>
      <c r="BA13" s="657"/>
      <c r="BB13" s="657"/>
      <c r="BC13" s="657"/>
      <c r="BD13" s="657"/>
      <c r="BE13" s="657"/>
      <c r="BF13" s="658"/>
      <c r="BG13" s="659">
        <v>6117138</v>
      </c>
      <c r="BH13" s="660"/>
      <c r="BI13" s="660"/>
      <c r="BJ13" s="660"/>
      <c r="BK13" s="660"/>
      <c r="BL13" s="660"/>
      <c r="BM13" s="660"/>
      <c r="BN13" s="661"/>
      <c r="BO13" s="662">
        <v>36.1</v>
      </c>
      <c r="BP13" s="662"/>
      <c r="BQ13" s="662"/>
      <c r="BR13" s="662"/>
      <c r="BS13" s="668" t="s">
        <v>124</v>
      </c>
      <c r="BT13" s="660"/>
      <c r="BU13" s="660"/>
      <c r="BV13" s="660"/>
      <c r="BW13" s="660"/>
      <c r="BX13" s="660"/>
      <c r="BY13" s="660"/>
      <c r="BZ13" s="660"/>
      <c r="CA13" s="660"/>
      <c r="CB13" s="669"/>
      <c r="CD13" s="674" t="s">
        <v>256</v>
      </c>
      <c r="CE13" s="675"/>
      <c r="CF13" s="675"/>
      <c r="CG13" s="675"/>
      <c r="CH13" s="675"/>
      <c r="CI13" s="675"/>
      <c r="CJ13" s="675"/>
      <c r="CK13" s="675"/>
      <c r="CL13" s="675"/>
      <c r="CM13" s="675"/>
      <c r="CN13" s="675"/>
      <c r="CO13" s="675"/>
      <c r="CP13" s="675"/>
      <c r="CQ13" s="676"/>
      <c r="CR13" s="659">
        <v>3095814</v>
      </c>
      <c r="CS13" s="660"/>
      <c r="CT13" s="660"/>
      <c r="CU13" s="660"/>
      <c r="CV13" s="660"/>
      <c r="CW13" s="660"/>
      <c r="CX13" s="660"/>
      <c r="CY13" s="661"/>
      <c r="CZ13" s="662">
        <v>8.6999999999999993</v>
      </c>
      <c r="DA13" s="662"/>
      <c r="DB13" s="662"/>
      <c r="DC13" s="662"/>
      <c r="DD13" s="668">
        <v>815005</v>
      </c>
      <c r="DE13" s="660"/>
      <c r="DF13" s="660"/>
      <c r="DG13" s="660"/>
      <c r="DH13" s="660"/>
      <c r="DI13" s="660"/>
      <c r="DJ13" s="660"/>
      <c r="DK13" s="660"/>
      <c r="DL13" s="660"/>
      <c r="DM13" s="660"/>
      <c r="DN13" s="660"/>
      <c r="DO13" s="660"/>
      <c r="DP13" s="661"/>
      <c r="DQ13" s="668">
        <v>2518373</v>
      </c>
      <c r="DR13" s="660"/>
      <c r="DS13" s="660"/>
      <c r="DT13" s="660"/>
      <c r="DU13" s="660"/>
      <c r="DV13" s="660"/>
      <c r="DW13" s="660"/>
      <c r="DX13" s="660"/>
      <c r="DY13" s="660"/>
      <c r="DZ13" s="660"/>
      <c r="EA13" s="660"/>
      <c r="EB13" s="660"/>
      <c r="EC13" s="669"/>
    </row>
    <row r="14" spans="2:143" ht="11.25" customHeight="1">
      <c r="B14" s="656" t="s">
        <v>257</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124</v>
      </c>
      <c r="AA14" s="662"/>
      <c r="AB14" s="662"/>
      <c r="AC14" s="662"/>
      <c r="AD14" s="663" t="s">
        <v>124</v>
      </c>
      <c r="AE14" s="663"/>
      <c r="AF14" s="663"/>
      <c r="AG14" s="663"/>
      <c r="AH14" s="663"/>
      <c r="AI14" s="663"/>
      <c r="AJ14" s="663"/>
      <c r="AK14" s="663"/>
      <c r="AL14" s="664" t="s">
        <v>177</v>
      </c>
      <c r="AM14" s="665"/>
      <c r="AN14" s="665"/>
      <c r="AO14" s="666"/>
      <c r="AP14" s="656" t="s">
        <v>258</v>
      </c>
      <c r="AQ14" s="657"/>
      <c r="AR14" s="657"/>
      <c r="AS14" s="657"/>
      <c r="AT14" s="657"/>
      <c r="AU14" s="657"/>
      <c r="AV14" s="657"/>
      <c r="AW14" s="657"/>
      <c r="AX14" s="657"/>
      <c r="AY14" s="657"/>
      <c r="AZ14" s="657"/>
      <c r="BA14" s="657"/>
      <c r="BB14" s="657"/>
      <c r="BC14" s="657"/>
      <c r="BD14" s="657"/>
      <c r="BE14" s="657"/>
      <c r="BF14" s="658"/>
      <c r="BG14" s="659">
        <v>142529</v>
      </c>
      <c r="BH14" s="660"/>
      <c r="BI14" s="660"/>
      <c r="BJ14" s="660"/>
      <c r="BK14" s="660"/>
      <c r="BL14" s="660"/>
      <c r="BM14" s="660"/>
      <c r="BN14" s="661"/>
      <c r="BO14" s="662">
        <v>0.8</v>
      </c>
      <c r="BP14" s="662"/>
      <c r="BQ14" s="662"/>
      <c r="BR14" s="662"/>
      <c r="BS14" s="668" t="s">
        <v>245</v>
      </c>
      <c r="BT14" s="660"/>
      <c r="BU14" s="660"/>
      <c r="BV14" s="660"/>
      <c r="BW14" s="660"/>
      <c r="BX14" s="660"/>
      <c r="BY14" s="660"/>
      <c r="BZ14" s="660"/>
      <c r="CA14" s="660"/>
      <c r="CB14" s="669"/>
      <c r="CD14" s="674" t="s">
        <v>259</v>
      </c>
      <c r="CE14" s="675"/>
      <c r="CF14" s="675"/>
      <c r="CG14" s="675"/>
      <c r="CH14" s="675"/>
      <c r="CI14" s="675"/>
      <c r="CJ14" s="675"/>
      <c r="CK14" s="675"/>
      <c r="CL14" s="675"/>
      <c r="CM14" s="675"/>
      <c r="CN14" s="675"/>
      <c r="CO14" s="675"/>
      <c r="CP14" s="675"/>
      <c r="CQ14" s="676"/>
      <c r="CR14" s="659">
        <v>1541738</v>
      </c>
      <c r="CS14" s="660"/>
      <c r="CT14" s="660"/>
      <c r="CU14" s="660"/>
      <c r="CV14" s="660"/>
      <c r="CW14" s="660"/>
      <c r="CX14" s="660"/>
      <c r="CY14" s="661"/>
      <c r="CZ14" s="662">
        <v>4.3</v>
      </c>
      <c r="DA14" s="662"/>
      <c r="DB14" s="662"/>
      <c r="DC14" s="662"/>
      <c r="DD14" s="668">
        <v>211348</v>
      </c>
      <c r="DE14" s="660"/>
      <c r="DF14" s="660"/>
      <c r="DG14" s="660"/>
      <c r="DH14" s="660"/>
      <c r="DI14" s="660"/>
      <c r="DJ14" s="660"/>
      <c r="DK14" s="660"/>
      <c r="DL14" s="660"/>
      <c r="DM14" s="660"/>
      <c r="DN14" s="660"/>
      <c r="DO14" s="660"/>
      <c r="DP14" s="661"/>
      <c r="DQ14" s="668">
        <v>1325727</v>
      </c>
      <c r="DR14" s="660"/>
      <c r="DS14" s="660"/>
      <c r="DT14" s="660"/>
      <c r="DU14" s="660"/>
      <c r="DV14" s="660"/>
      <c r="DW14" s="660"/>
      <c r="DX14" s="660"/>
      <c r="DY14" s="660"/>
      <c r="DZ14" s="660"/>
      <c r="EA14" s="660"/>
      <c r="EB14" s="660"/>
      <c r="EC14" s="669"/>
    </row>
    <row r="15" spans="2:143" ht="11.25" customHeight="1">
      <c r="B15" s="656" t="s">
        <v>260</v>
      </c>
      <c r="C15" s="657"/>
      <c r="D15" s="657"/>
      <c r="E15" s="657"/>
      <c r="F15" s="657"/>
      <c r="G15" s="657"/>
      <c r="H15" s="657"/>
      <c r="I15" s="657"/>
      <c r="J15" s="657"/>
      <c r="K15" s="657"/>
      <c r="L15" s="657"/>
      <c r="M15" s="657"/>
      <c r="N15" s="657"/>
      <c r="O15" s="657"/>
      <c r="P15" s="657"/>
      <c r="Q15" s="658"/>
      <c r="R15" s="659">
        <v>82424</v>
      </c>
      <c r="S15" s="660"/>
      <c r="T15" s="660"/>
      <c r="U15" s="660"/>
      <c r="V15" s="660"/>
      <c r="W15" s="660"/>
      <c r="X15" s="660"/>
      <c r="Y15" s="661"/>
      <c r="Z15" s="662">
        <v>0.2</v>
      </c>
      <c r="AA15" s="662"/>
      <c r="AB15" s="662"/>
      <c r="AC15" s="662"/>
      <c r="AD15" s="663">
        <v>82424</v>
      </c>
      <c r="AE15" s="663"/>
      <c r="AF15" s="663"/>
      <c r="AG15" s="663"/>
      <c r="AH15" s="663"/>
      <c r="AI15" s="663"/>
      <c r="AJ15" s="663"/>
      <c r="AK15" s="663"/>
      <c r="AL15" s="664">
        <v>0.4</v>
      </c>
      <c r="AM15" s="665"/>
      <c r="AN15" s="665"/>
      <c r="AO15" s="666"/>
      <c r="AP15" s="656" t="s">
        <v>261</v>
      </c>
      <c r="AQ15" s="657"/>
      <c r="AR15" s="657"/>
      <c r="AS15" s="657"/>
      <c r="AT15" s="657"/>
      <c r="AU15" s="657"/>
      <c r="AV15" s="657"/>
      <c r="AW15" s="657"/>
      <c r="AX15" s="657"/>
      <c r="AY15" s="657"/>
      <c r="AZ15" s="657"/>
      <c r="BA15" s="657"/>
      <c r="BB15" s="657"/>
      <c r="BC15" s="657"/>
      <c r="BD15" s="657"/>
      <c r="BE15" s="657"/>
      <c r="BF15" s="658"/>
      <c r="BG15" s="659">
        <v>410676</v>
      </c>
      <c r="BH15" s="660"/>
      <c r="BI15" s="660"/>
      <c r="BJ15" s="660"/>
      <c r="BK15" s="660"/>
      <c r="BL15" s="660"/>
      <c r="BM15" s="660"/>
      <c r="BN15" s="661"/>
      <c r="BO15" s="662">
        <v>2.4</v>
      </c>
      <c r="BP15" s="662"/>
      <c r="BQ15" s="662"/>
      <c r="BR15" s="662"/>
      <c r="BS15" s="668" t="s">
        <v>245</v>
      </c>
      <c r="BT15" s="660"/>
      <c r="BU15" s="660"/>
      <c r="BV15" s="660"/>
      <c r="BW15" s="660"/>
      <c r="BX15" s="660"/>
      <c r="BY15" s="660"/>
      <c r="BZ15" s="660"/>
      <c r="CA15" s="660"/>
      <c r="CB15" s="669"/>
      <c r="CD15" s="674" t="s">
        <v>262</v>
      </c>
      <c r="CE15" s="675"/>
      <c r="CF15" s="675"/>
      <c r="CG15" s="675"/>
      <c r="CH15" s="675"/>
      <c r="CI15" s="675"/>
      <c r="CJ15" s="675"/>
      <c r="CK15" s="675"/>
      <c r="CL15" s="675"/>
      <c r="CM15" s="675"/>
      <c r="CN15" s="675"/>
      <c r="CO15" s="675"/>
      <c r="CP15" s="675"/>
      <c r="CQ15" s="676"/>
      <c r="CR15" s="659">
        <v>5049816</v>
      </c>
      <c r="CS15" s="660"/>
      <c r="CT15" s="660"/>
      <c r="CU15" s="660"/>
      <c r="CV15" s="660"/>
      <c r="CW15" s="660"/>
      <c r="CX15" s="660"/>
      <c r="CY15" s="661"/>
      <c r="CZ15" s="662">
        <v>14.1</v>
      </c>
      <c r="DA15" s="662"/>
      <c r="DB15" s="662"/>
      <c r="DC15" s="662"/>
      <c r="DD15" s="668">
        <v>1291405</v>
      </c>
      <c r="DE15" s="660"/>
      <c r="DF15" s="660"/>
      <c r="DG15" s="660"/>
      <c r="DH15" s="660"/>
      <c r="DI15" s="660"/>
      <c r="DJ15" s="660"/>
      <c r="DK15" s="660"/>
      <c r="DL15" s="660"/>
      <c r="DM15" s="660"/>
      <c r="DN15" s="660"/>
      <c r="DO15" s="660"/>
      <c r="DP15" s="661"/>
      <c r="DQ15" s="668">
        <v>3372141</v>
      </c>
      <c r="DR15" s="660"/>
      <c r="DS15" s="660"/>
      <c r="DT15" s="660"/>
      <c r="DU15" s="660"/>
      <c r="DV15" s="660"/>
      <c r="DW15" s="660"/>
      <c r="DX15" s="660"/>
      <c r="DY15" s="660"/>
      <c r="DZ15" s="660"/>
      <c r="EA15" s="660"/>
      <c r="EB15" s="660"/>
      <c r="EC15" s="669"/>
    </row>
    <row r="16" spans="2:143" ht="11.25" customHeight="1">
      <c r="B16" s="656" t="s">
        <v>263</v>
      </c>
      <c r="C16" s="657"/>
      <c r="D16" s="657"/>
      <c r="E16" s="657"/>
      <c r="F16" s="657"/>
      <c r="G16" s="657"/>
      <c r="H16" s="657"/>
      <c r="I16" s="657"/>
      <c r="J16" s="657"/>
      <c r="K16" s="657"/>
      <c r="L16" s="657"/>
      <c r="M16" s="657"/>
      <c r="N16" s="657"/>
      <c r="O16" s="657"/>
      <c r="P16" s="657"/>
      <c r="Q16" s="658"/>
      <c r="R16" s="659" t="s">
        <v>245</v>
      </c>
      <c r="S16" s="660"/>
      <c r="T16" s="660"/>
      <c r="U16" s="660"/>
      <c r="V16" s="660"/>
      <c r="W16" s="660"/>
      <c r="X16" s="660"/>
      <c r="Y16" s="661"/>
      <c r="Z16" s="662" t="s">
        <v>245</v>
      </c>
      <c r="AA16" s="662"/>
      <c r="AB16" s="662"/>
      <c r="AC16" s="662"/>
      <c r="AD16" s="663" t="s">
        <v>124</v>
      </c>
      <c r="AE16" s="663"/>
      <c r="AF16" s="663"/>
      <c r="AG16" s="663"/>
      <c r="AH16" s="663"/>
      <c r="AI16" s="663"/>
      <c r="AJ16" s="663"/>
      <c r="AK16" s="663"/>
      <c r="AL16" s="664" t="s">
        <v>245</v>
      </c>
      <c r="AM16" s="665"/>
      <c r="AN16" s="665"/>
      <c r="AO16" s="666"/>
      <c r="AP16" s="656" t="s">
        <v>264</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124</v>
      </c>
      <c r="BP16" s="662"/>
      <c r="BQ16" s="662"/>
      <c r="BR16" s="662"/>
      <c r="BS16" s="668" t="s">
        <v>177</v>
      </c>
      <c r="BT16" s="660"/>
      <c r="BU16" s="660"/>
      <c r="BV16" s="660"/>
      <c r="BW16" s="660"/>
      <c r="BX16" s="660"/>
      <c r="BY16" s="660"/>
      <c r="BZ16" s="660"/>
      <c r="CA16" s="660"/>
      <c r="CB16" s="669"/>
      <c r="CD16" s="674" t="s">
        <v>265</v>
      </c>
      <c r="CE16" s="675"/>
      <c r="CF16" s="675"/>
      <c r="CG16" s="675"/>
      <c r="CH16" s="675"/>
      <c r="CI16" s="675"/>
      <c r="CJ16" s="675"/>
      <c r="CK16" s="675"/>
      <c r="CL16" s="675"/>
      <c r="CM16" s="675"/>
      <c r="CN16" s="675"/>
      <c r="CO16" s="675"/>
      <c r="CP16" s="675"/>
      <c r="CQ16" s="676"/>
      <c r="CR16" s="659">
        <v>19456</v>
      </c>
      <c r="CS16" s="660"/>
      <c r="CT16" s="660"/>
      <c r="CU16" s="660"/>
      <c r="CV16" s="660"/>
      <c r="CW16" s="660"/>
      <c r="CX16" s="660"/>
      <c r="CY16" s="661"/>
      <c r="CZ16" s="662">
        <v>0.1</v>
      </c>
      <c r="DA16" s="662"/>
      <c r="DB16" s="662"/>
      <c r="DC16" s="662"/>
      <c r="DD16" s="668" t="s">
        <v>245</v>
      </c>
      <c r="DE16" s="660"/>
      <c r="DF16" s="660"/>
      <c r="DG16" s="660"/>
      <c r="DH16" s="660"/>
      <c r="DI16" s="660"/>
      <c r="DJ16" s="660"/>
      <c r="DK16" s="660"/>
      <c r="DL16" s="660"/>
      <c r="DM16" s="660"/>
      <c r="DN16" s="660"/>
      <c r="DO16" s="660"/>
      <c r="DP16" s="661"/>
      <c r="DQ16" s="668">
        <v>16056</v>
      </c>
      <c r="DR16" s="660"/>
      <c r="DS16" s="660"/>
      <c r="DT16" s="660"/>
      <c r="DU16" s="660"/>
      <c r="DV16" s="660"/>
      <c r="DW16" s="660"/>
      <c r="DX16" s="660"/>
      <c r="DY16" s="660"/>
      <c r="DZ16" s="660"/>
      <c r="EA16" s="660"/>
      <c r="EB16" s="660"/>
      <c r="EC16" s="669"/>
    </row>
    <row r="17" spans="2:133" ht="11.25" customHeight="1">
      <c r="B17" s="656" t="s">
        <v>266</v>
      </c>
      <c r="C17" s="657"/>
      <c r="D17" s="657"/>
      <c r="E17" s="657"/>
      <c r="F17" s="657"/>
      <c r="G17" s="657"/>
      <c r="H17" s="657"/>
      <c r="I17" s="657"/>
      <c r="J17" s="657"/>
      <c r="K17" s="657"/>
      <c r="L17" s="657"/>
      <c r="M17" s="657"/>
      <c r="N17" s="657"/>
      <c r="O17" s="657"/>
      <c r="P17" s="657"/>
      <c r="Q17" s="658"/>
      <c r="R17" s="659">
        <v>88283</v>
      </c>
      <c r="S17" s="660"/>
      <c r="T17" s="660"/>
      <c r="U17" s="660"/>
      <c r="V17" s="660"/>
      <c r="W17" s="660"/>
      <c r="X17" s="660"/>
      <c r="Y17" s="661"/>
      <c r="Z17" s="662">
        <v>0.2</v>
      </c>
      <c r="AA17" s="662"/>
      <c r="AB17" s="662"/>
      <c r="AC17" s="662"/>
      <c r="AD17" s="663">
        <v>88283</v>
      </c>
      <c r="AE17" s="663"/>
      <c r="AF17" s="663"/>
      <c r="AG17" s="663"/>
      <c r="AH17" s="663"/>
      <c r="AI17" s="663"/>
      <c r="AJ17" s="663"/>
      <c r="AK17" s="663"/>
      <c r="AL17" s="664">
        <v>0.4</v>
      </c>
      <c r="AM17" s="665"/>
      <c r="AN17" s="665"/>
      <c r="AO17" s="666"/>
      <c r="AP17" s="656" t="s">
        <v>267</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124</v>
      </c>
      <c r="BP17" s="662"/>
      <c r="BQ17" s="662"/>
      <c r="BR17" s="662"/>
      <c r="BS17" s="668" t="s">
        <v>124</v>
      </c>
      <c r="BT17" s="660"/>
      <c r="BU17" s="660"/>
      <c r="BV17" s="660"/>
      <c r="BW17" s="660"/>
      <c r="BX17" s="660"/>
      <c r="BY17" s="660"/>
      <c r="BZ17" s="660"/>
      <c r="CA17" s="660"/>
      <c r="CB17" s="669"/>
      <c r="CD17" s="674" t="s">
        <v>268</v>
      </c>
      <c r="CE17" s="675"/>
      <c r="CF17" s="675"/>
      <c r="CG17" s="675"/>
      <c r="CH17" s="675"/>
      <c r="CI17" s="675"/>
      <c r="CJ17" s="675"/>
      <c r="CK17" s="675"/>
      <c r="CL17" s="675"/>
      <c r="CM17" s="675"/>
      <c r="CN17" s="675"/>
      <c r="CO17" s="675"/>
      <c r="CP17" s="675"/>
      <c r="CQ17" s="676"/>
      <c r="CR17" s="659">
        <v>3209732</v>
      </c>
      <c r="CS17" s="660"/>
      <c r="CT17" s="660"/>
      <c r="CU17" s="660"/>
      <c r="CV17" s="660"/>
      <c r="CW17" s="660"/>
      <c r="CX17" s="660"/>
      <c r="CY17" s="661"/>
      <c r="CZ17" s="662">
        <v>9</v>
      </c>
      <c r="DA17" s="662"/>
      <c r="DB17" s="662"/>
      <c r="DC17" s="662"/>
      <c r="DD17" s="668" t="s">
        <v>177</v>
      </c>
      <c r="DE17" s="660"/>
      <c r="DF17" s="660"/>
      <c r="DG17" s="660"/>
      <c r="DH17" s="660"/>
      <c r="DI17" s="660"/>
      <c r="DJ17" s="660"/>
      <c r="DK17" s="660"/>
      <c r="DL17" s="660"/>
      <c r="DM17" s="660"/>
      <c r="DN17" s="660"/>
      <c r="DO17" s="660"/>
      <c r="DP17" s="661"/>
      <c r="DQ17" s="668">
        <v>3209732</v>
      </c>
      <c r="DR17" s="660"/>
      <c r="DS17" s="660"/>
      <c r="DT17" s="660"/>
      <c r="DU17" s="660"/>
      <c r="DV17" s="660"/>
      <c r="DW17" s="660"/>
      <c r="DX17" s="660"/>
      <c r="DY17" s="660"/>
      <c r="DZ17" s="660"/>
      <c r="EA17" s="660"/>
      <c r="EB17" s="660"/>
      <c r="EC17" s="669"/>
    </row>
    <row r="18" spans="2:133" ht="11.25" customHeight="1">
      <c r="B18" s="656" t="s">
        <v>269</v>
      </c>
      <c r="C18" s="657"/>
      <c r="D18" s="657"/>
      <c r="E18" s="657"/>
      <c r="F18" s="657"/>
      <c r="G18" s="657"/>
      <c r="H18" s="657"/>
      <c r="I18" s="657"/>
      <c r="J18" s="657"/>
      <c r="K18" s="657"/>
      <c r="L18" s="657"/>
      <c r="M18" s="657"/>
      <c r="N18" s="657"/>
      <c r="O18" s="657"/>
      <c r="P18" s="657"/>
      <c r="Q18" s="658"/>
      <c r="R18" s="659">
        <v>3477895</v>
      </c>
      <c r="S18" s="660"/>
      <c r="T18" s="660"/>
      <c r="U18" s="660"/>
      <c r="V18" s="660"/>
      <c r="W18" s="660"/>
      <c r="X18" s="660"/>
      <c r="Y18" s="661"/>
      <c r="Z18" s="662">
        <v>9.5</v>
      </c>
      <c r="AA18" s="662"/>
      <c r="AB18" s="662"/>
      <c r="AC18" s="662"/>
      <c r="AD18" s="663">
        <v>2846080</v>
      </c>
      <c r="AE18" s="663"/>
      <c r="AF18" s="663"/>
      <c r="AG18" s="663"/>
      <c r="AH18" s="663"/>
      <c r="AI18" s="663"/>
      <c r="AJ18" s="663"/>
      <c r="AK18" s="663"/>
      <c r="AL18" s="664">
        <v>13.5</v>
      </c>
      <c r="AM18" s="665"/>
      <c r="AN18" s="665"/>
      <c r="AO18" s="666"/>
      <c r="AP18" s="656" t="s">
        <v>270</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124</v>
      </c>
      <c r="BP18" s="662"/>
      <c r="BQ18" s="662"/>
      <c r="BR18" s="662"/>
      <c r="BS18" s="668" t="s">
        <v>124</v>
      </c>
      <c r="BT18" s="660"/>
      <c r="BU18" s="660"/>
      <c r="BV18" s="660"/>
      <c r="BW18" s="660"/>
      <c r="BX18" s="660"/>
      <c r="BY18" s="660"/>
      <c r="BZ18" s="660"/>
      <c r="CA18" s="660"/>
      <c r="CB18" s="669"/>
      <c r="CD18" s="674" t="s">
        <v>271</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124</v>
      </c>
      <c r="DA18" s="662"/>
      <c r="DB18" s="662"/>
      <c r="DC18" s="662"/>
      <c r="DD18" s="668" t="s">
        <v>124</v>
      </c>
      <c r="DE18" s="660"/>
      <c r="DF18" s="660"/>
      <c r="DG18" s="660"/>
      <c r="DH18" s="660"/>
      <c r="DI18" s="660"/>
      <c r="DJ18" s="660"/>
      <c r="DK18" s="660"/>
      <c r="DL18" s="660"/>
      <c r="DM18" s="660"/>
      <c r="DN18" s="660"/>
      <c r="DO18" s="660"/>
      <c r="DP18" s="661"/>
      <c r="DQ18" s="668" t="s">
        <v>177</v>
      </c>
      <c r="DR18" s="660"/>
      <c r="DS18" s="660"/>
      <c r="DT18" s="660"/>
      <c r="DU18" s="660"/>
      <c r="DV18" s="660"/>
      <c r="DW18" s="660"/>
      <c r="DX18" s="660"/>
      <c r="DY18" s="660"/>
      <c r="DZ18" s="660"/>
      <c r="EA18" s="660"/>
      <c r="EB18" s="660"/>
      <c r="EC18" s="669"/>
    </row>
    <row r="19" spans="2:133" ht="11.25" customHeight="1">
      <c r="B19" s="656" t="s">
        <v>272</v>
      </c>
      <c r="C19" s="657"/>
      <c r="D19" s="657"/>
      <c r="E19" s="657"/>
      <c r="F19" s="657"/>
      <c r="G19" s="657"/>
      <c r="H19" s="657"/>
      <c r="I19" s="657"/>
      <c r="J19" s="657"/>
      <c r="K19" s="657"/>
      <c r="L19" s="657"/>
      <c r="M19" s="657"/>
      <c r="N19" s="657"/>
      <c r="O19" s="657"/>
      <c r="P19" s="657"/>
      <c r="Q19" s="658"/>
      <c r="R19" s="659">
        <v>2846080</v>
      </c>
      <c r="S19" s="660"/>
      <c r="T19" s="660"/>
      <c r="U19" s="660"/>
      <c r="V19" s="660"/>
      <c r="W19" s="660"/>
      <c r="X19" s="660"/>
      <c r="Y19" s="661"/>
      <c r="Z19" s="662">
        <v>7.7</v>
      </c>
      <c r="AA19" s="662"/>
      <c r="AB19" s="662"/>
      <c r="AC19" s="662"/>
      <c r="AD19" s="663">
        <v>2846080</v>
      </c>
      <c r="AE19" s="663"/>
      <c r="AF19" s="663"/>
      <c r="AG19" s="663"/>
      <c r="AH19" s="663"/>
      <c r="AI19" s="663"/>
      <c r="AJ19" s="663"/>
      <c r="AK19" s="663"/>
      <c r="AL19" s="664">
        <v>13.5</v>
      </c>
      <c r="AM19" s="665"/>
      <c r="AN19" s="665"/>
      <c r="AO19" s="666"/>
      <c r="AP19" s="656" t="s">
        <v>273</v>
      </c>
      <c r="AQ19" s="657"/>
      <c r="AR19" s="657"/>
      <c r="AS19" s="657"/>
      <c r="AT19" s="657"/>
      <c r="AU19" s="657"/>
      <c r="AV19" s="657"/>
      <c r="AW19" s="657"/>
      <c r="AX19" s="657"/>
      <c r="AY19" s="657"/>
      <c r="AZ19" s="657"/>
      <c r="BA19" s="657"/>
      <c r="BB19" s="657"/>
      <c r="BC19" s="657"/>
      <c r="BD19" s="657"/>
      <c r="BE19" s="657"/>
      <c r="BF19" s="658"/>
      <c r="BG19" s="659">
        <v>1293800</v>
      </c>
      <c r="BH19" s="660"/>
      <c r="BI19" s="660"/>
      <c r="BJ19" s="660"/>
      <c r="BK19" s="660"/>
      <c r="BL19" s="660"/>
      <c r="BM19" s="660"/>
      <c r="BN19" s="661"/>
      <c r="BO19" s="662">
        <v>7.6</v>
      </c>
      <c r="BP19" s="662"/>
      <c r="BQ19" s="662"/>
      <c r="BR19" s="662"/>
      <c r="BS19" s="668" t="s">
        <v>124</v>
      </c>
      <c r="BT19" s="660"/>
      <c r="BU19" s="660"/>
      <c r="BV19" s="660"/>
      <c r="BW19" s="660"/>
      <c r="BX19" s="660"/>
      <c r="BY19" s="660"/>
      <c r="BZ19" s="660"/>
      <c r="CA19" s="660"/>
      <c r="CB19" s="669"/>
      <c r="CD19" s="674" t="s">
        <v>274</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245</v>
      </c>
      <c r="DA19" s="662"/>
      <c r="DB19" s="662"/>
      <c r="DC19" s="662"/>
      <c r="DD19" s="668" t="s">
        <v>124</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c r="B20" s="656" t="s">
        <v>275</v>
      </c>
      <c r="C20" s="657"/>
      <c r="D20" s="657"/>
      <c r="E20" s="657"/>
      <c r="F20" s="657"/>
      <c r="G20" s="657"/>
      <c r="H20" s="657"/>
      <c r="I20" s="657"/>
      <c r="J20" s="657"/>
      <c r="K20" s="657"/>
      <c r="L20" s="657"/>
      <c r="M20" s="657"/>
      <c r="N20" s="657"/>
      <c r="O20" s="657"/>
      <c r="P20" s="657"/>
      <c r="Q20" s="658"/>
      <c r="R20" s="659">
        <v>631815</v>
      </c>
      <c r="S20" s="660"/>
      <c r="T20" s="660"/>
      <c r="U20" s="660"/>
      <c r="V20" s="660"/>
      <c r="W20" s="660"/>
      <c r="X20" s="660"/>
      <c r="Y20" s="661"/>
      <c r="Z20" s="662">
        <v>1.7</v>
      </c>
      <c r="AA20" s="662"/>
      <c r="AB20" s="662"/>
      <c r="AC20" s="662"/>
      <c r="AD20" s="663" t="s">
        <v>245</v>
      </c>
      <c r="AE20" s="663"/>
      <c r="AF20" s="663"/>
      <c r="AG20" s="663"/>
      <c r="AH20" s="663"/>
      <c r="AI20" s="663"/>
      <c r="AJ20" s="663"/>
      <c r="AK20" s="663"/>
      <c r="AL20" s="664" t="s">
        <v>124</v>
      </c>
      <c r="AM20" s="665"/>
      <c r="AN20" s="665"/>
      <c r="AO20" s="666"/>
      <c r="AP20" s="656" t="s">
        <v>276</v>
      </c>
      <c r="AQ20" s="657"/>
      <c r="AR20" s="657"/>
      <c r="AS20" s="657"/>
      <c r="AT20" s="657"/>
      <c r="AU20" s="657"/>
      <c r="AV20" s="657"/>
      <c r="AW20" s="657"/>
      <c r="AX20" s="657"/>
      <c r="AY20" s="657"/>
      <c r="AZ20" s="657"/>
      <c r="BA20" s="657"/>
      <c r="BB20" s="657"/>
      <c r="BC20" s="657"/>
      <c r="BD20" s="657"/>
      <c r="BE20" s="657"/>
      <c r="BF20" s="658"/>
      <c r="BG20" s="659">
        <v>1293800</v>
      </c>
      <c r="BH20" s="660"/>
      <c r="BI20" s="660"/>
      <c r="BJ20" s="660"/>
      <c r="BK20" s="660"/>
      <c r="BL20" s="660"/>
      <c r="BM20" s="660"/>
      <c r="BN20" s="661"/>
      <c r="BO20" s="662">
        <v>7.6</v>
      </c>
      <c r="BP20" s="662"/>
      <c r="BQ20" s="662"/>
      <c r="BR20" s="662"/>
      <c r="BS20" s="668" t="s">
        <v>177</v>
      </c>
      <c r="BT20" s="660"/>
      <c r="BU20" s="660"/>
      <c r="BV20" s="660"/>
      <c r="BW20" s="660"/>
      <c r="BX20" s="660"/>
      <c r="BY20" s="660"/>
      <c r="BZ20" s="660"/>
      <c r="CA20" s="660"/>
      <c r="CB20" s="669"/>
      <c r="CD20" s="674" t="s">
        <v>277</v>
      </c>
      <c r="CE20" s="675"/>
      <c r="CF20" s="675"/>
      <c r="CG20" s="675"/>
      <c r="CH20" s="675"/>
      <c r="CI20" s="675"/>
      <c r="CJ20" s="675"/>
      <c r="CK20" s="675"/>
      <c r="CL20" s="675"/>
      <c r="CM20" s="675"/>
      <c r="CN20" s="675"/>
      <c r="CO20" s="675"/>
      <c r="CP20" s="675"/>
      <c r="CQ20" s="676"/>
      <c r="CR20" s="659">
        <v>35692660</v>
      </c>
      <c r="CS20" s="660"/>
      <c r="CT20" s="660"/>
      <c r="CU20" s="660"/>
      <c r="CV20" s="660"/>
      <c r="CW20" s="660"/>
      <c r="CX20" s="660"/>
      <c r="CY20" s="661"/>
      <c r="CZ20" s="662">
        <v>100</v>
      </c>
      <c r="DA20" s="662"/>
      <c r="DB20" s="662"/>
      <c r="DC20" s="662"/>
      <c r="DD20" s="668">
        <v>3279167</v>
      </c>
      <c r="DE20" s="660"/>
      <c r="DF20" s="660"/>
      <c r="DG20" s="660"/>
      <c r="DH20" s="660"/>
      <c r="DI20" s="660"/>
      <c r="DJ20" s="660"/>
      <c r="DK20" s="660"/>
      <c r="DL20" s="660"/>
      <c r="DM20" s="660"/>
      <c r="DN20" s="660"/>
      <c r="DO20" s="660"/>
      <c r="DP20" s="661"/>
      <c r="DQ20" s="668">
        <v>24767671</v>
      </c>
      <c r="DR20" s="660"/>
      <c r="DS20" s="660"/>
      <c r="DT20" s="660"/>
      <c r="DU20" s="660"/>
      <c r="DV20" s="660"/>
      <c r="DW20" s="660"/>
      <c r="DX20" s="660"/>
      <c r="DY20" s="660"/>
      <c r="DZ20" s="660"/>
      <c r="EA20" s="660"/>
      <c r="EB20" s="660"/>
      <c r="EC20" s="669"/>
    </row>
    <row r="21" spans="2:133" ht="11.25" customHeight="1">
      <c r="B21" s="656" t="s">
        <v>278</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124</v>
      </c>
      <c r="AA21" s="662"/>
      <c r="AB21" s="662"/>
      <c r="AC21" s="662"/>
      <c r="AD21" s="663" t="s">
        <v>124</v>
      </c>
      <c r="AE21" s="663"/>
      <c r="AF21" s="663"/>
      <c r="AG21" s="663"/>
      <c r="AH21" s="663"/>
      <c r="AI21" s="663"/>
      <c r="AJ21" s="663"/>
      <c r="AK21" s="663"/>
      <c r="AL21" s="664" t="s">
        <v>245</v>
      </c>
      <c r="AM21" s="665"/>
      <c r="AN21" s="665"/>
      <c r="AO21" s="666"/>
      <c r="AP21" s="677" t="s">
        <v>279</v>
      </c>
      <c r="AQ21" s="678"/>
      <c r="AR21" s="678"/>
      <c r="AS21" s="678"/>
      <c r="AT21" s="678"/>
      <c r="AU21" s="678"/>
      <c r="AV21" s="678"/>
      <c r="AW21" s="678"/>
      <c r="AX21" s="678"/>
      <c r="AY21" s="678"/>
      <c r="AZ21" s="678"/>
      <c r="BA21" s="678"/>
      <c r="BB21" s="678"/>
      <c r="BC21" s="678"/>
      <c r="BD21" s="678"/>
      <c r="BE21" s="678"/>
      <c r="BF21" s="679"/>
      <c r="BG21" s="659" t="s">
        <v>124</v>
      </c>
      <c r="BH21" s="660"/>
      <c r="BI21" s="660"/>
      <c r="BJ21" s="660"/>
      <c r="BK21" s="660"/>
      <c r="BL21" s="660"/>
      <c r="BM21" s="660"/>
      <c r="BN21" s="661"/>
      <c r="BO21" s="662" t="s">
        <v>124</v>
      </c>
      <c r="BP21" s="662"/>
      <c r="BQ21" s="662"/>
      <c r="BR21" s="662"/>
      <c r="BS21" s="668" t="s">
        <v>124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280</v>
      </c>
      <c r="C22" s="657"/>
      <c r="D22" s="657"/>
      <c r="E22" s="657"/>
      <c r="F22" s="657"/>
      <c r="G22" s="657"/>
      <c r="H22" s="657"/>
      <c r="I22" s="657"/>
      <c r="J22" s="657"/>
      <c r="K22" s="657"/>
      <c r="L22" s="657"/>
      <c r="M22" s="657"/>
      <c r="N22" s="657"/>
      <c r="O22" s="657"/>
      <c r="P22" s="657"/>
      <c r="Q22" s="658"/>
      <c r="R22" s="659">
        <v>22916620</v>
      </c>
      <c r="S22" s="660"/>
      <c r="T22" s="660"/>
      <c r="U22" s="660"/>
      <c r="V22" s="660"/>
      <c r="W22" s="660"/>
      <c r="X22" s="660"/>
      <c r="Y22" s="661"/>
      <c r="Z22" s="662">
        <v>62.4</v>
      </c>
      <c r="AA22" s="662"/>
      <c r="AB22" s="662"/>
      <c r="AC22" s="662"/>
      <c r="AD22" s="663">
        <v>20991005</v>
      </c>
      <c r="AE22" s="663"/>
      <c r="AF22" s="663"/>
      <c r="AG22" s="663"/>
      <c r="AH22" s="663"/>
      <c r="AI22" s="663"/>
      <c r="AJ22" s="663"/>
      <c r="AK22" s="663"/>
      <c r="AL22" s="664">
        <v>99.4</v>
      </c>
      <c r="AM22" s="665"/>
      <c r="AN22" s="665"/>
      <c r="AO22" s="666"/>
      <c r="AP22" s="677" t="s">
        <v>281</v>
      </c>
      <c r="AQ22" s="678"/>
      <c r="AR22" s="678"/>
      <c r="AS22" s="678"/>
      <c r="AT22" s="678"/>
      <c r="AU22" s="678"/>
      <c r="AV22" s="678"/>
      <c r="AW22" s="678"/>
      <c r="AX22" s="678"/>
      <c r="AY22" s="678"/>
      <c r="AZ22" s="678"/>
      <c r="BA22" s="678"/>
      <c r="BB22" s="678"/>
      <c r="BC22" s="678"/>
      <c r="BD22" s="678"/>
      <c r="BE22" s="678"/>
      <c r="BF22" s="679"/>
      <c r="BG22" s="659" t="s">
        <v>124</v>
      </c>
      <c r="BH22" s="660"/>
      <c r="BI22" s="660"/>
      <c r="BJ22" s="660"/>
      <c r="BK22" s="660"/>
      <c r="BL22" s="660"/>
      <c r="BM22" s="660"/>
      <c r="BN22" s="661"/>
      <c r="BO22" s="662" t="s">
        <v>124</v>
      </c>
      <c r="BP22" s="662"/>
      <c r="BQ22" s="662"/>
      <c r="BR22" s="662"/>
      <c r="BS22" s="668" t="s">
        <v>124</v>
      </c>
      <c r="BT22" s="660"/>
      <c r="BU22" s="660"/>
      <c r="BV22" s="660"/>
      <c r="BW22" s="660"/>
      <c r="BX22" s="660"/>
      <c r="BY22" s="660"/>
      <c r="BZ22" s="660"/>
      <c r="CA22" s="660"/>
      <c r="CB22" s="669"/>
      <c r="CD22" s="641" t="s">
        <v>282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283</v>
      </c>
      <c r="C23" s="657"/>
      <c r="D23" s="657"/>
      <c r="E23" s="657"/>
      <c r="F23" s="657"/>
      <c r="G23" s="657"/>
      <c r="H23" s="657"/>
      <c r="I23" s="657"/>
      <c r="J23" s="657"/>
      <c r="K23" s="657"/>
      <c r="L23" s="657"/>
      <c r="M23" s="657"/>
      <c r="N23" s="657"/>
      <c r="O23" s="657"/>
      <c r="P23" s="657"/>
      <c r="Q23" s="658"/>
      <c r="R23" s="659">
        <v>12640</v>
      </c>
      <c r="S23" s="660"/>
      <c r="T23" s="660"/>
      <c r="U23" s="660"/>
      <c r="V23" s="660"/>
      <c r="W23" s="660"/>
      <c r="X23" s="660"/>
      <c r="Y23" s="661"/>
      <c r="Z23" s="662">
        <v>0</v>
      </c>
      <c r="AA23" s="662"/>
      <c r="AB23" s="662"/>
      <c r="AC23" s="662"/>
      <c r="AD23" s="663">
        <v>12640</v>
      </c>
      <c r="AE23" s="663"/>
      <c r="AF23" s="663"/>
      <c r="AG23" s="663"/>
      <c r="AH23" s="663"/>
      <c r="AI23" s="663"/>
      <c r="AJ23" s="663"/>
      <c r="AK23" s="663"/>
      <c r="AL23" s="664">
        <v>0.1</v>
      </c>
      <c r="AM23" s="665"/>
      <c r="AN23" s="665"/>
      <c r="AO23" s="666"/>
      <c r="AP23" s="677" t="s">
        <v>284</v>
      </c>
      <c r="AQ23" s="678"/>
      <c r="AR23" s="678"/>
      <c r="AS23" s="678"/>
      <c r="AT23" s="678"/>
      <c r="AU23" s="678"/>
      <c r="AV23" s="678"/>
      <c r="AW23" s="678"/>
      <c r="AX23" s="678"/>
      <c r="AY23" s="678"/>
      <c r="AZ23" s="678"/>
      <c r="BA23" s="678"/>
      <c r="BB23" s="678"/>
      <c r="BC23" s="678"/>
      <c r="BD23" s="678"/>
      <c r="BE23" s="678"/>
      <c r="BF23" s="679"/>
      <c r="BG23" s="659">
        <v>1293800</v>
      </c>
      <c r="BH23" s="660"/>
      <c r="BI23" s="660"/>
      <c r="BJ23" s="660"/>
      <c r="BK23" s="660"/>
      <c r="BL23" s="660"/>
      <c r="BM23" s="660"/>
      <c r="BN23" s="661"/>
      <c r="BO23" s="662">
        <v>7.6</v>
      </c>
      <c r="BP23" s="662"/>
      <c r="BQ23" s="662"/>
      <c r="BR23" s="662"/>
      <c r="BS23" s="668" t="s">
        <v>177</v>
      </c>
      <c r="BT23" s="660"/>
      <c r="BU23" s="660"/>
      <c r="BV23" s="660"/>
      <c r="BW23" s="660"/>
      <c r="BX23" s="660"/>
      <c r="BY23" s="660"/>
      <c r="BZ23" s="660"/>
      <c r="CA23" s="660"/>
      <c r="CB23" s="669"/>
      <c r="CD23" s="641" t="s">
        <v>223</v>
      </c>
      <c r="CE23" s="642"/>
      <c r="CF23" s="642"/>
      <c r="CG23" s="642"/>
      <c r="CH23" s="642"/>
      <c r="CI23" s="642"/>
      <c r="CJ23" s="642"/>
      <c r="CK23" s="642"/>
      <c r="CL23" s="642"/>
      <c r="CM23" s="642"/>
      <c r="CN23" s="642"/>
      <c r="CO23" s="642"/>
      <c r="CP23" s="642"/>
      <c r="CQ23" s="643"/>
      <c r="CR23" s="641" t="s">
        <v>285</v>
      </c>
      <c r="CS23" s="642"/>
      <c r="CT23" s="642"/>
      <c r="CU23" s="642"/>
      <c r="CV23" s="642"/>
      <c r="CW23" s="642"/>
      <c r="CX23" s="642"/>
      <c r="CY23" s="643"/>
      <c r="CZ23" s="641" t="s">
        <v>286</v>
      </c>
      <c r="DA23" s="642"/>
      <c r="DB23" s="642"/>
      <c r="DC23" s="643"/>
      <c r="DD23" s="641" t="s">
        <v>287</v>
      </c>
      <c r="DE23" s="642"/>
      <c r="DF23" s="642"/>
      <c r="DG23" s="642"/>
      <c r="DH23" s="642"/>
      <c r="DI23" s="642"/>
      <c r="DJ23" s="642"/>
      <c r="DK23" s="643"/>
      <c r="DL23" s="689" t="s">
        <v>288</v>
      </c>
      <c r="DM23" s="690"/>
      <c r="DN23" s="690"/>
      <c r="DO23" s="690"/>
      <c r="DP23" s="690"/>
      <c r="DQ23" s="690"/>
      <c r="DR23" s="690"/>
      <c r="DS23" s="690"/>
      <c r="DT23" s="690"/>
      <c r="DU23" s="690"/>
      <c r="DV23" s="691"/>
      <c r="DW23" s="641" t="s">
        <v>289</v>
      </c>
      <c r="DX23" s="642"/>
      <c r="DY23" s="642"/>
      <c r="DZ23" s="642"/>
      <c r="EA23" s="642"/>
      <c r="EB23" s="642"/>
      <c r="EC23" s="643"/>
    </row>
    <row r="24" spans="2:133" ht="11.25" customHeight="1">
      <c r="B24" s="656" t="s">
        <v>290</v>
      </c>
      <c r="C24" s="657"/>
      <c r="D24" s="657"/>
      <c r="E24" s="657"/>
      <c r="F24" s="657"/>
      <c r="G24" s="657"/>
      <c r="H24" s="657"/>
      <c r="I24" s="657"/>
      <c r="J24" s="657"/>
      <c r="K24" s="657"/>
      <c r="L24" s="657"/>
      <c r="M24" s="657"/>
      <c r="N24" s="657"/>
      <c r="O24" s="657"/>
      <c r="P24" s="657"/>
      <c r="Q24" s="658"/>
      <c r="R24" s="659">
        <v>430791</v>
      </c>
      <c r="S24" s="660"/>
      <c r="T24" s="660"/>
      <c r="U24" s="660"/>
      <c r="V24" s="660"/>
      <c r="W24" s="660"/>
      <c r="X24" s="660"/>
      <c r="Y24" s="661"/>
      <c r="Z24" s="662">
        <v>1.2</v>
      </c>
      <c r="AA24" s="662"/>
      <c r="AB24" s="662"/>
      <c r="AC24" s="662"/>
      <c r="AD24" s="663" t="s">
        <v>245</v>
      </c>
      <c r="AE24" s="663"/>
      <c r="AF24" s="663"/>
      <c r="AG24" s="663"/>
      <c r="AH24" s="663"/>
      <c r="AI24" s="663"/>
      <c r="AJ24" s="663"/>
      <c r="AK24" s="663"/>
      <c r="AL24" s="664" t="s">
        <v>124</v>
      </c>
      <c r="AM24" s="665"/>
      <c r="AN24" s="665"/>
      <c r="AO24" s="666"/>
      <c r="AP24" s="677" t="s">
        <v>291</v>
      </c>
      <c r="AQ24" s="678"/>
      <c r="AR24" s="678"/>
      <c r="AS24" s="678"/>
      <c r="AT24" s="678"/>
      <c r="AU24" s="678"/>
      <c r="AV24" s="678"/>
      <c r="AW24" s="678"/>
      <c r="AX24" s="678"/>
      <c r="AY24" s="678"/>
      <c r="AZ24" s="678"/>
      <c r="BA24" s="678"/>
      <c r="BB24" s="678"/>
      <c r="BC24" s="678"/>
      <c r="BD24" s="678"/>
      <c r="BE24" s="678"/>
      <c r="BF24" s="679"/>
      <c r="BG24" s="659" t="s">
        <v>124</v>
      </c>
      <c r="BH24" s="660"/>
      <c r="BI24" s="660"/>
      <c r="BJ24" s="660"/>
      <c r="BK24" s="660"/>
      <c r="BL24" s="660"/>
      <c r="BM24" s="660"/>
      <c r="BN24" s="661"/>
      <c r="BO24" s="662" t="s">
        <v>245</v>
      </c>
      <c r="BP24" s="662"/>
      <c r="BQ24" s="662"/>
      <c r="BR24" s="662"/>
      <c r="BS24" s="668" t="s">
        <v>124</v>
      </c>
      <c r="BT24" s="660"/>
      <c r="BU24" s="660"/>
      <c r="BV24" s="660"/>
      <c r="BW24" s="660"/>
      <c r="BX24" s="660"/>
      <c r="BY24" s="660"/>
      <c r="BZ24" s="660"/>
      <c r="CA24" s="660"/>
      <c r="CB24" s="669"/>
      <c r="CD24" s="670" t="s">
        <v>292</v>
      </c>
      <c r="CE24" s="671"/>
      <c r="CF24" s="671"/>
      <c r="CG24" s="671"/>
      <c r="CH24" s="671"/>
      <c r="CI24" s="671"/>
      <c r="CJ24" s="671"/>
      <c r="CK24" s="671"/>
      <c r="CL24" s="671"/>
      <c r="CM24" s="671"/>
      <c r="CN24" s="671"/>
      <c r="CO24" s="671"/>
      <c r="CP24" s="671"/>
      <c r="CQ24" s="672"/>
      <c r="CR24" s="648">
        <v>18264710</v>
      </c>
      <c r="CS24" s="649"/>
      <c r="CT24" s="649"/>
      <c r="CU24" s="649"/>
      <c r="CV24" s="649"/>
      <c r="CW24" s="649"/>
      <c r="CX24" s="649"/>
      <c r="CY24" s="650"/>
      <c r="CZ24" s="653">
        <v>51.2</v>
      </c>
      <c r="DA24" s="654"/>
      <c r="DB24" s="654"/>
      <c r="DC24" s="673"/>
      <c r="DD24" s="692">
        <v>12341876</v>
      </c>
      <c r="DE24" s="649"/>
      <c r="DF24" s="649"/>
      <c r="DG24" s="649"/>
      <c r="DH24" s="649"/>
      <c r="DI24" s="649"/>
      <c r="DJ24" s="649"/>
      <c r="DK24" s="650"/>
      <c r="DL24" s="692">
        <v>11889272</v>
      </c>
      <c r="DM24" s="649"/>
      <c r="DN24" s="649"/>
      <c r="DO24" s="649"/>
      <c r="DP24" s="649"/>
      <c r="DQ24" s="649"/>
      <c r="DR24" s="649"/>
      <c r="DS24" s="649"/>
      <c r="DT24" s="649"/>
      <c r="DU24" s="649"/>
      <c r="DV24" s="650"/>
      <c r="DW24" s="653">
        <v>52.5</v>
      </c>
      <c r="DX24" s="654"/>
      <c r="DY24" s="654"/>
      <c r="DZ24" s="654"/>
      <c r="EA24" s="654"/>
      <c r="EB24" s="654"/>
      <c r="EC24" s="655"/>
    </row>
    <row r="25" spans="2:133" ht="11.25" customHeight="1">
      <c r="B25" s="656" t="s">
        <v>293</v>
      </c>
      <c r="C25" s="657"/>
      <c r="D25" s="657"/>
      <c r="E25" s="657"/>
      <c r="F25" s="657"/>
      <c r="G25" s="657"/>
      <c r="H25" s="657"/>
      <c r="I25" s="657"/>
      <c r="J25" s="657"/>
      <c r="K25" s="657"/>
      <c r="L25" s="657"/>
      <c r="M25" s="657"/>
      <c r="N25" s="657"/>
      <c r="O25" s="657"/>
      <c r="P25" s="657"/>
      <c r="Q25" s="658"/>
      <c r="R25" s="659">
        <v>399864</v>
      </c>
      <c r="S25" s="660"/>
      <c r="T25" s="660"/>
      <c r="U25" s="660"/>
      <c r="V25" s="660"/>
      <c r="W25" s="660"/>
      <c r="X25" s="660"/>
      <c r="Y25" s="661"/>
      <c r="Z25" s="662">
        <v>1.1000000000000001</v>
      </c>
      <c r="AA25" s="662"/>
      <c r="AB25" s="662"/>
      <c r="AC25" s="662"/>
      <c r="AD25" s="663">
        <v>41420</v>
      </c>
      <c r="AE25" s="663"/>
      <c r="AF25" s="663"/>
      <c r="AG25" s="663"/>
      <c r="AH25" s="663"/>
      <c r="AI25" s="663"/>
      <c r="AJ25" s="663"/>
      <c r="AK25" s="663"/>
      <c r="AL25" s="664">
        <v>0.2</v>
      </c>
      <c r="AM25" s="665"/>
      <c r="AN25" s="665"/>
      <c r="AO25" s="666"/>
      <c r="AP25" s="677" t="s">
        <v>294</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124</v>
      </c>
      <c r="BP25" s="662"/>
      <c r="BQ25" s="662"/>
      <c r="BR25" s="662"/>
      <c r="BS25" s="668" t="s">
        <v>124</v>
      </c>
      <c r="BT25" s="660"/>
      <c r="BU25" s="660"/>
      <c r="BV25" s="660"/>
      <c r="BW25" s="660"/>
      <c r="BX25" s="660"/>
      <c r="BY25" s="660"/>
      <c r="BZ25" s="660"/>
      <c r="CA25" s="660"/>
      <c r="CB25" s="669"/>
      <c r="CD25" s="674" t="s">
        <v>295</v>
      </c>
      <c r="CE25" s="675"/>
      <c r="CF25" s="675"/>
      <c r="CG25" s="675"/>
      <c r="CH25" s="675"/>
      <c r="CI25" s="675"/>
      <c r="CJ25" s="675"/>
      <c r="CK25" s="675"/>
      <c r="CL25" s="675"/>
      <c r="CM25" s="675"/>
      <c r="CN25" s="675"/>
      <c r="CO25" s="675"/>
      <c r="CP25" s="675"/>
      <c r="CQ25" s="676"/>
      <c r="CR25" s="659">
        <v>6972793</v>
      </c>
      <c r="CS25" s="693"/>
      <c r="CT25" s="693"/>
      <c r="CU25" s="693"/>
      <c r="CV25" s="693"/>
      <c r="CW25" s="693"/>
      <c r="CX25" s="693"/>
      <c r="CY25" s="694"/>
      <c r="CZ25" s="664">
        <v>19.5</v>
      </c>
      <c r="DA25" s="695"/>
      <c r="DB25" s="695"/>
      <c r="DC25" s="698"/>
      <c r="DD25" s="668">
        <v>6660027</v>
      </c>
      <c r="DE25" s="693"/>
      <c r="DF25" s="693"/>
      <c r="DG25" s="693"/>
      <c r="DH25" s="693"/>
      <c r="DI25" s="693"/>
      <c r="DJ25" s="693"/>
      <c r="DK25" s="694"/>
      <c r="DL25" s="668">
        <v>6559251</v>
      </c>
      <c r="DM25" s="693"/>
      <c r="DN25" s="693"/>
      <c r="DO25" s="693"/>
      <c r="DP25" s="693"/>
      <c r="DQ25" s="693"/>
      <c r="DR25" s="693"/>
      <c r="DS25" s="693"/>
      <c r="DT25" s="693"/>
      <c r="DU25" s="693"/>
      <c r="DV25" s="694"/>
      <c r="DW25" s="664">
        <v>28.9</v>
      </c>
      <c r="DX25" s="695"/>
      <c r="DY25" s="695"/>
      <c r="DZ25" s="695"/>
      <c r="EA25" s="695"/>
      <c r="EB25" s="695"/>
      <c r="EC25" s="696"/>
    </row>
    <row r="26" spans="2:133" ht="11.25" customHeight="1">
      <c r="B26" s="656" t="s">
        <v>296</v>
      </c>
      <c r="C26" s="657"/>
      <c r="D26" s="657"/>
      <c r="E26" s="657"/>
      <c r="F26" s="657"/>
      <c r="G26" s="657"/>
      <c r="H26" s="657"/>
      <c r="I26" s="657"/>
      <c r="J26" s="657"/>
      <c r="K26" s="657"/>
      <c r="L26" s="657"/>
      <c r="M26" s="657"/>
      <c r="N26" s="657"/>
      <c r="O26" s="657"/>
      <c r="P26" s="657"/>
      <c r="Q26" s="658"/>
      <c r="R26" s="659">
        <v>338901</v>
      </c>
      <c r="S26" s="660"/>
      <c r="T26" s="660"/>
      <c r="U26" s="660"/>
      <c r="V26" s="660"/>
      <c r="W26" s="660"/>
      <c r="X26" s="660"/>
      <c r="Y26" s="661"/>
      <c r="Z26" s="662">
        <v>0.9</v>
      </c>
      <c r="AA26" s="662"/>
      <c r="AB26" s="662"/>
      <c r="AC26" s="662"/>
      <c r="AD26" s="663" t="s">
        <v>124</v>
      </c>
      <c r="AE26" s="663"/>
      <c r="AF26" s="663"/>
      <c r="AG26" s="663"/>
      <c r="AH26" s="663"/>
      <c r="AI26" s="663"/>
      <c r="AJ26" s="663"/>
      <c r="AK26" s="663"/>
      <c r="AL26" s="664" t="s">
        <v>124</v>
      </c>
      <c r="AM26" s="665"/>
      <c r="AN26" s="665"/>
      <c r="AO26" s="666"/>
      <c r="AP26" s="677" t="s">
        <v>297</v>
      </c>
      <c r="AQ26" s="697"/>
      <c r="AR26" s="697"/>
      <c r="AS26" s="697"/>
      <c r="AT26" s="697"/>
      <c r="AU26" s="697"/>
      <c r="AV26" s="697"/>
      <c r="AW26" s="697"/>
      <c r="AX26" s="697"/>
      <c r="AY26" s="697"/>
      <c r="AZ26" s="697"/>
      <c r="BA26" s="697"/>
      <c r="BB26" s="697"/>
      <c r="BC26" s="697"/>
      <c r="BD26" s="697"/>
      <c r="BE26" s="697"/>
      <c r="BF26" s="679"/>
      <c r="BG26" s="659" t="s">
        <v>124</v>
      </c>
      <c r="BH26" s="660"/>
      <c r="BI26" s="660"/>
      <c r="BJ26" s="660"/>
      <c r="BK26" s="660"/>
      <c r="BL26" s="660"/>
      <c r="BM26" s="660"/>
      <c r="BN26" s="661"/>
      <c r="BO26" s="662" t="s">
        <v>245</v>
      </c>
      <c r="BP26" s="662"/>
      <c r="BQ26" s="662"/>
      <c r="BR26" s="662"/>
      <c r="BS26" s="668" t="s">
        <v>177</v>
      </c>
      <c r="BT26" s="660"/>
      <c r="BU26" s="660"/>
      <c r="BV26" s="660"/>
      <c r="BW26" s="660"/>
      <c r="BX26" s="660"/>
      <c r="BY26" s="660"/>
      <c r="BZ26" s="660"/>
      <c r="CA26" s="660"/>
      <c r="CB26" s="669"/>
      <c r="CD26" s="674" t="s">
        <v>298</v>
      </c>
      <c r="CE26" s="675"/>
      <c r="CF26" s="675"/>
      <c r="CG26" s="675"/>
      <c r="CH26" s="675"/>
      <c r="CI26" s="675"/>
      <c r="CJ26" s="675"/>
      <c r="CK26" s="675"/>
      <c r="CL26" s="675"/>
      <c r="CM26" s="675"/>
      <c r="CN26" s="675"/>
      <c r="CO26" s="675"/>
      <c r="CP26" s="675"/>
      <c r="CQ26" s="676"/>
      <c r="CR26" s="659">
        <v>4781256</v>
      </c>
      <c r="CS26" s="660"/>
      <c r="CT26" s="660"/>
      <c r="CU26" s="660"/>
      <c r="CV26" s="660"/>
      <c r="CW26" s="660"/>
      <c r="CX26" s="660"/>
      <c r="CY26" s="661"/>
      <c r="CZ26" s="664">
        <v>13.4</v>
      </c>
      <c r="DA26" s="695"/>
      <c r="DB26" s="695"/>
      <c r="DC26" s="698"/>
      <c r="DD26" s="668">
        <v>4552541</v>
      </c>
      <c r="DE26" s="660"/>
      <c r="DF26" s="660"/>
      <c r="DG26" s="660"/>
      <c r="DH26" s="660"/>
      <c r="DI26" s="660"/>
      <c r="DJ26" s="660"/>
      <c r="DK26" s="661"/>
      <c r="DL26" s="668" t="s">
        <v>124</v>
      </c>
      <c r="DM26" s="660"/>
      <c r="DN26" s="660"/>
      <c r="DO26" s="660"/>
      <c r="DP26" s="660"/>
      <c r="DQ26" s="660"/>
      <c r="DR26" s="660"/>
      <c r="DS26" s="660"/>
      <c r="DT26" s="660"/>
      <c r="DU26" s="660"/>
      <c r="DV26" s="661"/>
      <c r="DW26" s="664" t="s">
        <v>124</v>
      </c>
      <c r="DX26" s="695"/>
      <c r="DY26" s="695"/>
      <c r="DZ26" s="695"/>
      <c r="EA26" s="695"/>
      <c r="EB26" s="695"/>
      <c r="EC26" s="696"/>
    </row>
    <row r="27" spans="2:133" ht="11.25" customHeight="1">
      <c r="B27" s="656" t="s">
        <v>299</v>
      </c>
      <c r="C27" s="657"/>
      <c r="D27" s="657"/>
      <c r="E27" s="657"/>
      <c r="F27" s="657"/>
      <c r="G27" s="657"/>
      <c r="H27" s="657"/>
      <c r="I27" s="657"/>
      <c r="J27" s="657"/>
      <c r="K27" s="657"/>
      <c r="L27" s="657"/>
      <c r="M27" s="657"/>
      <c r="N27" s="657"/>
      <c r="O27" s="657"/>
      <c r="P27" s="657"/>
      <c r="Q27" s="658"/>
      <c r="R27" s="659">
        <v>5358261</v>
      </c>
      <c r="S27" s="660"/>
      <c r="T27" s="660"/>
      <c r="U27" s="660"/>
      <c r="V27" s="660"/>
      <c r="W27" s="660"/>
      <c r="X27" s="660"/>
      <c r="Y27" s="661"/>
      <c r="Z27" s="662">
        <v>14.6</v>
      </c>
      <c r="AA27" s="662"/>
      <c r="AB27" s="662"/>
      <c r="AC27" s="662"/>
      <c r="AD27" s="663" t="s">
        <v>124</v>
      </c>
      <c r="AE27" s="663"/>
      <c r="AF27" s="663"/>
      <c r="AG27" s="663"/>
      <c r="AH27" s="663"/>
      <c r="AI27" s="663"/>
      <c r="AJ27" s="663"/>
      <c r="AK27" s="663"/>
      <c r="AL27" s="664" t="s">
        <v>124</v>
      </c>
      <c r="AM27" s="665"/>
      <c r="AN27" s="665"/>
      <c r="AO27" s="666"/>
      <c r="AP27" s="656" t="s">
        <v>300</v>
      </c>
      <c r="AQ27" s="657"/>
      <c r="AR27" s="657"/>
      <c r="AS27" s="657"/>
      <c r="AT27" s="657"/>
      <c r="AU27" s="657"/>
      <c r="AV27" s="657"/>
      <c r="AW27" s="657"/>
      <c r="AX27" s="657"/>
      <c r="AY27" s="657"/>
      <c r="AZ27" s="657"/>
      <c r="BA27" s="657"/>
      <c r="BB27" s="657"/>
      <c r="BC27" s="657"/>
      <c r="BD27" s="657"/>
      <c r="BE27" s="657"/>
      <c r="BF27" s="658"/>
      <c r="BG27" s="659">
        <v>16939211</v>
      </c>
      <c r="BH27" s="660"/>
      <c r="BI27" s="660"/>
      <c r="BJ27" s="660"/>
      <c r="BK27" s="660"/>
      <c r="BL27" s="660"/>
      <c r="BM27" s="660"/>
      <c r="BN27" s="661"/>
      <c r="BO27" s="662">
        <v>100</v>
      </c>
      <c r="BP27" s="662"/>
      <c r="BQ27" s="662"/>
      <c r="BR27" s="662"/>
      <c r="BS27" s="668">
        <v>79684</v>
      </c>
      <c r="BT27" s="660"/>
      <c r="BU27" s="660"/>
      <c r="BV27" s="660"/>
      <c r="BW27" s="660"/>
      <c r="BX27" s="660"/>
      <c r="BY27" s="660"/>
      <c r="BZ27" s="660"/>
      <c r="CA27" s="660"/>
      <c r="CB27" s="669"/>
      <c r="CD27" s="674" t="s">
        <v>301</v>
      </c>
      <c r="CE27" s="675"/>
      <c r="CF27" s="675"/>
      <c r="CG27" s="675"/>
      <c r="CH27" s="675"/>
      <c r="CI27" s="675"/>
      <c r="CJ27" s="675"/>
      <c r="CK27" s="675"/>
      <c r="CL27" s="675"/>
      <c r="CM27" s="675"/>
      <c r="CN27" s="675"/>
      <c r="CO27" s="675"/>
      <c r="CP27" s="675"/>
      <c r="CQ27" s="676"/>
      <c r="CR27" s="659">
        <v>8082185</v>
      </c>
      <c r="CS27" s="693"/>
      <c r="CT27" s="693"/>
      <c r="CU27" s="693"/>
      <c r="CV27" s="693"/>
      <c r="CW27" s="693"/>
      <c r="CX27" s="693"/>
      <c r="CY27" s="694"/>
      <c r="CZ27" s="664">
        <v>22.6</v>
      </c>
      <c r="DA27" s="695"/>
      <c r="DB27" s="695"/>
      <c r="DC27" s="698"/>
      <c r="DD27" s="668">
        <v>2472117</v>
      </c>
      <c r="DE27" s="693"/>
      <c r="DF27" s="693"/>
      <c r="DG27" s="693"/>
      <c r="DH27" s="693"/>
      <c r="DI27" s="693"/>
      <c r="DJ27" s="693"/>
      <c r="DK27" s="694"/>
      <c r="DL27" s="668">
        <v>2472067</v>
      </c>
      <c r="DM27" s="693"/>
      <c r="DN27" s="693"/>
      <c r="DO27" s="693"/>
      <c r="DP27" s="693"/>
      <c r="DQ27" s="693"/>
      <c r="DR27" s="693"/>
      <c r="DS27" s="693"/>
      <c r="DT27" s="693"/>
      <c r="DU27" s="693"/>
      <c r="DV27" s="694"/>
      <c r="DW27" s="664">
        <v>10.9</v>
      </c>
      <c r="DX27" s="695"/>
      <c r="DY27" s="695"/>
      <c r="DZ27" s="695"/>
      <c r="EA27" s="695"/>
      <c r="EB27" s="695"/>
      <c r="EC27" s="696"/>
    </row>
    <row r="28" spans="2:133" ht="11.25" customHeight="1">
      <c r="B28" s="701" t="s">
        <v>302</v>
      </c>
      <c r="C28" s="702"/>
      <c r="D28" s="702"/>
      <c r="E28" s="702"/>
      <c r="F28" s="702"/>
      <c r="G28" s="702"/>
      <c r="H28" s="702"/>
      <c r="I28" s="702"/>
      <c r="J28" s="702"/>
      <c r="K28" s="702"/>
      <c r="L28" s="702"/>
      <c r="M28" s="702"/>
      <c r="N28" s="702"/>
      <c r="O28" s="702"/>
      <c r="P28" s="702"/>
      <c r="Q28" s="703"/>
      <c r="R28" s="659" t="s">
        <v>124</v>
      </c>
      <c r="S28" s="660"/>
      <c r="T28" s="660"/>
      <c r="U28" s="660"/>
      <c r="V28" s="660"/>
      <c r="W28" s="660"/>
      <c r="X28" s="660"/>
      <c r="Y28" s="661"/>
      <c r="Z28" s="662" t="s">
        <v>124</v>
      </c>
      <c r="AA28" s="662"/>
      <c r="AB28" s="662"/>
      <c r="AC28" s="662"/>
      <c r="AD28" s="663" t="s">
        <v>124</v>
      </c>
      <c r="AE28" s="663"/>
      <c r="AF28" s="663"/>
      <c r="AG28" s="663"/>
      <c r="AH28" s="663"/>
      <c r="AI28" s="663"/>
      <c r="AJ28" s="663"/>
      <c r="AK28" s="663"/>
      <c r="AL28" s="664" t="s">
        <v>124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303</v>
      </c>
      <c r="CE28" s="675"/>
      <c r="CF28" s="675"/>
      <c r="CG28" s="675"/>
      <c r="CH28" s="675"/>
      <c r="CI28" s="675"/>
      <c r="CJ28" s="675"/>
      <c r="CK28" s="675"/>
      <c r="CL28" s="675"/>
      <c r="CM28" s="675"/>
      <c r="CN28" s="675"/>
      <c r="CO28" s="675"/>
      <c r="CP28" s="675"/>
      <c r="CQ28" s="676"/>
      <c r="CR28" s="659">
        <v>3209732</v>
      </c>
      <c r="CS28" s="660"/>
      <c r="CT28" s="660"/>
      <c r="CU28" s="660"/>
      <c r="CV28" s="660"/>
      <c r="CW28" s="660"/>
      <c r="CX28" s="660"/>
      <c r="CY28" s="661"/>
      <c r="CZ28" s="664">
        <v>9</v>
      </c>
      <c r="DA28" s="695"/>
      <c r="DB28" s="695"/>
      <c r="DC28" s="698"/>
      <c r="DD28" s="668">
        <v>3209732</v>
      </c>
      <c r="DE28" s="660"/>
      <c r="DF28" s="660"/>
      <c r="DG28" s="660"/>
      <c r="DH28" s="660"/>
      <c r="DI28" s="660"/>
      <c r="DJ28" s="660"/>
      <c r="DK28" s="661"/>
      <c r="DL28" s="668">
        <v>2857954</v>
      </c>
      <c r="DM28" s="660"/>
      <c r="DN28" s="660"/>
      <c r="DO28" s="660"/>
      <c r="DP28" s="660"/>
      <c r="DQ28" s="660"/>
      <c r="DR28" s="660"/>
      <c r="DS28" s="660"/>
      <c r="DT28" s="660"/>
      <c r="DU28" s="660"/>
      <c r="DV28" s="661"/>
      <c r="DW28" s="664">
        <v>12.6</v>
      </c>
      <c r="DX28" s="695"/>
      <c r="DY28" s="695"/>
      <c r="DZ28" s="695"/>
      <c r="EA28" s="695"/>
      <c r="EB28" s="695"/>
      <c r="EC28" s="696"/>
    </row>
    <row r="29" spans="2:133" ht="11.25" customHeight="1">
      <c r="B29" s="656" t="s">
        <v>304</v>
      </c>
      <c r="C29" s="657"/>
      <c r="D29" s="657"/>
      <c r="E29" s="657"/>
      <c r="F29" s="657"/>
      <c r="G29" s="657"/>
      <c r="H29" s="657"/>
      <c r="I29" s="657"/>
      <c r="J29" s="657"/>
      <c r="K29" s="657"/>
      <c r="L29" s="657"/>
      <c r="M29" s="657"/>
      <c r="N29" s="657"/>
      <c r="O29" s="657"/>
      <c r="P29" s="657"/>
      <c r="Q29" s="658"/>
      <c r="R29" s="659">
        <v>2517509</v>
      </c>
      <c r="S29" s="660"/>
      <c r="T29" s="660"/>
      <c r="U29" s="660"/>
      <c r="V29" s="660"/>
      <c r="W29" s="660"/>
      <c r="X29" s="660"/>
      <c r="Y29" s="661"/>
      <c r="Z29" s="662">
        <v>6.9</v>
      </c>
      <c r="AA29" s="662"/>
      <c r="AB29" s="662"/>
      <c r="AC29" s="662"/>
      <c r="AD29" s="663" t="s">
        <v>124</v>
      </c>
      <c r="AE29" s="663"/>
      <c r="AF29" s="663"/>
      <c r="AG29" s="663"/>
      <c r="AH29" s="663"/>
      <c r="AI29" s="663"/>
      <c r="AJ29" s="663"/>
      <c r="AK29" s="663"/>
      <c r="AL29" s="664" t="s">
        <v>177</v>
      </c>
      <c r="AM29" s="665"/>
      <c r="AN29" s="665"/>
      <c r="AO29" s="666"/>
      <c r="AP29" s="638" t="s">
        <v>223</v>
      </c>
      <c r="AQ29" s="639"/>
      <c r="AR29" s="639"/>
      <c r="AS29" s="639"/>
      <c r="AT29" s="639"/>
      <c r="AU29" s="639"/>
      <c r="AV29" s="639"/>
      <c r="AW29" s="639"/>
      <c r="AX29" s="639"/>
      <c r="AY29" s="639"/>
      <c r="AZ29" s="639"/>
      <c r="BA29" s="639"/>
      <c r="BB29" s="639"/>
      <c r="BC29" s="639"/>
      <c r="BD29" s="639"/>
      <c r="BE29" s="639"/>
      <c r="BF29" s="640"/>
      <c r="BG29" s="638" t="s">
        <v>305</v>
      </c>
      <c r="BH29" s="699"/>
      <c r="BI29" s="699"/>
      <c r="BJ29" s="699"/>
      <c r="BK29" s="699"/>
      <c r="BL29" s="699"/>
      <c r="BM29" s="699"/>
      <c r="BN29" s="699"/>
      <c r="BO29" s="699"/>
      <c r="BP29" s="699"/>
      <c r="BQ29" s="700"/>
      <c r="BR29" s="638" t="s">
        <v>306</v>
      </c>
      <c r="BS29" s="699"/>
      <c r="BT29" s="699"/>
      <c r="BU29" s="699"/>
      <c r="BV29" s="699"/>
      <c r="BW29" s="699"/>
      <c r="BX29" s="699"/>
      <c r="BY29" s="699"/>
      <c r="BZ29" s="699"/>
      <c r="CA29" s="699"/>
      <c r="CB29" s="700"/>
      <c r="CD29" s="716" t="s">
        <v>307</v>
      </c>
      <c r="CE29" s="717"/>
      <c r="CF29" s="674" t="s">
        <v>65</v>
      </c>
      <c r="CG29" s="675"/>
      <c r="CH29" s="675"/>
      <c r="CI29" s="675"/>
      <c r="CJ29" s="675"/>
      <c r="CK29" s="675"/>
      <c r="CL29" s="675"/>
      <c r="CM29" s="675"/>
      <c r="CN29" s="675"/>
      <c r="CO29" s="675"/>
      <c r="CP29" s="675"/>
      <c r="CQ29" s="676"/>
      <c r="CR29" s="659">
        <v>3209732</v>
      </c>
      <c r="CS29" s="693"/>
      <c r="CT29" s="693"/>
      <c r="CU29" s="693"/>
      <c r="CV29" s="693"/>
      <c r="CW29" s="693"/>
      <c r="CX29" s="693"/>
      <c r="CY29" s="694"/>
      <c r="CZ29" s="664">
        <v>9</v>
      </c>
      <c r="DA29" s="695"/>
      <c r="DB29" s="695"/>
      <c r="DC29" s="698"/>
      <c r="DD29" s="668">
        <v>3209732</v>
      </c>
      <c r="DE29" s="693"/>
      <c r="DF29" s="693"/>
      <c r="DG29" s="693"/>
      <c r="DH29" s="693"/>
      <c r="DI29" s="693"/>
      <c r="DJ29" s="693"/>
      <c r="DK29" s="694"/>
      <c r="DL29" s="668">
        <v>2857954</v>
      </c>
      <c r="DM29" s="693"/>
      <c r="DN29" s="693"/>
      <c r="DO29" s="693"/>
      <c r="DP29" s="693"/>
      <c r="DQ29" s="693"/>
      <c r="DR29" s="693"/>
      <c r="DS29" s="693"/>
      <c r="DT29" s="693"/>
      <c r="DU29" s="693"/>
      <c r="DV29" s="694"/>
      <c r="DW29" s="664">
        <v>12.6</v>
      </c>
      <c r="DX29" s="695"/>
      <c r="DY29" s="695"/>
      <c r="DZ29" s="695"/>
      <c r="EA29" s="695"/>
      <c r="EB29" s="695"/>
      <c r="EC29" s="696"/>
    </row>
    <row r="30" spans="2:133" ht="11.25" customHeight="1">
      <c r="B30" s="656" t="s">
        <v>308</v>
      </c>
      <c r="C30" s="657"/>
      <c r="D30" s="657"/>
      <c r="E30" s="657"/>
      <c r="F30" s="657"/>
      <c r="G30" s="657"/>
      <c r="H30" s="657"/>
      <c r="I30" s="657"/>
      <c r="J30" s="657"/>
      <c r="K30" s="657"/>
      <c r="L30" s="657"/>
      <c r="M30" s="657"/>
      <c r="N30" s="657"/>
      <c r="O30" s="657"/>
      <c r="P30" s="657"/>
      <c r="Q30" s="658"/>
      <c r="R30" s="659">
        <v>64497</v>
      </c>
      <c r="S30" s="660"/>
      <c r="T30" s="660"/>
      <c r="U30" s="660"/>
      <c r="V30" s="660"/>
      <c r="W30" s="660"/>
      <c r="X30" s="660"/>
      <c r="Y30" s="661"/>
      <c r="Z30" s="662">
        <v>0.2</v>
      </c>
      <c r="AA30" s="662"/>
      <c r="AB30" s="662"/>
      <c r="AC30" s="662"/>
      <c r="AD30" s="663">
        <v>26493</v>
      </c>
      <c r="AE30" s="663"/>
      <c r="AF30" s="663"/>
      <c r="AG30" s="663"/>
      <c r="AH30" s="663"/>
      <c r="AI30" s="663"/>
      <c r="AJ30" s="663"/>
      <c r="AK30" s="663"/>
      <c r="AL30" s="664">
        <v>0.1</v>
      </c>
      <c r="AM30" s="665"/>
      <c r="AN30" s="665"/>
      <c r="AO30" s="666"/>
      <c r="AP30" s="707" t="s">
        <v>309</v>
      </c>
      <c r="AQ30" s="708"/>
      <c r="AR30" s="708"/>
      <c r="AS30" s="708"/>
      <c r="AT30" s="713" t="s">
        <v>310</v>
      </c>
      <c r="AU30" s="210"/>
      <c r="AV30" s="210"/>
      <c r="AW30" s="210"/>
      <c r="AX30" s="645" t="s">
        <v>186</v>
      </c>
      <c r="AY30" s="646"/>
      <c r="AZ30" s="646"/>
      <c r="BA30" s="646"/>
      <c r="BB30" s="646"/>
      <c r="BC30" s="646"/>
      <c r="BD30" s="646"/>
      <c r="BE30" s="646"/>
      <c r="BF30" s="647"/>
      <c r="BG30" s="725">
        <v>99.5</v>
      </c>
      <c r="BH30" s="726"/>
      <c r="BI30" s="726"/>
      <c r="BJ30" s="726"/>
      <c r="BK30" s="726"/>
      <c r="BL30" s="726"/>
      <c r="BM30" s="654">
        <v>94.5</v>
      </c>
      <c r="BN30" s="726"/>
      <c r="BO30" s="726"/>
      <c r="BP30" s="726"/>
      <c r="BQ30" s="727"/>
      <c r="BR30" s="725">
        <v>99.4</v>
      </c>
      <c r="BS30" s="726"/>
      <c r="BT30" s="726"/>
      <c r="BU30" s="726"/>
      <c r="BV30" s="726"/>
      <c r="BW30" s="726"/>
      <c r="BX30" s="654">
        <v>94</v>
      </c>
      <c r="BY30" s="726"/>
      <c r="BZ30" s="726"/>
      <c r="CA30" s="726"/>
      <c r="CB30" s="727"/>
      <c r="CD30" s="718"/>
      <c r="CE30" s="719"/>
      <c r="CF30" s="674" t="s">
        <v>311</v>
      </c>
      <c r="CG30" s="675"/>
      <c r="CH30" s="675"/>
      <c r="CI30" s="675"/>
      <c r="CJ30" s="675"/>
      <c r="CK30" s="675"/>
      <c r="CL30" s="675"/>
      <c r="CM30" s="675"/>
      <c r="CN30" s="675"/>
      <c r="CO30" s="675"/>
      <c r="CP30" s="675"/>
      <c r="CQ30" s="676"/>
      <c r="CR30" s="659">
        <v>3100201</v>
      </c>
      <c r="CS30" s="660"/>
      <c r="CT30" s="660"/>
      <c r="CU30" s="660"/>
      <c r="CV30" s="660"/>
      <c r="CW30" s="660"/>
      <c r="CX30" s="660"/>
      <c r="CY30" s="661"/>
      <c r="CZ30" s="664">
        <v>8.6999999999999993</v>
      </c>
      <c r="DA30" s="695"/>
      <c r="DB30" s="695"/>
      <c r="DC30" s="698"/>
      <c r="DD30" s="668">
        <v>3100201</v>
      </c>
      <c r="DE30" s="660"/>
      <c r="DF30" s="660"/>
      <c r="DG30" s="660"/>
      <c r="DH30" s="660"/>
      <c r="DI30" s="660"/>
      <c r="DJ30" s="660"/>
      <c r="DK30" s="661"/>
      <c r="DL30" s="668">
        <v>2748423</v>
      </c>
      <c r="DM30" s="660"/>
      <c r="DN30" s="660"/>
      <c r="DO30" s="660"/>
      <c r="DP30" s="660"/>
      <c r="DQ30" s="660"/>
      <c r="DR30" s="660"/>
      <c r="DS30" s="660"/>
      <c r="DT30" s="660"/>
      <c r="DU30" s="660"/>
      <c r="DV30" s="661"/>
      <c r="DW30" s="664">
        <v>12.1</v>
      </c>
      <c r="DX30" s="695"/>
      <c r="DY30" s="695"/>
      <c r="DZ30" s="695"/>
      <c r="EA30" s="695"/>
      <c r="EB30" s="695"/>
      <c r="EC30" s="696"/>
    </row>
    <row r="31" spans="2:133" ht="11.25" customHeight="1">
      <c r="B31" s="656" t="s">
        <v>312</v>
      </c>
      <c r="C31" s="657"/>
      <c r="D31" s="657"/>
      <c r="E31" s="657"/>
      <c r="F31" s="657"/>
      <c r="G31" s="657"/>
      <c r="H31" s="657"/>
      <c r="I31" s="657"/>
      <c r="J31" s="657"/>
      <c r="K31" s="657"/>
      <c r="L31" s="657"/>
      <c r="M31" s="657"/>
      <c r="N31" s="657"/>
      <c r="O31" s="657"/>
      <c r="P31" s="657"/>
      <c r="Q31" s="658"/>
      <c r="R31" s="659">
        <v>99142</v>
      </c>
      <c r="S31" s="660"/>
      <c r="T31" s="660"/>
      <c r="U31" s="660"/>
      <c r="V31" s="660"/>
      <c r="W31" s="660"/>
      <c r="X31" s="660"/>
      <c r="Y31" s="661"/>
      <c r="Z31" s="662">
        <v>0.3</v>
      </c>
      <c r="AA31" s="662"/>
      <c r="AB31" s="662"/>
      <c r="AC31" s="662"/>
      <c r="AD31" s="663" t="s">
        <v>124</v>
      </c>
      <c r="AE31" s="663"/>
      <c r="AF31" s="663"/>
      <c r="AG31" s="663"/>
      <c r="AH31" s="663"/>
      <c r="AI31" s="663"/>
      <c r="AJ31" s="663"/>
      <c r="AK31" s="663"/>
      <c r="AL31" s="664" t="s">
        <v>124</v>
      </c>
      <c r="AM31" s="665"/>
      <c r="AN31" s="665"/>
      <c r="AO31" s="666"/>
      <c r="AP31" s="709"/>
      <c r="AQ31" s="710"/>
      <c r="AR31" s="710"/>
      <c r="AS31" s="710"/>
      <c r="AT31" s="714"/>
      <c r="AU31" s="209" t="s">
        <v>313</v>
      </c>
      <c r="AV31" s="209"/>
      <c r="AW31" s="209"/>
      <c r="AX31" s="656" t="s">
        <v>314</v>
      </c>
      <c r="AY31" s="657"/>
      <c r="AZ31" s="657"/>
      <c r="BA31" s="657"/>
      <c r="BB31" s="657"/>
      <c r="BC31" s="657"/>
      <c r="BD31" s="657"/>
      <c r="BE31" s="657"/>
      <c r="BF31" s="658"/>
      <c r="BG31" s="722">
        <v>99.6</v>
      </c>
      <c r="BH31" s="693"/>
      <c r="BI31" s="693"/>
      <c r="BJ31" s="693"/>
      <c r="BK31" s="693"/>
      <c r="BL31" s="693"/>
      <c r="BM31" s="665">
        <v>96.5</v>
      </c>
      <c r="BN31" s="723"/>
      <c r="BO31" s="723"/>
      <c r="BP31" s="723"/>
      <c r="BQ31" s="724"/>
      <c r="BR31" s="722">
        <v>99.4</v>
      </c>
      <c r="BS31" s="693"/>
      <c r="BT31" s="693"/>
      <c r="BU31" s="693"/>
      <c r="BV31" s="693"/>
      <c r="BW31" s="693"/>
      <c r="BX31" s="665">
        <v>96</v>
      </c>
      <c r="BY31" s="723"/>
      <c r="BZ31" s="723"/>
      <c r="CA31" s="723"/>
      <c r="CB31" s="724"/>
      <c r="CD31" s="718"/>
      <c r="CE31" s="719"/>
      <c r="CF31" s="674" t="s">
        <v>315</v>
      </c>
      <c r="CG31" s="675"/>
      <c r="CH31" s="675"/>
      <c r="CI31" s="675"/>
      <c r="CJ31" s="675"/>
      <c r="CK31" s="675"/>
      <c r="CL31" s="675"/>
      <c r="CM31" s="675"/>
      <c r="CN31" s="675"/>
      <c r="CO31" s="675"/>
      <c r="CP31" s="675"/>
      <c r="CQ31" s="676"/>
      <c r="CR31" s="659">
        <v>109531</v>
      </c>
      <c r="CS31" s="693"/>
      <c r="CT31" s="693"/>
      <c r="CU31" s="693"/>
      <c r="CV31" s="693"/>
      <c r="CW31" s="693"/>
      <c r="CX31" s="693"/>
      <c r="CY31" s="694"/>
      <c r="CZ31" s="664">
        <v>0.3</v>
      </c>
      <c r="DA31" s="695"/>
      <c r="DB31" s="695"/>
      <c r="DC31" s="698"/>
      <c r="DD31" s="668">
        <v>109531</v>
      </c>
      <c r="DE31" s="693"/>
      <c r="DF31" s="693"/>
      <c r="DG31" s="693"/>
      <c r="DH31" s="693"/>
      <c r="DI31" s="693"/>
      <c r="DJ31" s="693"/>
      <c r="DK31" s="694"/>
      <c r="DL31" s="668">
        <v>109531</v>
      </c>
      <c r="DM31" s="693"/>
      <c r="DN31" s="693"/>
      <c r="DO31" s="693"/>
      <c r="DP31" s="693"/>
      <c r="DQ31" s="693"/>
      <c r="DR31" s="693"/>
      <c r="DS31" s="693"/>
      <c r="DT31" s="693"/>
      <c r="DU31" s="693"/>
      <c r="DV31" s="694"/>
      <c r="DW31" s="664">
        <v>0.5</v>
      </c>
      <c r="DX31" s="695"/>
      <c r="DY31" s="695"/>
      <c r="DZ31" s="695"/>
      <c r="EA31" s="695"/>
      <c r="EB31" s="695"/>
      <c r="EC31" s="696"/>
    </row>
    <row r="32" spans="2:133" ht="11.25" customHeight="1">
      <c r="B32" s="656" t="s">
        <v>316</v>
      </c>
      <c r="C32" s="657"/>
      <c r="D32" s="657"/>
      <c r="E32" s="657"/>
      <c r="F32" s="657"/>
      <c r="G32" s="657"/>
      <c r="H32" s="657"/>
      <c r="I32" s="657"/>
      <c r="J32" s="657"/>
      <c r="K32" s="657"/>
      <c r="L32" s="657"/>
      <c r="M32" s="657"/>
      <c r="N32" s="657"/>
      <c r="O32" s="657"/>
      <c r="P32" s="657"/>
      <c r="Q32" s="658"/>
      <c r="R32" s="659">
        <v>614529</v>
      </c>
      <c r="S32" s="660"/>
      <c r="T32" s="660"/>
      <c r="U32" s="660"/>
      <c r="V32" s="660"/>
      <c r="W32" s="660"/>
      <c r="X32" s="660"/>
      <c r="Y32" s="661"/>
      <c r="Z32" s="662">
        <v>1.7</v>
      </c>
      <c r="AA32" s="662"/>
      <c r="AB32" s="662"/>
      <c r="AC32" s="662"/>
      <c r="AD32" s="663" t="s">
        <v>245</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317</v>
      </c>
      <c r="AY32" s="705"/>
      <c r="AZ32" s="705"/>
      <c r="BA32" s="705"/>
      <c r="BB32" s="705"/>
      <c r="BC32" s="705"/>
      <c r="BD32" s="705"/>
      <c r="BE32" s="705"/>
      <c r="BF32" s="706"/>
      <c r="BG32" s="728">
        <v>99.4</v>
      </c>
      <c r="BH32" s="729"/>
      <c r="BI32" s="729"/>
      <c r="BJ32" s="729"/>
      <c r="BK32" s="729"/>
      <c r="BL32" s="729"/>
      <c r="BM32" s="730">
        <v>92.5</v>
      </c>
      <c r="BN32" s="729"/>
      <c r="BO32" s="729"/>
      <c r="BP32" s="729"/>
      <c r="BQ32" s="731"/>
      <c r="BR32" s="728">
        <v>99.3</v>
      </c>
      <c r="BS32" s="729"/>
      <c r="BT32" s="729"/>
      <c r="BU32" s="729"/>
      <c r="BV32" s="729"/>
      <c r="BW32" s="729"/>
      <c r="BX32" s="730">
        <v>91.9</v>
      </c>
      <c r="BY32" s="729"/>
      <c r="BZ32" s="729"/>
      <c r="CA32" s="729"/>
      <c r="CB32" s="731"/>
      <c r="CD32" s="720"/>
      <c r="CE32" s="721"/>
      <c r="CF32" s="674" t="s">
        <v>318</v>
      </c>
      <c r="CG32" s="675"/>
      <c r="CH32" s="675"/>
      <c r="CI32" s="675"/>
      <c r="CJ32" s="675"/>
      <c r="CK32" s="675"/>
      <c r="CL32" s="675"/>
      <c r="CM32" s="675"/>
      <c r="CN32" s="675"/>
      <c r="CO32" s="675"/>
      <c r="CP32" s="675"/>
      <c r="CQ32" s="676"/>
      <c r="CR32" s="659" t="s">
        <v>245</v>
      </c>
      <c r="CS32" s="660"/>
      <c r="CT32" s="660"/>
      <c r="CU32" s="660"/>
      <c r="CV32" s="660"/>
      <c r="CW32" s="660"/>
      <c r="CX32" s="660"/>
      <c r="CY32" s="661"/>
      <c r="CZ32" s="664" t="s">
        <v>245</v>
      </c>
      <c r="DA32" s="695"/>
      <c r="DB32" s="695"/>
      <c r="DC32" s="698"/>
      <c r="DD32" s="668" t="s">
        <v>177</v>
      </c>
      <c r="DE32" s="660"/>
      <c r="DF32" s="660"/>
      <c r="DG32" s="660"/>
      <c r="DH32" s="660"/>
      <c r="DI32" s="660"/>
      <c r="DJ32" s="660"/>
      <c r="DK32" s="661"/>
      <c r="DL32" s="668" t="s">
        <v>124</v>
      </c>
      <c r="DM32" s="660"/>
      <c r="DN32" s="660"/>
      <c r="DO32" s="660"/>
      <c r="DP32" s="660"/>
      <c r="DQ32" s="660"/>
      <c r="DR32" s="660"/>
      <c r="DS32" s="660"/>
      <c r="DT32" s="660"/>
      <c r="DU32" s="660"/>
      <c r="DV32" s="661"/>
      <c r="DW32" s="664" t="s">
        <v>245</v>
      </c>
      <c r="DX32" s="695"/>
      <c r="DY32" s="695"/>
      <c r="DZ32" s="695"/>
      <c r="EA32" s="695"/>
      <c r="EB32" s="695"/>
      <c r="EC32" s="696"/>
    </row>
    <row r="33" spans="2:133" ht="11.25" customHeight="1">
      <c r="B33" s="656" t="s">
        <v>319</v>
      </c>
      <c r="C33" s="657"/>
      <c r="D33" s="657"/>
      <c r="E33" s="657"/>
      <c r="F33" s="657"/>
      <c r="G33" s="657"/>
      <c r="H33" s="657"/>
      <c r="I33" s="657"/>
      <c r="J33" s="657"/>
      <c r="K33" s="657"/>
      <c r="L33" s="657"/>
      <c r="M33" s="657"/>
      <c r="N33" s="657"/>
      <c r="O33" s="657"/>
      <c r="P33" s="657"/>
      <c r="Q33" s="658"/>
      <c r="R33" s="659">
        <v>881040</v>
      </c>
      <c r="S33" s="660"/>
      <c r="T33" s="660"/>
      <c r="U33" s="660"/>
      <c r="V33" s="660"/>
      <c r="W33" s="660"/>
      <c r="X33" s="660"/>
      <c r="Y33" s="661"/>
      <c r="Z33" s="662">
        <v>2.4</v>
      </c>
      <c r="AA33" s="662"/>
      <c r="AB33" s="662"/>
      <c r="AC33" s="662"/>
      <c r="AD33" s="663" t="s">
        <v>124</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320</v>
      </c>
      <c r="CE33" s="675"/>
      <c r="CF33" s="675"/>
      <c r="CG33" s="675"/>
      <c r="CH33" s="675"/>
      <c r="CI33" s="675"/>
      <c r="CJ33" s="675"/>
      <c r="CK33" s="675"/>
      <c r="CL33" s="675"/>
      <c r="CM33" s="675"/>
      <c r="CN33" s="675"/>
      <c r="CO33" s="675"/>
      <c r="CP33" s="675"/>
      <c r="CQ33" s="676"/>
      <c r="CR33" s="659">
        <v>14129327</v>
      </c>
      <c r="CS33" s="693"/>
      <c r="CT33" s="693"/>
      <c r="CU33" s="693"/>
      <c r="CV33" s="693"/>
      <c r="CW33" s="693"/>
      <c r="CX33" s="693"/>
      <c r="CY33" s="694"/>
      <c r="CZ33" s="664">
        <v>39.6</v>
      </c>
      <c r="DA33" s="695"/>
      <c r="DB33" s="695"/>
      <c r="DC33" s="698"/>
      <c r="DD33" s="668">
        <v>11172291</v>
      </c>
      <c r="DE33" s="693"/>
      <c r="DF33" s="693"/>
      <c r="DG33" s="693"/>
      <c r="DH33" s="693"/>
      <c r="DI33" s="693"/>
      <c r="DJ33" s="693"/>
      <c r="DK33" s="694"/>
      <c r="DL33" s="668">
        <v>8886620</v>
      </c>
      <c r="DM33" s="693"/>
      <c r="DN33" s="693"/>
      <c r="DO33" s="693"/>
      <c r="DP33" s="693"/>
      <c r="DQ33" s="693"/>
      <c r="DR33" s="693"/>
      <c r="DS33" s="693"/>
      <c r="DT33" s="693"/>
      <c r="DU33" s="693"/>
      <c r="DV33" s="694"/>
      <c r="DW33" s="664">
        <v>39.200000000000003</v>
      </c>
      <c r="DX33" s="695"/>
      <c r="DY33" s="695"/>
      <c r="DZ33" s="695"/>
      <c r="EA33" s="695"/>
      <c r="EB33" s="695"/>
      <c r="EC33" s="696"/>
    </row>
    <row r="34" spans="2:133" ht="11.25" customHeight="1">
      <c r="B34" s="656" t="s">
        <v>321</v>
      </c>
      <c r="C34" s="657"/>
      <c r="D34" s="657"/>
      <c r="E34" s="657"/>
      <c r="F34" s="657"/>
      <c r="G34" s="657"/>
      <c r="H34" s="657"/>
      <c r="I34" s="657"/>
      <c r="J34" s="657"/>
      <c r="K34" s="657"/>
      <c r="L34" s="657"/>
      <c r="M34" s="657"/>
      <c r="N34" s="657"/>
      <c r="O34" s="657"/>
      <c r="P34" s="657"/>
      <c r="Q34" s="658"/>
      <c r="R34" s="659">
        <v>736489</v>
      </c>
      <c r="S34" s="660"/>
      <c r="T34" s="660"/>
      <c r="U34" s="660"/>
      <c r="V34" s="660"/>
      <c r="W34" s="660"/>
      <c r="X34" s="660"/>
      <c r="Y34" s="661"/>
      <c r="Z34" s="662">
        <v>2</v>
      </c>
      <c r="AA34" s="662"/>
      <c r="AB34" s="662"/>
      <c r="AC34" s="662"/>
      <c r="AD34" s="663">
        <v>37389</v>
      </c>
      <c r="AE34" s="663"/>
      <c r="AF34" s="663"/>
      <c r="AG34" s="663"/>
      <c r="AH34" s="663"/>
      <c r="AI34" s="663"/>
      <c r="AJ34" s="663"/>
      <c r="AK34" s="663"/>
      <c r="AL34" s="664">
        <v>0.2</v>
      </c>
      <c r="AM34" s="665"/>
      <c r="AN34" s="665"/>
      <c r="AO34" s="666"/>
      <c r="AP34" s="214"/>
      <c r="AQ34" s="638" t="s">
        <v>322</v>
      </c>
      <c r="AR34" s="639"/>
      <c r="AS34" s="639"/>
      <c r="AT34" s="639"/>
      <c r="AU34" s="639"/>
      <c r="AV34" s="639"/>
      <c r="AW34" s="639"/>
      <c r="AX34" s="639"/>
      <c r="AY34" s="639"/>
      <c r="AZ34" s="639"/>
      <c r="BA34" s="639"/>
      <c r="BB34" s="639"/>
      <c r="BC34" s="639"/>
      <c r="BD34" s="639"/>
      <c r="BE34" s="639"/>
      <c r="BF34" s="640"/>
      <c r="BG34" s="638" t="s">
        <v>323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324</v>
      </c>
      <c r="CE34" s="675"/>
      <c r="CF34" s="675"/>
      <c r="CG34" s="675"/>
      <c r="CH34" s="675"/>
      <c r="CI34" s="675"/>
      <c r="CJ34" s="675"/>
      <c r="CK34" s="675"/>
      <c r="CL34" s="675"/>
      <c r="CM34" s="675"/>
      <c r="CN34" s="675"/>
      <c r="CO34" s="675"/>
      <c r="CP34" s="675"/>
      <c r="CQ34" s="676"/>
      <c r="CR34" s="659">
        <v>7754861</v>
      </c>
      <c r="CS34" s="660"/>
      <c r="CT34" s="660"/>
      <c r="CU34" s="660"/>
      <c r="CV34" s="660"/>
      <c r="CW34" s="660"/>
      <c r="CX34" s="660"/>
      <c r="CY34" s="661"/>
      <c r="CZ34" s="664">
        <v>21.7</v>
      </c>
      <c r="DA34" s="695"/>
      <c r="DB34" s="695"/>
      <c r="DC34" s="698"/>
      <c r="DD34" s="668">
        <v>5847559</v>
      </c>
      <c r="DE34" s="660"/>
      <c r="DF34" s="660"/>
      <c r="DG34" s="660"/>
      <c r="DH34" s="660"/>
      <c r="DI34" s="660"/>
      <c r="DJ34" s="660"/>
      <c r="DK34" s="661"/>
      <c r="DL34" s="668">
        <v>4989135</v>
      </c>
      <c r="DM34" s="660"/>
      <c r="DN34" s="660"/>
      <c r="DO34" s="660"/>
      <c r="DP34" s="660"/>
      <c r="DQ34" s="660"/>
      <c r="DR34" s="660"/>
      <c r="DS34" s="660"/>
      <c r="DT34" s="660"/>
      <c r="DU34" s="660"/>
      <c r="DV34" s="661"/>
      <c r="DW34" s="664">
        <v>22</v>
      </c>
      <c r="DX34" s="695"/>
      <c r="DY34" s="695"/>
      <c r="DZ34" s="695"/>
      <c r="EA34" s="695"/>
      <c r="EB34" s="695"/>
      <c r="EC34" s="696"/>
    </row>
    <row r="35" spans="2:133" ht="11.25" customHeight="1">
      <c r="B35" s="656" t="s">
        <v>325</v>
      </c>
      <c r="C35" s="657"/>
      <c r="D35" s="657"/>
      <c r="E35" s="657"/>
      <c r="F35" s="657"/>
      <c r="G35" s="657"/>
      <c r="H35" s="657"/>
      <c r="I35" s="657"/>
      <c r="J35" s="657"/>
      <c r="K35" s="657"/>
      <c r="L35" s="657"/>
      <c r="M35" s="657"/>
      <c r="N35" s="657"/>
      <c r="O35" s="657"/>
      <c r="P35" s="657"/>
      <c r="Q35" s="658"/>
      <c r="R35" s="659">
        <v>2375700</v>
      </c>
      <c r="S35" s="660"/>
      <c r="T35" s="660"/>
      <c r="U35" s="660"/>
      <c r="V35" s="660"/>
      <c r="W35" s="660"/>
      <c r="X35" s="660"/>
      <c r="Y35" s="661"/>
      <c r="Z35" s="662">
        <v>6.5</v>
      </c>
      <c r="AA35" s="662"/>
      <c r="AB35" s="662"/>
      <c r="AC35" s="662"/>
      <c r="AD35" s="663" t="s">
        <v>124</v>
      </c>
      <c r="AE35" s="663"/>
      <c r="AF35" s="663"/>
      <c r="AG35" s="663"/>
      <c r="AH35" s="663"/>
      <c r="AI35" s="663"/>
      <c r="AJ35" s="663"/>
      <c r="AK35" s="663"/>
      <c r="AL35" s="664" t="s">
        <v>124</v>
      </c>
      <c r="AM35" s="665"/>
      <c r="AN35" s="665"/>
      <c r="AO35" s="666"/>
      <c r="AP35" s="214"/>
      <c r="AQ35" s="732" t="s">
        <v>326</v>
      </c>
      <c r="AR35" s="733"/>
      <c r="AS35" s="733"/>
      <c r="AT35" s="733"/>
      <c r="AU35" s="733"/>
      <c r="AV35" s="733"/>
      <c r="AW35" s="733"/>
      <c r="AX35" s="733"/>
      <c r="AY35" s="734"/>
      <c r="AZ35" s="648">
        <v>4363506</v>
      </c>
      <c r="BA35" s="649"/>
      <c r="BB35" s="649"/>
      <c r="BC35" s="649"/>
      <c r="BD35" s="649"/>
      <c r="BE35" s="649"/>
      <c r="BF35" s="735"/>
      <c r="BG35" s="670" t="s">
        <v>327</v>
      </c>
      <c r="BH35" s="671"/>
      <c r="BI35" s="671"/>
      <c r="BJ35" s="671"/>
      <c r="BK35" s="671"/>
      <c r="BL35" s="671"/>
      <c r="BM35" s="671"/>
      <c r="BN35" s="671"/>
      <c r="BO35" s="671"/>
      <c r="BP35" s="671"/>
      <c r="BQ35" s="671"/>
      <c r="BR35" s="671"/>
      <c r="BS35" s="671"/>
      <c r="BT35" s="671"/>
      <c r="BU35" s="672"/>
      <c r="BV35" s="648">
        <v>395579</v>
      </c>
      <c r="BW35" s="649"/>
      <c r="BX35" s="649"/>
      <c r="BY35" s="649"/>
      <c r="BZ35" s="649"/>
      <c r="CA35" s="649"/>
      <c r="CB35" s="735"/>
      <c r="CD35" s="674" t="s">
        <v>328</v>
      </c>
      <c r="CE35" s="675"/>
      <c r="CF35" s="675"/>
      <c r="CG35" s="675"/>
      <c r="CH35" s="675"/>
      <c r="CI35" s="675"/>
      <c r="CJ35" s="675"/>
      <c r="CK35" s="675"/>
      <c r="CL35" s="675"/>
      <c r="CM35" s="675"/>
      <c r="CN35" s="675"/>
      <c r="CO35" s="675"/>
      <c r="CP35" s="675"/>
      <c r="CQ35" s="676"/>
      <c r="CR35" s="659">
        <v>80708</v>
      </c>
      <c r="CS35" s="693"/>
      <c r="CT35" s="693"/>
      <c r="CU35" s="693"/>
      <c r="CV35" s="693"/>
      <c r="CW35" s="693"/>
      <c r="CX35" s="693"/>
      <c r="CY35" s="694"/>
      <c r="CZ35" s="664">
        <v>0.2</v>
      </c>
      <c r="DA35" s="695"/>
      <c r="DB35" s="695"/>
      <c r="DC35" s="698"/>
      <c r="DD35" s="668">
        <v>74027</v>
      </c>
      <c r="DE35" s="693"/>
      <c r="DF35" s="693"/>
      <c r="DG35" s="693"/>
      <c r="DH35" s="693"/>
      <c r="DI35" s="693"/>
      <c r="DJ35" s="693"/>
      <c r="DK35" s="694"/>
      <c r="DL35" s="668">
        <v>74027</v>
      </c>
      <c r="DM35" s="693"/>
      <c r="DN35" s="693"/>
      <c r="DO35" s="693"/>
      <c r="DP35" s="693"/>
      <c r="DQ35" s="693"/>
      <c r="DR35" s="693"/>
      <c r="DS35" s="693"/>
      <c r="DT35" s="693"/>
      <c r="DU35" s="693"/>
      <c r="DV35" s="694"/>
      <c r="DW35" s="664">
        <v>0.3</v>
      </c>
      <c r="DX35" s="695"/>
      <c r="DY35" s="695"/>
      <c r="DZ35" s="695"/>
      <c r="EA35" s="695"/>
      <c r="EB35" s="695"/>
      <c r="EC35" s="696"/>
    </row>
    <row r="36" spans="2:133" ht="11.25" customHeight="1">
      <c r="B36" s="656" t="s">
        <v>329</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124</v>
      </c>
      <c r="AA36" s="662"/>
      <c r="AB36" s="662"/>
      <c r="AC36" s="662"/>
      <c r="AD36" s="663" t="s">
        <v>124</v>
      </c>
      <c r="AE36" s="663"/>
      <c r="AF36" s="663"/>
      <c r="AG36" s="663"/>
      <c r="AH36" s="663"/>
      <c r="AI36" s="663"/>
      <c r="AJ36" s="663"/>
      <c r="AK36" s="663"/>
      <c r="AL36" s="664" t="s">
        <v>124</v>
      </c>
      <c r="AM36" s="665"/>
      <c r="AN36" s="665"/>
      <c r="AO36" s="666"/>
      <c r="AQ36" s="736" t="s">
        <v>330</v>
      </c>
      <c r="AR36" s="737"/>
      <c r="AS36" s="737"/>
      <c r="AT36" s="737"/>
      <c r="AU36" s="737"/>
      <c r="AV36" s="737"/>
      <c r="AW36" s="737"/>
      <c r="AX36" s="737"/>
      <c r="AY36" s="738"/>
      <c r="AZ36" s="659">
        <v>885334</v>
      </c>
      <c r="BA36" s="660"/>
      <c r="BB36" s="660"/>
      <c r="BC36" s="660"/>
      <c r="BD36" s="693"/>
      <c r="BE36" s="693"/>
      <c r="BF36" s="724"/>
      <c r="BG36" s="674" t="s">
        <v>331</v>
      </c>
      <c r="BH36" s="675"/>
      <c r="BI36" s="675"/>
      <c r="BJ36" s="675"/>
      <c r="BK36" s="675"/>
      <c r="BL36" s="675"/>
      <c r="BM36" s="675"/>
      <c r="BN36" s="675"/>
      <c r="BO36" s="675"/>
      <c r="BP36" s="675"/>
      <c r="BQ36" s="675"/>
      <c r="BR36" s="675"/>
      <c r="BS36" s="675"/>
      <c r="BT36" s="675"/>
      <c r="BU36" s="676"/>
      <c r="BV36" s="659">
        <v>336854</v>
      </c>
      <c r="BW36" s="660"/>
      <c r="BX36" s="660"/>
      <c r="BY36" s="660"/>
      <c r="BZ36" s="660"/>
      <c r="CA36" s="660"/>
      <c r="CB36" s="669"/>
      <c r="CD36" s="674" t="s">
        <v>332</v>
      </c>
      <c r="CE36" s="675"/>
      <c r="CF36" s="675"/>
      <c r="CG36" s="675"/>
      <c r="CH36" s="675"/>
      <c r="CI36" s="675"/>
      <c r="CJ36" s="675"/>
      <c r="CK36" s="675"/>
      <c r="CL36" s="675"/>
      <c r="CM36" s="675"/>
      <c r="CN36" s="675"/>
      <c r="CO36" s="675"/>
      <c r="CP36" s="675"/>
      <c r="CQ36" s="676"/>
      <c r="CR36" s="659">
        <v>1947409</v>
      </c>
      <c r="CS36" s="660"/>
      <c r="CT36" s="660"/>
      <c r="CU36" s="660"/>
      <c r="CV36" s="660"/>
      <c r="CW36" s="660"/>
      <c r="CX36" s="660"/>
      <c r="CY36" s="661"/>
      <c r="CZ36" s="664">
        <v>5.5</v>
      </c>
      <c r="DA36" s="695"/>
      <c r="DB36" s="695"/>
      <c r="DC36" s="698"/>
      <c r="DD36" s="668">
        <v>1665639</v>
      </c>
      <c r="DE36" s="660"/>
      <c r="DF36" s="660"/>
      <c r="DG36" s="660"/>
      <c r="DH36" s="660"/>
      <c r="DI36" s="660"/>
      <c r="DJ36" s="660"/>
      <c r="DK36" s="661"/>
      <c r="DL36" s="668">
        <v>1247081</v>
      </c>
      <c r="DM36" s="660"/>
      <c r="DN36" s="660"/>
      <c r="DO36" s="660"/>
      <c r="DP36" s="660"/>
      <c r="DQ36" s="660"/>
      <c r="DR36" s="660"/>
      <c r="DS36" s="660"/>
      <c r="DT36" s="660"/>
      <c r="DU36" s="660"/>
      <c r="DV36" s="661"/>
      <c r="DW36" s="664">
        <v>5.5</v>
      </c>
      <c r="DX36" s="695"/>
      <c r="DY36" s="695"/>
      <c r="DZ36" s="695"/>
      <c r="EA36" s="695"/>
      <c r="EB36" s="695"/>
      <c r="EC36" s="696"/>
    </row>
    <row r="37" spans="2:133" ht="11.25" customHeight="1">
      <c r="B37" s="656" t="s">
        <v>333</v>
      </c>
      <c r="C37" s="657"/>
      <c r="D37" s="657"/>
      <c r="E37" s="657"/>
      <c r="F37" s="657"/>
      <c r="G37" s="657"/>
      <c r="H37" s="657"/>
      <c r="I37" s="657"/>
      <c r="J37" s="657"/>
      <c r="K37" s="657"/>
      <c r="L37" s="657"/>
      <c r="M37" s="657"/>
      <c r="N37" s="657"/>
      <c r="O37" s="657"/>
      <c r="P37" s="657"/>
      <c r="Q37" s="658"/>
      <c r="R37" s="659">
        <v>1550000</v>
      </c>
      <c r="S37" s="660"/>
      <c r="T37" s="660"/>
      <c r="U37" s="660"/>
      <c r="V37" s="660"/>
      <c r="W37" s="660"/>
      <c r="X37" s="660"/>
      <c r="Y37" s="661"/>
      <c r="Z37" s="662">
        <v>4.2</v>
      </c>
      <c r="AA37" s="662"/>
      <c r="AB37" s="662"/>
      <c r="AC37" s="662"/>
      <c r="AD37" s="663" t="s">
        <v>124</v>
      </c>
      <c r="AE37" s="663"/>
      <c r="AF37" s="663"/>
      <c r="AG37" s="663"/>
      <c r="AH37" s="663"/>
      <c r="AI37" s="663"/>
      <c r="AJ37" s="663"/>
      <c r="AK37" s="663"/>
      <c r="AL37" s="664" t="s">
        <v>245</v>
      </c>
      <c r="AM37" s="665"/>
      <c r="AN37" s="665"/>
      <c r="AO37" s="666"/>
      <c r="AQ37" s="736" t="s">
        <v>334</v>
      </c>
      <c r="AR37" s="737"/>
      <c r="AS37" s="737"/>
      <c r="AT37" s="737"/>
      <c r="AU37" s="737"/>
      <c r="AV37" s="737"/>
      <c r="AW37" s="737"/>
      <c r="AX37" s="737"/>
      <c r="AY37" s="738"/>
      <c r="AZ37" s="659">
        <v>402047</v>
      </c>
      <c r="BA37" s="660"/>
      <c r="BB37" s="660"/>
      <c r="BC37" s="660"/>
      <c r="BD37" s="693"/>
      <c r="BE37" s="693"/>
      <c r="BF37" s="724"/>
      <c r="BG37" s="674" t="s">
        <v>335</v>
      </c>
      <c r="BH37" s="675"/>
      <c r="BI37" s="675"/>
      <c r="BJ37" s="675"/>
      <c r="BK37" s="675"/>
      <c r="BL37" s="675"/>
      <c r="BM37" s="675"/>
      <c r="BN37" s="675"/>
      <c r="BO37" s="675"/>
      <c r="BP37" s="675"/>
      <c r="BQ37" s="675"/>
      <c r="BR37" s="675"/>
      <c r="BS37" s="675"/>
      <c r="BT37" s="675"/>
      <c r="BU37" s="676"/>
      <c r="BV37" s="659">
        <v>14721</v>
      </c>
      <c r="BW37" s="660"/>
      <c r="BX37" s="660"/>
      <c r="BY37" s="660"/>
      <c r="BZ37" s="660"/>
      <c r="CA37" s="660"/>
      <c r="CB37" s="669"/>
      <c r="CD37" s="674" t="s">
        <v>336</v>
      </c>
      <c r="CE37" s="675"/>
      <c r="CF37" s="675"/>
      <c r="CG37" s="675"/>
      <c r="CH37" s="675"/>
      <c r="CI37" s="675"/>
      <c r="CJ37" s="675"/>
      <c r="CK37" s="675"/>
      <c r="CL37" s="675"/>
      <c r="CM37" s="675"/>
      <c r="CN37" s="675"/>
      <c r="CO37" s="675"/>
      <c r="CP37" s="675"/>
      <c r="CQ37" s="676"/>
      <c r="CR37" s="659">
        <v>8369</v>
      </c>
      <c r="CS37" s="693"/>
      <c r="CT37" s="693"/>
      <c r="CU37" s="693"/>
      <c r="CV37" s="693"/>
      <c r="CW37" s="693"/>
      <c r="CX37" s="693"/>
      <c r="CY37" s="694"/>
      <c r="CZ37" s="664">
        <v>0</v>
      </c>
      <c r="DA37" s="695"/>
      <c r="DB37" s="695"/>
      <c r="DC37" s="698"/>
      <c r="DD37" s="668">
        <v>8369</v>
      </c>
      <c r="DE37" s="693"/>
      <c r="DF37" s="693"/>
      <c r="DG37" s="693"/>
      <c r="DH37" s="693"/>
      <c r="DI37" s="693"/>
      <c r="DJ37" s="693"/>
      <c r="DK37" s="694"/>
      <c r="DL37" s="668">
        <v>7943</v>
      </c>
      <c r="DM37" s="693"/>
      <c r="DN37" s="693"/>
      <c r="DO37" s="693"/>
      <c r="DP37" s="693"/>
      <c r="DQ37" s="693"/>
      <c r="DR37" s="693"/>
      <c r="DS37" s="693"/>
      <c r="DT37" s="693"/>
      <c r="DU37" s="693"/>
      <c r="DV37" s="694"/>
      <c r="DW37" s="664">
        <v>0</v>
      </c>
      <c r="DX37" s="695"/>
      <c r="DY37" s="695"/>
      <c r="DZ37" s="695"/>
      <c r="EA37" s="695"/>
      <c r="EB37" s="695"/>
      <c r="EC37" s="696"/>
    </row>
    <row r="38" spans="2:133" ht="11.25" customHeight="1">
      <c r="B38" s="704" t="s">
        <v>337</v>
      </c>
      <c r="C38" s="705"/>
      <c r="D38" s="705"/>
      <c r="E38" s="705"/>
      <c r="F38" s="705"/>
      <c r="G38" s="705"/>
      <c r="H38" s="705"/>
      <c r="I38" s="705"/>
      <c r="J38" s="705"/>
      <c r="K38" s="705"/>
      <c r="L38" s="705"/>
      <c r="M38" s="705"/>
      <c r="N38" s="705"/>
      <c r="O38" s="705"/>
      <c r="P38" s="705"/>
      <c r="Q38" s="706"/>
      <c r="R38" s="739">
        <v>36745983</v>
      </c>
      <c r="S38" s="740"/>
      <c r="T38" s="740"/>
      <c r="U38" s="740"/>
      <c r="V38" s="740"/>
      <c r="W38" s="740"/>
      <c r="X38" s="740"/>
      <c r="Y38" s="741"/>
      <c r="Z38" s="742">
        <v>100</v>
      </c>
      <c r="AA38" s="742"/>
      <c r="AB38" s="742"/>
      <c r="AC38" s="742"/>
      <c r="AD38" s="743">
        <v>21108947</v>
      </c>
      <c r="AE38" s="743"/>
      <c r="AF38" s="743"/>
      <c r="AG38" s="743"/>
      <c r="AH38" s="743"/>
      <c r="AI38" s="743"/>
      <c r="AJ38" s="743"/>
      <c r="AK38" s="743"/>
      <c r="AL38" s="744">
        <v>100</v>
      </c>
      <c r="AM38" s="730"/>
      <c r="AN38" s="730"/>
      <c r="AO38" s="745"/>
      <c r="AQ38" s="736" t="s">
        <v>338</v>
      </c>
      <c r="AR38" s="737"/>
      <c r="AS38" s="737"/>
      <c r="AT38" s="737"/>
      <c r="AU38" s="737"/>
      <c r="AV38" s="737"/>
      <c r="AW38" s="737"/>
      <c r="AX38" s="737"/>
      <c r="AY38" s="738"/>
      <c r="AZ38" s="659">
        <v>23521</v>
      </c>
      <c r="BA38" s="660"/>
      <c r="BB38" s="660"/>
      <c r="BC38" s="660"/>
      <c r="BD38" s="693"/>
      <c r="BE38" s="693"/>
      <c r="BF38" s="724"/>
      <c r="BG38" s="674" t="s">
        <v>339</v>
      </c>
      <c r="BH38" s="675"/>
      <c r="BI38" s="675"/>
      <c r="BJ38" s="675"/>
      <c r="BK38" s="675"/>
      <c r="BL38" s="675"/>
      <c r="BM38" s="675"/>
      <c r="BN38" s="675"/>
      <c r="BO38" s="675"/>
      <c r="BP38" s="675"/>
      <c r="BQ38" s="675"/>
      <c r="BR38" s="675"/>
      <c r="BS38" s="675"/>
      <c r="BT38" s="675"/>
      <c r="BU38" s="676"/>
      <c r="BV38" s="659">
        <v>23805</v>
      </c>
      <c r="BW38" s="660"/>
      <c r="BX38" s="660"/>
      <c r="BY38" s="660"/>
      <c r="BZ38" s="660"/>
      <c r="CA38" s="660"/>
      <c r="CB38" s="669"/>
      <c r="CD38" s="674" t="s">
        <v>340</v>
      </c>
      <c r="CE38" s="675"/>
      <c r="CF38" s="675"/>
      <c r="CG38" s="675"/>
      <c r="CH38" s="675"/>
      <c r="CI38" s="675"/>
      <c r="CJ38" s="675"/>
      <c r="CK38" s="675"/>
      <c r="CL38" s="675"/>
      <c r="CM38" s="675"/>
      <c r="CN38" s="675"/>
      <c r="CO38" s="675"/>
      <c r="CP38" s="675"/>
      <c r="CQ38" s="676"/>
      <c r="CR38" s="659">
        <v>3958709</v>
      </c>
      <c r="CS38" s="660"/>
      <c r="CT38" s="660"/>
      <c r="CU38" s="660"/>
      <c r="CV38" s="660"/>
      <c r="CW38" s="660"/>
      <c r="CX38" s="660"/>
      <c r="CY38" s="661"/>
      <c r="CZ38" s="664">
        <v>11.1</v>
      </c>
      <c r="DA38" s="695"/>
      <c r="DB38" s="695"/>
      <c r="DC38" s="698"/>
      <c r="DD38" s="668">
        <v>3343362</v>
      </c>
      <c r="DE38" s="660"/>
      <c r="DF38" s="660"/>
      <c r="DG38" s="660"/>
      <c r="DH38" s="660"/>
      <c r="DI38" s="660"/>
      <c r="DJ38" s="660"/>
      <c r="DK38" s="661"/>
      <c r="DL38" s="668">
        <v>2576377</v>
      </c>
      <c r="DM38" s="660"/>
      <c r="DN38" s="660"/>
      <c r="DO38" s="660"/>
      <c r="DP38" s="660"/>
      <c r="DQ38" s="660"/>
      <c r="DR38" s="660"/>
      <c r="DS38" s="660"/>
      <c r="DT38" s="660"/>
      <c r="DU38" s="660"/>
      <c r="DV38" s="661"/>
      <c r="DW38" s="664">
        <v>11.4</v>
      </c>
      <c r="DX38" s="695"/>
      <c r="DY38" s="695"/>
      <c r="DZ38" s="695"/>
      <c r="EA38" s="695"/>
      <c r="EB38" s="695"/>
      <c r="EC38" s="696"/>
    </row>
    <row r="39" spans="2:133" ht="11.25" customHeight="1">
      <c r="AQ39" s="736" t="s">
        <v>341</v>
      </c>
      <c r="AR39" s="737"/>
      <c r="AS39" s="737"/>
      <c r="AT39" s="737"/>
      <c r="AU39" s="737"/>
      <c r="AV39" s="737"/>
      <c r="AW39" s="737"/>
      <c r="AX39" s="737"/>
      <c r="AY39" s="738"/>
      <c r="AZ39" s="659">
        <v>2750</v>
      </c>
      <c r="BA39" s="660"/>
      <c r="BB39" s="660"/>
      <c r="BC39" s="660"/>
      <c r="BD39" s="693"/>
      <c r="BE39" s="693"/>
      <c r="BF39" s="724"/>
      <c r="BG39" s="746" t="s">
        <v>342</v>
      </c>
      <c r="BH39" s="747"/>
      <c r="BI39" s="747"/>
      <c r="BJ39" s="747"/>
      <c r="BK39" s="747"/>
      <c r="BL39" s="215"/>
      <c r="BM39" s="675" t="s">
        <v>343</v>
      </c>
      <c r="BN39" s="675"/>
      <c r="BO39" s="675"/>
      <c r="BP39" s="675"/>
      <c r="BQ39" s="675"/>
      <c r="BR39" s="675"/>
      <c r="BS39" s="675"/>
      <c r="BT39" s="675"/>
      <c r="BU39" s="676"/>
      <c r="BV39" s="659">
        <v>109</v>
      </c>
      <c r="BW39" s="660"/>
      <c r="BX39" s="660"/>
      <c r="BY39" s="660"/>
      <c r="BZ39" s="660"/>
      <c r="CA39" s="660"/>
      <c r="CB39" s="669"/>
      <c r="CD39" s="674" t="s">
        <v>344</v>
      </c>
      <c r="CE39" s="675"/>
      <c r="CF39" s="675"/>
      <c r="CG39" s="675"/>
      <c r="CH39" s="675"/>
      <c r="CI39" s="675"/>
      <c r="CJ39" s="675"/>
      <c r="CK39" s="675"/>
      <c r="CL39" s="675"/>
      <c r="CM39" s="675"/>
      <c r="CN39" s="675"/>
      <c r="CO39" s="675"/>
      <c r="CP39" s="675"/>
      <c r="CQ39" s="676"/>
      <c r="CR39" s="659">
        <v>376998</v>
      </c>
      <c r="CS39" s="693"/>
      <c r="CT39" s="693"/>
      <c r="CU39" s="693"/>
      <c r="CV39" s="693"/>
      <c r="CW39" s="693"/>
      <c r="CX39" s="693"/>
      <c r="CY39" s="694"/>
      <c r="CZ39" s="664">
        <v>1.1000000000000001</v>
      </c>
      <c r="DA39" s="695"/>
      <c r="DB39" s="695"/>
      <c r="DC39" s="698"/>
      <c r="DD39" s="668">
        <v>233502</v>
      </c>
      <c r="DE39" s="693"/>
      <c r="DF39" s="693"/>
      <c r="DG39" s="693"/>
      <c r="DH39" s="693"/>
      <c r="DI39" s="693"/>
      <c r="DJ39" s="693"/>
      <c r="DK39" s="694"/>
      <c r="DL39" s="668" t="s">
        <v>124</v>
      </c>
      <c r="DM39" s="693"/>
      <c r="DN39" s="693"/>
      <c r="DO39" s="693"/>
      <c r="DP39" s="693"/>
      <c r="DQ39" s="693"/>
      <c r="DR39" s="693"/>
      <c r="DS39" s="693"/>
      <c r="DT39" s="693"/>
      <c r="DU39" s="693"/>
      <c r="DV39" s="694"/>
      <c r="DW39" s="664" t="s">
        <v>124</v>
      </c>
      <c r="DX39" s="695"/>
      <c r="DY39" s="695"/>
      <c r="DZ39" s="695"/>
      <c r="EA39" s="695"/>
      <c r="EB39" s="695"/>
      <c r="EC39" s="696"/>
    </row>
    <row r="40" spans="2:133" ht="11.25" customHeight="1">
      <c r="AQ40" s="736" t="s">
        <v>345</v>
      </c>
      <c r="AR40" s="737"/>
      <c r="AS40" s="737"/>
      <c r="AT40" s="737"/>
      <c r="AU40" s="737"/>
      <c r="AV40" s="737"/>
      <c r="AW40" s="737"/>
      <c r="AX40" s="737"/>
      <c r="AY40" s="738"/>
      <c r="AZ40" s="659">
        <v>633113</v>
      </c>
      <c r="BA40" s="660"/>
      <c r="BB40" s="660"/>
      <c r="BC40" s="660"/>
      <c r="BD40" s="693"/>
      <c r="BE40" s="693"/>
      <c r="BF40" s="724"/>
      <c r="BG40" s="746"/>
      <c r="BH40" s="747"/>
      <c r="BI40" s="747"/>
      <c r="BJ40" s="747"/>
      <c r="BK40" s="747"/>
      <c r="BL40" s="215"/>
      <c r="BM40" s="675" t="s">
        <v>346</v>
      </c>
      <c r="BN40" s="675"/>
      <c r="BO40" s="675"/>
      <c r="BP40" s="675"/>
      <c r="BQ40" s="675"/>
      <c r="BR40" s="675"/>
      <c r="BS40" s="675"/>
      <c r="BT40" s="675"/>
      <c r="BU40" s="676"/>
      <c r="BV40" s="659">
        <v>88</v>
      </c>
      <c r="BW40" s="660"/>
      <c r="BX40" s="660"/>
      <c r="BY40" s="660"/>
      <c r="BZ40" s="660"/>
      <c r="CA40" s="660"/>
      <c r="CB40" s="669"/>
      <c r="CD40" s="674" t="s">
        <v>347</v>
      </c>
      <c r="CE40" s="675"/>
      <c r="CF40" s="675"/>
      <c r="CG40" s="675"/>
      <c r="CH40" s="675"/>
      <c r="CI40" s="675"/>
      <c r="CJ40" s="675"/>
      <c r="CK40" s="675"/>
      <c r="CL40" s="675"/>
      <c r="CM40" s="675"/>
      <c r="CN40" s="675"/>
      <c r="CO40" s="675"/>
      <c r="CP40" s="675"/>
      <c r="CQ40" s="676"/>
      <c r="CR40" s="659">
        <v>10642</v>
      </c>
      <c r="CS40" s="660"/>
      <c r="CT40" s="660"/>
      <c r="CU40" s="660"/>
      <c r="CV40" s="660"/>
      <c r="CW40" s="660"/>
      <c r="CX40" s="660"/>
      <c r="CY40" s="661"/>
      <c r="CZ40" s="664">
        <v>0</v>
      </c>
      <c r="DA40" s="695"/>
      <c r="DB40" s="695"/>
      <c r="DC40" s="698"/>
      <c r="DD40" s="668">
        <v>8202</v>
      </c>
      <c r="DE40" s="660"/>
      <c r="DF40" s="660"/>
      <c r="DG40" s="660"/>
      <c r="DH40" s="660"/>
      <c r="DI40" s="660"/>
      <c r="DJ40" s="660"/>
      <c r="DK40" s="661"/>
      <c r="DL40" s="668" t="s">
        <v>245</v>
      </c>
      <c r="DM40" s="660"/>
      <c r="DN40" s="660"/>
      <c r="DO40" s="660"/>
      <c r="DP40" s="660"/>
      <c r="DQ40" s="660"/>
      <c r="DR40" s="660"/>
      <c r="DS40" s="660"/>
      <c r="DT40" s="660"/>
      <c r="DU40" s="660"/>
      <c r="DV40" s="661"/>
      <c r="DW40" s="664" t="s">
        <v>177</v>
      </c>
      <c r="DX40" s="695"/>
      <c r="DY40" s="695"/>
      <c r="DZ40" s="695"/>
      <c r="EA40" s="695"/>
      <c r="EB40" s="695"/>
      <c r="EC40" s="696"/>
    </row>
    <row r="41" spans="2:133" ht="11.25" customHeight="1">
      <c r="AQ41" s="750" t="s">
        <v>348</v>
      </c>
      <c r="AR41" s="751"/>
      <c r="AS41" s="751"/>
      <c r="AT41" s="751"/>
      <c r="AU41" s="751"/>
      <c r="AV41" s="751"/>
      <c r="AW41" s="751"/>
      <c r="AX41" s="751"/>
      <c r="AY41" s="752"/>
      <c r="AZ41" s="739">
        <v>2416741</v>
      </c>
      <c r="BA41" s="740"/>
      <c r="BB41" s="740"/>
      <c r="BC41" s="740"/>
      <c r="BD41" s="729"/>
      <c r="BE41" s="729"/>
      <c r="BF41" s="731"/>
      <c r="BG41" s="748"/>
      <c r="BH41" s="749"/>
      <c r="BI41" s="749"/>
      <c r="BJ41" s="749"/>
      <c r="BK41" s="749"/>
      <c r="BL41" s="216"/>
      <c r="BM41" s="684" t="s">
        <v>349</v>
      </c>
      <c r="BN41" s="684"/>
      <c r="BO41" s="684"/>
      <c r="BP41" s="684"/>
      <c r="BQ41" s="684"/>
      <c r="BR41" s="684"/>
      <c r="BS41" s="684"/>
      <c r="BT41" s="684"/>
      <c r="BU41" s="685"/>
      <c r="BV41" s="739">
        <v>310</v>
      </c>
      <c r="BW41" s="740"/>
      <c r="BX41" s="740"/>
      <c r="BY41" s="740"/>
      <c r="BZ41" s="740"/>
      <c r="CA41" s="740"/>
      <c r="CB41" s="753"/>
      <c r="CD41" s="674" t="s">
        <v>350</v>
      </c>
      <c r="CE41" s="675"/>
      <c r="CF41" s="675"/>
      <c r="CG41" s="675"/>
      <c r="CH41" s="675"/>
      <c r="CI41" s="675"/>
      <c r="CJ41" s="675"/>
      <c r="CK41" s="675"/>
      <c r="CL41" s="675"/>
      <c r="CM41" s="675"/>
      <c r="CN41" s="675"/>
      <c r="CO41" s="675"/>
      <c r="CP41" s="675"/>
      <c r="CQ41" s="676"/>
      <c r="CR41" s="659" t="s">
        <v>124</v>
      </c>
      <c r="CS41" s="693"/>
      <c r="CT41" s="693"/>
      <c r="CU41" s="693"/>
      <c r="CV41" s="693"/>
      <c r="CW41" s="693"/>
      <c r="CX41" s="693"/>
      <c r="CY41" s="694"/>
      <c r="CZ41" s="664" t="s">
        <v>124</v>
      </c>
      <c r="DA41" s="695"/>
      <c r="DB41" s="695"/>
      <c r="DC41" s="698"/>
      <c r="DD41" s="668" t="s">
        <v>124</v>
      </c>
      <c r="DE41" s="693"/>
      <c r="DF41" s="693"/>
      <c r="DG41" s="693"/>
      <c r="DH41" s="693"/>
      <c r="DI41" s="693"/>
      <c r="DJ41" s="693"/>
      <c r="DK41" s="69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351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352</v>
      </c>
      <c r="CE42" s="657"/>
      <c r="CF42" s="657"/>
      <c r="CG42" s="657"/>
      <c r="CH42" s="657"/>
      <c r="CI42" s="657"/>
      <c r="CJ42" s="657"/>
      <c r="CK42" s="657"/>
      <c r="CL42" s="657"/>
      <c r="CM42" s="657"/>
      <c r="CN42" s="657"/>
      <c r="CO42" s="657"/>
      <c r="CP42" s="657"/>
      <c r="CQ42" s="658"/>
      <c r="CR42" s="659">
        <v>3298623</v>
      </c>
      <c r="CS42" s="660"/>
      <c r="CT42" s="660"/>
      <c r="CU42" s="660"/>
      <c r="CV42" s="660"/>
      <c r="CW42" s="660"/>
      <c r="CX42" s="660"/>
      <c r="CY42" s="661"/>
      <c r="CZ42" s="664">
        <v>9.1999999999999993</v>
      </c>
      <c r="DA42" s="665"/>
      <c r="DB42" s="665"/>
      <c r="DC42" s="760"/>
      <c r="DD42" s="668">
        <v>1253504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354</v>
      </c>
      <c r="CE43" s="657"/>
      <c r="CF43" s="657"/>
      <c r="CG43" s="657"/>
      <c r="CH43" s="657"/>
      <c r="CI43" s="657"/>
      <c r="CJ43" s="657"/>
      <c r="CK43" s="657"/>
      <c r="CL43" s="657"/>
      <c r="CM43" s="657"/>
      <c r="CN43" s="657"/>
      <c r="CO43" s="657"/>
      <c r="CP43" s="657"/>
      <c r="CQ43" s="658"/>
      <c r="CR43" s="659">
        <v>153416</v>
      </c>
      <c r="CS43" s="693"/>
      <c r="CT43" s="693"/>
      <c r="CU43" s="693"/>
      <c r="CV43" s="693"/>
      <c r="CW43" s="693"/>
      <c r="CX43" s="693"/>
      <c r="CY43" s="694"/>
      <c r="CZ43" s="664">
        <v>0.4</v>
      </c>
      <c r="DA43" s="695"/>
      <c r="DB43" s="695"/>
      <c r="DC43" s="698"/>
      <c r="DD43" s="668">
        <v>153416</v>
      </c>
      <c r="DE43" s="693"/>
      <c r="DF43" s="693"/>
      <c r="DG43" s="693"/>
      <c r="DH43" s="693"/>
      <c r="DI43" s="693"/>
      <c r="DJ43" s="693"/>
      <c r="DK43" s="69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355</v>
      </c>
      <c r="CD44" s="771" t="s">
        <v>307</v>
      </c>
      <c r="CE44" s="772"/>
      <c r="CF44" s="656" t="s">
        <v>356</v>
      </c>
      <c r="CG44" s="657"/>
      <c r="CH44" s="657"/>
      <c r="CI44" s="657"/>
      <c r="CJ44" s="657"/>
      <c r="CK44" s="657"/>
      <c r="CL44" s="657"/>
      <c r="CM44" s="657"/>
      <c r="CN44" s="657"/>
      <c r="CO44" s="657"/>
      <c r="CP44" s="657"/>
      <c r="CQ44" s="658"/>
      <c r="CR44" s="659">
        <v>3279167</v>
      </c>
      <c r="CS44" s="660"/>
      <c r="CT44" s="660"/>
      <c r="CU44" s="660"/>
      <c r="CV44" s="660"/>
      <c r="CW44" s="660"/>
      <c r="CX44" s="660"/>
      <c r="CY44" s="661"/>
      <c r="CZ44" s="664">
        <v>9.1999999999999993</v>
      </c>
      <c r="DA44" s="665"/>
      <c r="DB44" s="665"/>
      <c r="DC44" s="760"/>
      <c r="DD44" s="668">
        <v>1237448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357</v>
      </c>
      <c r="CG45" s="657"/>
      <c r="CH45" s="657"/>
      <c r="CI45" s="657"/>
      <c r="CJ45" s="657"/>
      <c r="CK45" s="657"/>
      <c r="CL45" s="657"/>
      <c r="CM45" s="657"/>
      <c r="CN45" s="657"/>
      <c r="CO45" s="657"/>
      <c r="CP45" s="657"/>
      <c r="CQ45" s="658"/>
      <c r="CR45" s="659">
        <v>1667901</v>
      </c>
      <c r="CS45" s="693"/>
      <c r="CT45" s="693"/>
      <c r="CU45" s="693"/>
      <c r="CV45" s="693"/>
      <c r="CW45" s="693"/>
      <c r="CX45" s="693"/>
      <c r="CY45" s="694"/>
      <c r="CZ45" s="664">
        <v>4.7</v>
      </c>
      <c r="DA45" s="695"/>
      <c r="DB45" s="695"/>
      <c r="DC45" s="698"/>
      <c r="DD45" s="668">
        <v>181318</v>
      </c>
      <c r="DE45" s="693"/>
      <c r="DF45" s="693"/>
      <c r="DG45" s="693"/>
      <c r="DH45" s="693"/>
      <c r="DI45" s="693"/>
      <c r="DJ45" s="693"/>
      <c r="DK45" s="69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358</v>
      </c>
      <c r="CG46" s="657"/>
      <c r="CH46" s="657"/>
      <c r="CI46" s="657"/>
      <c r="CJ46" s="657"/>
      <c r="CK46" s="657"/>
      <c r="CL46" s="657"/>
      <c r="CM46" s="657"/>
      <c r="CN46" s="657"/>
      <c r="CO46" s="657"/>
      <c r="CP46" s="657"/>
      <c r="CQ46" s="658"/>
      <c r="CR46" s="659">
        <v>1601859</v>
      </c>
      <c r="CS46" s="660"/>
      <c r="CT46" s="660"/>
      <c r="CU46" s="660"/>
      <c r="CV46" s="660"/>
      <c r="CW46" s="660"/>
      <c r="CX46" s="660"/>
      <c r="CY46" s="661"/>
      <c r="CZ46" s="664">
        <v>4.5</v>
      </c>
      <c r="DA46" s="665"/>
      <c r="DB46" s="665"/>
      <c r="DC46" s="760"/>
      <c r="DD46" s="668">
        <v>1052095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359</v>
      </c>
      <c r="CG47" s="657"/>
      <c r="CH47" s="657"/>
      <c r="CI47" s="657"/>
      <c r="CJ47" s="657"/>
      <c r="CK47" s="657"/>
      <c r="CL47" s="657"/>
      <c r="CM47" s="657"/>
      <c r="CN47" s="657"/>
      <c r="CO47" s="657"/>
      <c r="CP47" s="657"/>
      <c r="CQ47" s="658"/>
      <c r="CR47" s="659">
        <v>19456</v>
      </c>
      <c r="CS47" s="693"/>
      <c r="CT47" s="693"/>
      <c r="CU47" s="693"/>
      <c r="CV47" s="693"/>
      <c r="CW47" s="693"/>
      <c r="CX47" s="693"/>
      <c r="CY47" s="694"/>
      <c r="CZ47" s="664">
        <v>0.1</v>
      </c>
      <c r="DA47" s="695"/>
      <c r="DB47" s="695"/>
      <c r="DC47" s="698"/>
      <c r="DD47" s="668">
        <v>16056</v>
      </c>
      <c r="DE47" s="693"/>
      <c r="DF47" s="693"/>
      <c r="DG47" s="693"/>
      <c r="DH47" s="693"/>
      <c r="DI47" s="693"/>
      <c r="DJ47" s="693"/>
      <c r="DK47" s="694"/>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360</v>
      </c>
      <c r="CG48" s="657"/>
      <c r="CH48" s="657"/>
      <c r="CI48" s="657"/>
      <c r="CJ48" s="657"/>
      <c r="CK48" s="657"/>
      <c r="CL48" s="657"/>
      <c r="CM48" s="657"/>
      <c r="CN48" s="657"/>
      <c r="CO48" s="657"/>
      <c r="CP48" s="657"/>
      <c r="CQ48" s="658"/>
      <c r="CR48" s="659" t="s">
        <v>124</v>
      </c>
      <c r="CS48" s="660"/>
      <c r="CT48" s="660"/>
      <c r="CU48" s="660"/>
      <c r="CV48" s="660"/>
      <c r="CW48" s="660"/>
      <c r="CX48" s="660"/>
      <c r="CY48" s="661"/>
      <c r="CZ48" s="664" t="s">
        <v>124</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361</v>
      </c>
      <c r="CE49" s="705"/>
      <c r="CF49" s="705"/>
      <c r="CG49" s="705"/>
      <c r="CH49" s="705"/>
      <c r="CI49" s="705"/>
      <c r="CJ49" s="705"/>
      <c r="CK49" s="705"/>
      <c r="CL49" s="705"/>
      <c r="CM49" s="705"/>
      <c r="CN49" s="705"/>
      <c r="CO49" s="705"/>
      <c r="CP49" s="705"/>
      <c r="CQ49" s="706"/>
      <c r="CR49" s="739">
        <v>35692660</v>
      </c>
      <c r="CS49" s="729"/>
      <c r="CT49" s="729"/>
      <c r="CU49" s="729"/>
      <c r="CV49" s="729"/>
      <c r="CW49" s="729"/>
      <c r="CX49" s="729"/>
      <c r="CY49" s="761"/>
      <c r="CZ49" s="744">
        <v>100</v>
      </c>
      <c r="DA49" s="762"/>
      <c r="DB49" s="762"/>
      <c r="DC49" s="763"/>
      <c r="DD49" s="764">
        <v>24767671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vgxbT4fEIjqygE/uk37FiCZDMNeYLmTqdOZdeJzNO2m+2MnqceErYXUsPbAoVf9n3Qyjq+joslJxa2I+PAS6gg==" saltValue="tGJPpDW4eKUjz6rPMK3yTg=="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363</v>
      </c>
      <c r="DK2" s="807"/>
      <c r="DL2" s="807"/>
      <c r="DM2" s="807"/>
      <c r="DN2" s="807"/>
      <c r="DO2" s="808"/>
      <c r="DP2" s="229"/>
      <c r="DQ2" s="806" t="s">
        <v>364</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367</v>
      </c>
      <c r="B5" s="801"/>
      <c r="C5" s="801"/>
      <c r="D5" s="801"/>
      <c r="E5" s="801"/>
      <c r="F5" s="801"/>
      <c r="G5" s="801"/>
      <c r="H5" s="801"/>
      <c r="I5" s="801"/>
      <c r="J5" s="801"/>
      <c r="K5" s="801"/>
      <c r="L5" s="801"/>
      <c r="M5" s="801"/>
      <c r="N5" s="801"/>
      <c r="O5" s="801"/>
      <c r="P5" s="802"/>
      <c r="Q5" s="777" t="s">
        <v>368</v>
      </c>
      <c r="R5" s="778"/>
      <c r="S5" s="778"/>
      <c r="T5" s="778"/>
      <c r="U5" s="779"/>
      <c r="V5" s="777" t="s">
        <v>369</v>
      </c>
      <c r="W5" s="778"/>
      <c r="X5" s="778"/>
      <c r="Y5" s="778"/>
      <c r="Z5" s="779"/>
      <c r="AA5" s="777" t="s">
        <v>370</v>
      </c>
      <c r="AB5" s="778"/>
      <c r="AC5" s="778"/>
      <c r="AD5" s="778"/>
      <c r="AE5" s="778"/>
      <c r="AF5" s="810" t="s">
        <v>371</v>
      </c>
      <c r="AG5" s="778"/>
      <c r="AH5" s="778"/>
      <c r="AI5" s="778"/>
      <c r="AJ5" s="789"/>
      <c r="AK5" s="778" t="s">
        <v>372</v>
      </c>
      <c r="AL5" s="778"/>
      <c r="AM5" s="778"/>
      <c r="AN5" s="778"/>
      <c r="AO5" s="779"/>
      <c r="AP5" s="777" t="s">
        <v>373</v>
      </c>
      <c r="AQ5" s="778"/>
      <c r="AR5" s="778"/>
      <c r="AS5" s="778"/>
      <c r="AT5" s="779"/>
      <c r="AU5" s="777" t="s">
        <v>374</v>
      </c>
      <c r="AV5" s="778"/>
      <c r="AW5" s="778"/>
      <c r="AX5" s="778"/>
      <c r="AY5" s="789"/>
      <c r="AZ5" s="236"/>
      <c r="BA5" s="236"/>
      <c r="BB5" s="236"/>
      <c r="BC5" s="236"/>
      <c r="BD5" s="236"/>
      <c r="BE5" s="237"/>
      <c r="BF5" s="237"/>
      <c r="BG5" s="237"/>
      <c r="BH5" s="237"/>
      <c r="BI5" s="237"/>
      <c r="BJ5" s="237"/>
      <c r="BK5" s="237"/>
      <c r="BL5" s="237"/>
      <c r="BM5" s="237"/>
      <c r="BN5" s="237"/>
      <c r="BO5" s="237"/>
      <c r="BP5" s="237"/>
      <c r="BQ5" s="800" t="s">
        <v>375</v>
      </c>
      <c r="BR5" s="801"/>
      <c r="BS5" s="801"/>
      <c r="BT5" s="801"/>
      <c r="BU5" s="801"/>
      <c r="BV5" s="801"/>
      <c r="BW5" s="801"/>
      <c r="BX5" s="801"/>
      <c r="BY5" s="801"/>
      <c r="BZ5" s="801"/>
      <c r="CA5" s="801"/>
      <c r="CB5" s="801"/>
      <c r="CC5" s="801"/>
      <c r="CD5" s="801"/>
      <c r="CE5" s="801"/>
      <c r="CF5" s="801"/>
      <c r="CG5" s="802"/>
      <c r="CH5" s="777" t="s">
        <v>376</v>
      </c>
      <c r="CI5" s="778"/>
      <c r="CJ5" s="778"/>
      <c r="CK5" s="778"/>
      <c r="CL5" s="779"/>
      <c r="CM5" s="777" t="s">
        <v>377</v>
      </c>
      <c r="CN5" s="778"/>
      <c r="CO5" s="778"/>
      <c r="CP5" s="778"/>
      <c r="CQ5" s="779"/>
      <c r="CR5" s="777" t="s">
        <v>378</v>
      </c>
      <c r="CS5" s="778"/>
      <c r="CT5" s="778"/>
      <c r="CU5" s="778"/>
      <c r="CV5" s="779"/>
      <c r="CW5" s="777" t="s">
        <v>379</v>
      </c>
      <c r="CX5" s="778"/>
      <c r="CY5" s="778"/>
      <c r="CZ5" s="778"/>
      <c r="DA5" s="779"/>
      <c r="DB5" s="777" t="s">
        <v>380</v>
      </c>
      <c r="DC5" s="778"/>
      <c r="DD5" s="778"/>
      <c r="DE5" s="778"/>
      <c r="DF5" s="779"/>
      <c r="DG5" s="783" t="s">
        <v>381</v>
      </c>
      <c r="DH5" s="784"/>
      <c r="DI5" s="784"/>
      <c r="DJ5" s="784"/>
      <c r="DK5" s="785"/>
      <c r="DL5" s="783" t="s">
        <v>382</v>
      </c>
      <c r="DM5" s="784"/>
      <c r="DN5" s="784"/>
      <c r="DO5" s="784"/>
      <c r="DP5" s="785"/>
      <c r="DQ5" s="777" t="s">
        <v>383</v>
      </c>
      <c r="DR5" s="778"/>
      <c r="DS5" s="778"/>
      <c r="DT5" s="778"/>
      <c r="DU5" s="779"/>
      <c r="DV5" s="777" t="s">
        <v>374</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384</v>
      </c>
      <c r="C7" s="792"/>
      <c r="D7" s="792"/>
      <c r="E7" s="792"/>
      <c r="F7" s="792"/>
      <c r="G7" s="792"/>
      <c r="H7" s="792"/>
      <c r="I7" s="792"/>
      <c r="J7" s="792"/>
      <c r="K7" s="792"/>
      <c r="L7" s="792"/>
      <c r="M7" s="792"/>
      <c r="N7" s="792"/>
      <c r="O7" s="792"/>
      <c r="P7" s="793"/>
      <c r="Q7" s="794"/>
      <c r="R7" s="795"/>
      <c r="S7" s="795"/>
      <c r="T7" s="795"/>
      <c r="U7" s="795"/>
      <c r="V7" s="795"/>
      <c r="W7" s="795"/>
      <c r="X7" s="795"/>
      <c r="Y7" s="795"/>
      <c r="Z7" s="795"/>
      <c r="AA7" s="795"/>
      <c r="AB7" s="795"/>
      <c r="AC7" s="795"/>
      <c r="AD7" s="795"/>
      <c r="AE7" s="796"/>
      <c r="AF7" s="797">
        <v>905</v>
      </c>
      <c r="AG7" s="798"/>
      <c r="AH7" s="798"/>
      <c r="AI7" s="798"/>
      <c r="AJ7" s="799"/>
      <c r="AK7" s="834"/>
      <c r="AL7" s="835"/>
      <c r="AM7" s="835"/>
      <c r="AN7" s="835"/>
      <c r="AO7" s="835"/>
      <c r="AP7" s="835"/>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t="s">
        <v>385</v>
      </c>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t="s">
        <v>124</v>
      </c>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387</v>
      </c>
      <c r="B23" s="850" t="s">
        <v>388</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905</v>
      </c>
      <c r="AG23" s="854"/>
      <c r="AH23" s="854"/>
      <c r="AI23" s="854"/>
      <c r="AJ23" s="857"/>
      <c r="AK23" s="858"/>
      <c r="AL23" s="859"/>
      <c r="AM23" s="859"/>
      <c r="AN23" s="859"/>
      <c r="AO23" s="859"/>
      <c r="AP23" s="854"/>
      <c r="AQ23" s="854"/>
      <c r="AR23" s="854"/>
      <c r="AS23" s="854"/>
      <c r="AT23" s="854"/>
      <c r="AU23" s="860"/>
      <c r="AV23" s="860"/>
      <c r="AW23" s="860"/>
      <c r="AX23" s="860"/>
      <c r="AY23" s="861"/>
      <c r="AZ23" s="869" t="s">
        <v>124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390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367</v>
      </c>
      <c r="B26" s="801"/>
      <c r="C26" s="801"/>
      <c r="D26" s="801"/>
      <c r="E26" s="801"/>
      <c r="F26" s="801"/>
      <c r="G26" s="801"/>
      <c r="H26" s="801"/>
      <c r="I26" s="801"/>
      <c r="J26" s="801"/>
      <c r="K26" s="801"/>
      <c r="L26" s="801"/>
      <c r="M26" s="801"/>
      <c r="N26" s="801"/>
      <c r="O26" s="801"/>
      <c r="P26" s="802"/>
      <c r="Q26" s="777" t="s">
        <v>391</v>
      </c>
      <c r="R26" s="778"/>
      <c r="S26" s="778"/>
      <c r="T26" s="778"/>
      <c r="U26" s="779"/>
      <c r="V26" s="777" t="s">
        <v>392</v>
      </c>
      <c r="W26" s="778"/>
      <c r="X26" s="778"/>
      <c r="Y26" s="778"/>
      <c r="Z26" s="779"/>
      <c r="AA26" s="777" t="s">
        <v>393</v>
      </c>
      <c r="AB26" s="778"/>
      <c r="AC26" s="778"/>
      <c r="AD26" s="778"/>
      <c r="AE26" s="778"/>
      <c r="AF26" s="872" t="s">
        <v>394</v>
      </c>
      <c r="AG26" s="873"/>
      <c r="AH26" s="873"/>
      <c r="AI26" s="873"/>
      <c r="AJ26" s="874"/>
      <c r="AK26" s="778" t="s">
        <v>395</v>
      </c>
      <c r="AL26" s="778"/>
      <c r="AM26" s="778"/>
      <c r="AN26" s="778"/>
      <c r="AO26" s="779"/>
      <c r="AP26" s="777" t="s">
        <v>396</v>
      </c>
      <c r="AQ26" s="778"/>
      <c r="AR26" s="778"/>
      <c r="AS26" s="778"/>
      <c r="AT26" s="779"/>
      <c r="AU26" s="777" t="s">
        <v>397</v>
      </c>
      <c r="AV26" s="778"/>
      <c r="AW26" s="778"/>
      <c r="AX26" s="778"/>
      <c r="AY26" s="779"/>
      <c r="AZ26" s="777" t="s">
        <v>398</v>
      </c>
      <c r="BA26" s="778"/>
      <c r="BB26" s="778"/>
      <c r="BC26" s="778"/>
      <c r="BD26" s="779"/>
      <c r="BE26" s="777" t="s">
        <v>374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399</v>
      </c>
      <c r="C28" s="792"/>
      <c r="D28" s="792"/>
      <c r="E28" s="792"/>
      <c r="F28" s="792"/>
      <c r="G28" s="792"/>
      <c r="H28" s="792"/>
      <c r="I28" s="792"/>
      <c r="J28" s="792"/>
      <c r="K28" s="792"/>
      <c r="L28" s="792"/>
      <c r="M28" s="792"/>
      <c r="N28" s="792"/>
      <c r="O28" s="792"/>
      <c r="P28" s="793"/>
      <c r="Q28" s="882"/>
      <c r="R28" s="883"/>
      <c r="S28" s="883"/>
      <c r="T28" s="883"/>
      <c r="U28" s="883"/>
      <c r="V28" s="883"/>
      <c r="W28" s="883"/>
      <c r="X28" s="883"/>
      <c r="Y28" s="883"/>
      <c r="Z28" s="883"/>
      <c r="AA28" s="883"/>
      <c r="AB28" s="883"/>
      <c r="AC28" s="883"/>
      <c r="AD28" s="883"/>
      <c r="AE28" s="884"/>
      <c r="AF28" s="885">
        <v>168</v>
      </c>
      <c r="AG28" s="883"/>
      <c r="AH28" s="883"/>
      <c r="AI28" s="883"/>
      <c r="AJ28" s="886"/>
      <c r="AK28" s="887"/>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400</v>
      </c>
      <c r="C29" s="816"/>
      <c r="D29" s="816"/>
      <c r="E29" s="816"/>
      <c r="F29" s="816"/>
      <c r="G29" s="816"/>
      <c r="H29" s="816"/>
      <c r="I29" s="816"/>
      <c r="J29" s="816"/>
      <c r="K29" s="816"/>
      <c r="L29" s="816"/>
      <c r="M29" s="816"/>
      <c r="N29" s="816"/>
      <c r="O29" s="816"/>
      <c r="P29" s="817"/>
      <c r="Q29" s="818"/>
      <c r="R29" s="819"/>
      <c r="S29" s="819"/>
      <c r="T29" s="819"/>
      <c r="U29" s="819"/>
      <c r="V29" s="819"/>
      <c r="W29" s="819"/>
      <c r="X29" s="819"/>
      <c r="Y29" s="819"/>
      <c r="Z29" s="819"/>
      <c r="AA29" s="819"/>
      <c r="AB29" s="819"/>
      <c r="AC29" s="819"/>
      <c r="AD29" s="819"/>
      <c r="AE29" s="820"/>
      <c r="AF29" s="821">
        <v>396</v>
      </c>
      <c r="AG29" s="822"/>
      <c r="AH29" s="822"/>
      <c r="AI29" s="822"/>
      <c r="AJ29" s="823"/>
      <c r="AK29" s="890"/>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401</v>
      </c>
      <c r="C30" s="816"/>
      <c r="D30" s="816"/>
      <c r="E30" s="816"/>
      <c r="F30" s="816"/>
      <c r="G30" s="816"/>
      <c r="H30" s="816"/>
      <c r="I30" s="816"/>
      <c r="J30" s="816"/>
      <c r="K30" s="816"/>
      <c r="L30" s="816"/>
      <c r="M30" s="816"/>
      <c r="N30" s="816"/>
      <c r="O30" s="816"/>
      <c r="P30" s="817"/>
      <c r="Q30" s="818"/>
      <c r="R30" s="819"/>
      <c r="S30" s="819"/>
      <c r="T30" s="819"/>
      <c r="U30" s="819"/>
      <c r="V30" s="819"/>
      <c r="W30" s="819"/>
      <c r="X30" s="819"/>
      <c r="Y30" s="819"/>
      <c r="Z30" s="819"/>
      <c r="AA30" s="819"/>
      <c r="AB30" s="819"/>
      <c r="AC30" s="819"/>
      <c r="AD30" s="819"/>
      <c r="AE30" s="820"/>
      <c r="AF30" s="821">
        <v>5</v>
      </c>
      <c r="AG30" s="822"/>
      <c r="AH30" s="822"/>
      <c r="AI30" s="822"/>
      <c r="AJ30" s="823"/>
      <c r="AK30" s="890"/>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402</v>
      </c>
      <c r="C31" s="816"/>
      <c r="D31" s="816"/>
      <c r="E31" s="816"/>
      <c r="F31" s="816"/>
      <c r="G31" s="816"/>
      <c r="H31" s="816"/>
      <c r="I31" s="816"/>
      <c r="J31" s="816"/>
      <c r="K31" s="816"/>
      <c r="L31" s="816"/>
      <c r="M31" s="816"/>
      <c r="N31" s="816"/>
      <c r="O31" s="816"/>
      <c r="P31" s="817"/>
      <c r="Q31" s="818"/>
      <c r="R31" s="819"/>
      <c r="S31" s="819"/>
      <c r="T31" s="819"/>
      <c r="U31" s="819"/>
      <c r="V31" s="819"/>
      <c r="W31" s="819"/>
      <c r="X31" s="819"/>
      <c r="Y31" s="819"/>
      <c r="Z31" s="819"/>
      <c r="AA31" s="819"/>
      <c r="AB31" s="819"/>
      <c r="AC31" s="819"/>
      <c r="AD31" s="819"/>
      <c r="AE31" s="820"/>
      <c r="AF31" s="821" t="s">
        <v>403</v>
      </c>
      <c r="AG31" s="822"/>
      <c r="AH31" s="822"/>
      <c r="AI31" s="822"/>
      <c r="AJ31" s="823"/>
      <c r="AK31" s="890"/>
      <c r="AL31" s="891"/>
      <c r="AM31" s="891"/>
      <c r="AN31" s="891"/>
      <c r="AO31" s="891"/>
      <c r="AP31" s="891"/>
      <c r="AQ31" s="891"/>
      <c r="AR31" s="891"/>
      <c r="AS31" s="891"/>
      <c r="AT31" s="891"/>
      <c r="AU31" s="891"/>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404</v>
      </c>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v>4986</v>
      </c>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t="s">
        <v>405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406</v>
      </c>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v>125</v>
      </c>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t="s">
        <v>407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408</v>
      </c>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v>0</v>
      </c>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t="s">
        <v>409</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387</v>
      </c>
      <c r="B63" s="850" t="s">
        <v>411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5680</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412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414</v>
      </c>
      <c r="B66" s="801"/>
      <c r="C66" s="801"/>
      <c r="D66" s="801"/>
      <c r="E66" s="801"/>
      <c r="F66" s="801"/>
      <c r="G66" s="801"/>
      <c r="H66" s="801"/>
      <c r="I66" s="801"/>
      <c r="J66" s="801"/>
      <c r="K66" s="801"/>
      <c r="L66" s="801"/>
      <c r="M66" s="801"/>
      <c r="N66" s="801"/>
      <c r="O66" s="801"/>
      <c r="P66" s="802"/>
      <c r="Q66" s="777" t="s">
        <v>415</v>
      </c>
      <c r="R66" s="778"/>
      <c r="S66" s="778"/>
      <c r="T66" s="778"/>
      <c r="U66" s="779"/>
      <c r="V66" s="777" t="s">
        <v>416</v>
      </c>
      <c r="W66" s="778"/>
      <c r="X66" s="778"/>
      <c r="Y66" s="778"/>
      <c r="Z66" s="779"/>
      <c r="AA66" s="777" t="s">
        <v>417</v>
      </c>
      <c r="AB66" s="778"/>
      <c r="AC66" s="778"/>
      <c r="AD66" s="778"/>
      <c r="AE66" s="779"/>
      <c r="AF66" s="912" t="s">
        <v>418</v>
      </c>
      <c r="AG66" s="873"/>
      <c r="AH66" s="873"/>
      <c r="AI66" s="873"/>
      <c r="AJ66" s="913"/>
      <c r="AK66" s="777" t="s">
        <v>419</v>
      </c>
      <c r="AL66" s="801"/>
      <c r="AM66" s="801"/>
      <c r="AN66" s="801"/>
      <c r="AO66" s="802"/>
      <c r="AP66" s="777" t="s">
        <v>396</v>
      </c>
      <c r="AQ66" s="778"/>
      <c r="AR66" s="778"/>
      <c r="AS66" s="778"/>
      <c r="AT66" s="779"/>
      <c r="AU66" s="777" t="s">
        <v>420</v>
      </c>
      <c r="AV66" s="778"/>
      <c r="AW66" s="778"/>
      <c r="AX66" s="778"/>
      <c r="AY66" s="779"/>
      <c r="AZ66" s="777" t="s">
        <v>374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c r="C69" s="934"/>
      <c r="D69" s="934"/>
      <c r="E69" s="934"/>
      <c r="F69" s="934"/>
      <c r="G69" s="934"/>
      <c r="H69" s="934"/>
      <c r="I69" s="934"/>
      <c r="J69" s="934"/>
      <c r="K69" s="934"/>
      <c r="L69" s="934"/>
      <c r="M69" s="934"/>
      <c r="N69" s="934"/>
      <c r="O69" s="934"/>
      <c r="P69" s="935"/>
      <c r="Q69" s="936"/>
      <c r="R69" s="891"/>
      <c r="S69" s="891"/>
      <c r="T69" s="891"/>
      <c r="U69" s="891"/>
      <c r="V69" s="891"/>
      <c r="W69" s="891"/>
      <c r="X69" s="891"/>
      <c r="Y69" s="891"/>
      <c r="Z69" s="891"/>
      <c r="AA69" s="891"/>
      <c r="AB69" s="891"/>
      <c r="AC69" s="891"/>
      <c r="AD69" s="891"/>
      <c r="AE69" s="891"/>
      <c r="AF69" s="891"/>
      <c r="AG69" s="891"/>
      <c r="AH69" s="891"/>
      <c r="AI69" s="891"/>
      <c r="AJ69" s="891"/>
      <c r="AK69" s="891"/>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387</v>
      </c>
      <c r="B88" s="850" t="s">
        <v>421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850" t="s">
        <v>422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430</v>
      </c>
      <c r="AB109" s="955"/>
      <c r="AC109" s="955"/>
      <c r="AD109" s="955"/>
      <c r="AE109" s="956"/>
      <c r="AF109" s="954" t="s">
        <v>306</v>
      </c>
      <c r="AG109" s="955"/>
      <c r="AH109" s="955"/>
      <c r="AI109" s="955"/>
      <c r="AJ109" s="956"/>
      <c r="AK109" s="954" t="s">
        <v>305</v>
      </c>
      <c r="AL109" s="955"/>
      <c r="AM109" s="955"/>
      <c r="AN109" s="955"/>
      <c r="AO109" s="956"/>
      <c r="AP109" s="954" t="s">
        <v>431</v>
      </c>
      <c r="AQ109" s="955"/>
      <c r="AR109" s="955"/>
      <c r="AS109" s="955"/>
      <c r="AT109" s="957"/>
      <c r="AU109" s="974" t="s">
        <v>429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430</v>
      </c>
      <c r="BR109" s="955"/>
      <c r="BS109" s="955"/>
      <c r="BT109" s="955"/>
      <c r="BU109" s="956"/>
      <c r="BV109" s="954" t="s">
        <v>306</v>
      </c>
      <c r="BW109" s="955"/>
      <c r="BX109" s="955"/>
      <c r="BY109" s="955"/>
      <c r="BZ109" s="956"/>
      <c r="CA109" s="954" t="s">
        <v>305</v>
      </c>
      <c r="CB109" s="955"/>
      <c r="CC109" s="955"/>
      <c r="CD109" s="955"/>
      <c r="CE109" s="956"/>
      <c r="CF109" s="975" t="s">
        <v>431</v>
      </c>
      <c r="CG109" s="975"/>
      <c r="CH109" s="975"/>
      <c r="CI109" s="975"/>
      <c r="CJ109" s="975"/>
      <c r="CK109" s="954" t="s">
        <v>432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430</v>
      </c>
      <c r="DH109" s="955"/>
      <c r="DI109" s="955"/>
      <c r="DJ109" s="955"/>
      <c r="DK109" s="956"/>
      <c r="DL109" s="954" t="s">
        <v>306</v>
      </c>
      <c r="DM109" s="955"/>
      <c r="DN109" s="955"/>
      <c r="DO109" s="955"/>
      <c r="DP109" s="956"/>
      <c r="DQ109" s="954" t="s">
        <v>305</v>
      </c>
      <c r="DR109" s="955"/>
      <c r="DS109" s="955"/>
      <c r="DT109" s="955"/>
      <c r="DU109" s="956"/>
      <c r="DV109" s="954" t="s">
        <v>431</v>
      </c>
      <c r="DW109" s="955"/>
      <c r="DX109" s="955"/>
      <c r="DY109" s="955"/>
      <c r="DZ109" s="957"/>
    </row>
    <row r="110" spans="1:131" s="226" customFormat="1" ht="26.25" customHeight="1">
      <c r="A110" s="958" t="s">
        <v>433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2933864</v>
      </c>
      <c r="AB110" s="962"/>
      <c r="AC110" s="962"/>
      <c r="AD110" s="962"/>
      <c r="AE110" s="963"/>
      <c r="AF110" s="964">
        <v>2808085</v>
      </c>
      <c r="AG110" s="962"/>
      <c r="AH110" s="962"/>
      <c r="AI110" s="962"/>
      <c r="AJ110" s="963"/>
      <c r="AK110" s="964">
        <v>2930100</v>
      </c>
      <c r="AL110" s="962"/>
      <c r="AM110" s="962"/>
      <c r="AN110" s="962"/>
      <c r="AO110" s="963"/>
      <c r="AP110" s="965">
        <v>14.7</v>
      </c>
      <c r="AQ110" s="966"/>
      <c r="AR110" s="966"/>
      <c r="AS110" s="966"/>
      <c r="AT110" s="967"/>
      <c r="AU110" s="968" t="s">
        <v>68</v>
      </c>
      <c r="AV110" s="969"/>
      <c r="AW110" s="969"/>
      <c r="AX110" s="969"/>
      <c r="AY110" s="969"/>
      <c r="AZ110" s="1010" t="s">
        <v>434</v>
      </c>
      <c r="BA110" s="959"/>
      <c r="BB110" s="959"/>
      <c r="BC110" s="959"/>
      <c r="BD110" s="959"/>
      <c r="BE110" s="959"/>
      <c r="BF110" s="959"/>
      <c r="BG110" s="959"/>
      <c r="BH110" s="959"/>
      <c r="BI110" s="959"/>
      <c r="BJ110" s="959"/>
      <c r="BK110" s="959"/>
      <c r="BL110" s="959"/>
      <c r="BM110" s="959"/>
      <c r="BN110" s="959"/>
      <c r="BO110" s="959"/>
      <c r="BP110" s="960"/>
      <c r="BQ110" s="996">
        <v>19211717</v>
      </c>
      <c r="BR110" s="997"/>
      <c r="BS110" s="997"/>
      <c r="BT110" s="997"/>
      <c r="BU110" s="997"/>
      <c r="BV110" s="997">
        <v>20102106</v>
      </c>
      <c r="BW110" s="997"/>
      <c r="BX110" s="997"/>
      <c r="BY110" s="997"/>
      <c r="BZ110" s="997"/>
      <c r="CA110" s="997">
        <v>19323301</v>
      </c>
      <c r="CB110" s="997"/>
      <c r="CC110" s="997"/>
      <c r="CD110" s="997"/>
      <c r="CE110" s="997"/>
      <c r="CF110" s="1011">
        <v>97</v>
      </c>
      <c r="CG110" s="1012"/>
      <c r="CH110" s="1012"/>
      <c r="CI110" s="1012"/>
      <c r="CJ110" s="1012"/>
      <c r="CK110" s="1013" t="s">
        <v>435</v>
      </c>
      <c r="CL110" s="1014"/>
      <c r="CM110" s="993" t="s">
        <v>436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437</v>
      </c>
      <c r="DH110" s="997"/>
      <c r="DI110" s="997"/>
      <c r="DJ110" s="997"/>
      <c r="DK110" s="997"/>
      <c r="DL110" s="997" t="s">
        <v>403</v>
      </c>
      <c r="DM110" s="997"/>
      <c r="DN110" s="997"/>
      <c r="DO110" s="997"/>
      <c r="DP110" s="997"/>
      <c r="DQ110" s="997">
        <v>2790180</v>
      </c>
      <c r="DR110" s="997"/>
      <c r="DS110" s="997"/>
      <c r="DT110" s="997"/>
      <c r="DU110" s="997"/>
      <c r="DV110" s="998">
        <v>14</v>
      </c>
      <c r="DW110" s="998"/>
      <c r="DX110" s="998"/>
      <c r="DY110" s="998"/>
      <c r="DZ110" s="999"/>
    </row>
    <row r="111" spans="1:131" s="226" customFormat="1" ht="26.25" customHeight="1">
      <c r="A111" s="1000" t="s">
        <v>438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437</v>
      </c>
      <c r="AB111" s="1004"/>
      <c r="AC111" s="1004"/>
      <c r="AD111" s="1004"/>
      <c r="AE111" s="1005"/>
      <c r="AF111" s="1006" t="s">
        <v>124</v>
      </c>
      <c r="AG111" s="1004"/>
      <c r="AH111" s="1004"/>
      <c r="AI111" s="1004"/>
      <c r="AJ111" s="1005"/>
      <c r="AK111" s="1006" t="s">
        <v>437</v>
      </c>
      <c r="AL111" s="1004"/>
      <c r="AM111" s="1004"/>
      <c r="AN111" s="1004"/>
      <c r="AO111" s="1005"/>
      <c r="AP111" s="1007" t="s">
        <v>439</v>
      </c>
      <c r="AQ111" s="1008"/>
      <c r="AR111" s="1008"/>
      <c r="AS111" s="1008"/>
      <c r="AT111" s="1009"/>
      <c r="AU111" s="970"/>
      <c r="AV111" s="971"/>
      <c r="AW111" s="971"/>
      <c r="AX111" s="971"/>
      <c r="AY111" s="971"/>
      <c r="AZ111" s="1019" t="s">
        <v>440</v>
      </c>
      <c r="BA111" s="1020"/>
      <c r="BB111" s="1020"/>
      <c r="BC111" s="1020"/>
      <c r="BD111" s="1020"/>
      <c r="BE111" s="1020"/>
      <c r="BF111" s="1020"/>
      <c r="BG111" s="1020"/>
      <c r="BH111" s="1020"/>
      <c r="BI111" s="1020"/>
      <c r="BJ111" s="1020"/>
      <c r="BK111" s="1020"/>
      <c r="BL111" s="1020"/>
      <c r="BM111" s="1020"/>
      <c r="BN111" s="1020"/>
      <c r="BO111" s="1020"/>
      <c r="BP111" s="1021"/>
      <c r="BQ111" s="989">
        <v>4809</v>
      </c>
      <c r="BR111" s="990"/>
      <c r="BS111" s="990"/>
      <c r="BT111" s="990"/>
      <c r="BU111" s="990"/>
      <c r="BV111" s="990" t="s">
        <v>441</v>
      </c>
      <c r="BW111" s="990"/>
      <c r="BX111" s="990"/>
      <c r="BY111" s="990"/>
      <c r="BZ111" s="990"/>
      <c r="CA111" s="990">
        <v>2790180</v>
      </c>
      <c r="CB111" s="990"/>
      <c r="CC111" s="990"/>
      <c r="CD111" s="990"/>
      <c r="CE111" s="990"/>
      <c r="CF111" s="984">
        <v>14</v>
      </c>
      <c r="CG111" s="985"/>
      <c r="CH111" s="985"/>
      <c r="CI111" s="985"/>
      <c r="CJ111" s="985"/>
      <c r="CK111" s="1015"/>
      <c r="CL111" s="1016"/>
      <c r="CM111" s="986" t="s">
        <v>442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439</v>
      </c>
      <c r="DH111" s="990"/>
      <c r="DI111" s="990"/>
      <c r="DJ111" s="990"/>
      <c r="DK111" s="990"/>
      <c r="DL111" s="990" t="s">
        <v>437</v>
      </c>
      <c r="DM111" s="990"/>
      <c r="DN111" s="990"/>
      <c r="DO111" s="990"/>
      <c r="DP111" s="990"/>
      <c r="DQ111" s="990" t="s">
        <v>437</v>
      </c>
      <c r="DR111" s="990"/>
      <c r="DS111" s="990"/>
      <c r="DT111" s="990"/>
      <c r="DU111" s="990"/>
      <c r="DV111" s="991" t="s">
        <v>439</v>
      </c>
      <c r="DW111" s="991"/>
      <c r="DX111" s="991"/>
      <c r="DY111" s="991"/>
      <c r="DZ111" s="992"/>
    </row>
    <row r="112" spans="1:131" s="226" customFormat="1" ht="26.25" customHeight="1">
      <c r="A112" s="1022" t="s">
        <v>443</v>
      </c>
      <c r="B112" s="1023"/>
      <c r="C112" s="1020" t="s">
        <v>444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437</v>
      </c>
      <c r="AB112" s="1029"/>
      <c r="AC112" s="1029"/>
      <c r="AD112" s="1029"/>
      <c r="AE112" s="1030"/>
      <c r="AF112" s="1031" t="s">
        <v>437</v>
      </c>
      <c r="AG112" s="1029"/>
      <c r="AH112" s="1029"/>
      <c r="AI112" s="1029"/>
      <c r="AJ112" s="1030"/>
      <c r="AK112" s="1031" t="s">
        <v>437</v>
      </c>
      <c r="AL112" s="1029"/>
      <c r="AM112" s="1029"/>
      <c r="AN112" s="1029"/>
      <c r="AO112" s="1030"/>
      <c r="AP112" s="1032" t="s">
        <v>437</v>
      </c>
      <c r="AQ112" s="1033"/>
      <c r="AR112" s="1033"/>
      <c r="AS112" s="1033"/>
      <c r="AT112" s="1034"/>
      <c r="AU112" s="970"/>
      <c r="AV112" s="971"/>
      <c r="AW112" s="971"/>
      <c r="AX112" s="971"/>
      <c r="AY112" s="971"/>
      <c r="AZ112" s="1019" t="s">
        <v>445</v>
      </c>
      <c r="BA112" s="1020"/>
      <c r="BB112" s="1020"/>
      <c r="BC112" s="1020"/>
      <c r="BD112" s="1020"/>
      <c r="BE112" s="1020"/>
      <c r="BF112" s="1020"/>
      <c r="BG112" s="1020"/>
      <c r="BH112" s="1020"/>
      <c r="BI112" s="1020"/>
      <c r="BJ112" s="1020"/>
      <c r="BK112" s="1020"/>
      <c r="BL112" s="1020"/>
      <c r="BM112" s="1020"/>
      <c r="BN112" s="1020"/>
      <c r="BO112" s="1020"/>
      <c r="BP112" s="1021"/>
      <c r="BQ112" s="989">
        <v>10232268</v>
      </c>
      <c r="BR112" s="990"/>
      <c r="BS112" s="990"/>
      <c r="BT112" s="990"/>
      <c r="BU112" s="990"/>
      <c r="BV112" s="990">
        <v>9639887</v>
      </c>
      <c r="BW112" s="990"/>
      <c r="BX112" s="990"/>
      <c r="BY112" s="990"/>
      <c r="BZ112" s="990"/>
      <c r="CA112" s="990">
        <v>8304769</v>
      </c>
      <c r="CB112" s="990"/>
      <c r="CC112" s="990"/>
      <c r="CD112" s="990"/>
      <c r="CE112" s="990"/>
      <c r="CF112" s="984">
        <v>41.7</v>
      </c>
      <c r="CG112" s="985"/>
      <c r="CH112" s="985"/>
      <c r="CI112" s="985"/>
      <c r="CJ112" s="985"/>
      <c r="CK112" s="1015"/>
      <c r="CL112" s="1016"/>
      <c r="CM112" s="986" t="s">
        <v>446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437</v>
      </c>
      <c r="DH112" s="990"/>
      <c r="DI112" s="990"/>
      <c r="DJ112" s="990"/>
      <c r="DK112" s="990"/>
      <c r="DL112" s="990" t="s">
        <v>439</v>
      </c>
      <c r="DM112" s="990"/>
      <c r="DN112" s="990"/>
      <c r="DO112" s="990"/>
      <c r="DP112" s="990"/>
      <c r="DQ112" s="990" t="s">
        <v>124</v>
      </c>
      <c r="DR112" s="990"/>
      <c r="DS112" s="990"/>
      <c r="DT112" s="990"/>
      <c r="DU112" s="990"/>
      <c r="DV112" s="991" t="s">
        <v>441</v>
      </c>
      <c r="DW112" s="991"/>
      <c r="DX112" s="991"/>
      <c r="DY112" s="991"/>
      <c r="DZ112" s="992"/>
    </row>
    <row r="113" spans="1:130" s="226" customFormat="1" ht="26.25" customHeight="1">
      <c r="A113" s="1024"/>
      <c r="B113" s="1025"/>
      <c r="C113" s="1020" t="s">
        <v>447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642532</v>
      </c>
      <c r="AB113" s="1004"/>
      <c r="AC113" s="1004"/>
      <c r="AD113" s="1004"/>
      <c r="AE113" s="1005"/>
      <c r="AF113" s="1006">
        <v>799469</v>
      </c>
      <c r="AG113" s="1004"/>
      <c r="AH113" s="1004"/>
      <c r="AI113" s="1004"/>
      <c r="AJ113" s="1005"/>
      <c r="AK113" s="1006">
        <v>1051217</v>
      </c>
      <c r="AL113" s="1004"/>
      <c r="AM113" s="1004"/>
      <c r="AN113" s="1004"/>
      <c r="AO113" s="1005"/>
      <c r="AP113" s="1007">
        <v>5.3</v>
      </c>
      <c r="AQ113" s="1008"/>
      <c r="AR113" s="1008"/>
      <c r="AS113" s="1008"/>
      <c r="AT113" s="1009"/>
      <c r="AU113" s="970"/>
      <c r="AV113" s="971"/>
      <c r="AW113" s="971"/>
      <c r="AX113" s="971"/>
      <c r="AY113" s="971"/>
      <c r="AZ113" s="1019" t="s">
        <v>448</v>
      </c>
      <c r="BA113" s="1020"/>
      <c r="BB113" s="1020"/>
      <c r="BC113" s="1020"/>
      <c r="BD113" s="1020"/>
      <c r="BE113" s="1020"/>
      <c r="BF113" s="1020"/>
      <c r="BG113" s="1020"/>
      <c r="BH113" s="1020"/>
      <c r="BI113" s="1020"/>
      <c r="BJ113" s="1020"/>
      <c r="BK113" s="1020"/>
      <c r="BL113" s="1020"/>
      <c r="BM113" s="1020"/>
      <c r="BN113" s="1020"/>
      <c r="BO113" s="1020"/>
      <c r="BP113" s="1021"/>
      <c r="BQ113" s="989" t="s">
        <v>449</v>
      </c>
      <c r="BR113" s="990"/>
      <c r="BS113" s="990"/>
      <c r="BT113" s="990"/>
      <c r="BU113" s="990"/>
      <c r="BV113" s="990" t="s">
        <v>437</v>
      </c>
      <c r="BW113" s="990"/>
      <c r="BX113" s="990"/>
      <c r="BY113" s="990"/>
      <c r="BZ113" s="990"/>
      <c r="CA113" s="990" t="s">
        <v>437</v>
      </c>
      <c r="CB113" s="990"/>
      <c r="CC113" s="990"/>
      <c r="CD113" s="990"/>
      <c r="CE113" s="990"/>
      <c r="CF113" s="984" t="s">
        <v>403</v>
      </c>
      <c r="CG113" s="985"/>
      <c r="CH113" s="985"/>
      <c r="CI113" s="985"/>
      <c r="CJ113" s="985"/>
      <c r="CK113" s="1015"/>
      <c r="CL113" s="1016"/>
      <c r="CM113" s="986" t="s">
        <v>450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441</v>
      </c>
      <c r="DH113" s="1029"/>
      <c r="DI113" s="1029"/>
      <c r="DJ113" s="1029"/>
      <c r="DK113" s="1030"/>
      <c r="DL113" s="1031" t="s">
        <v>441</v>
      </c>
      <c r="DM113" s="1029"/>
      <c r="DN113" s="1029"/>
      <c r="DO113" s="1029"/>
      <c r="DP113" s="1030"/>
      <c r="DQ113" s="1031" t="s">
        <v>124</v>
      </c>
      <c r="DR113" s="1029"/>
      <c r="DS113" s="1029"/>
      <c r="DT113" s="1029"/>
      <c r="DU113" s="1030"/>
      <c r="DV113" s="1032" t="s">
        <v>441</v>
      </c>
      <c r="DW113" s="1033"/>
      <c r="DX113" s="1033"/>
      <c r="DY113" s="1033"/>
      <c r="DZ113" s="1034"/>
    </row>
    <row r="114" spans="1:130" s="226" customFormat="1" ht="26.25" customHeight="1">
      <c r="A114" s="1024"/>
      <c r="B114" s="1025"/>
      <c r="C114" s="1020" t="s">
        <v>451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437</v>
      </c>
      <c r="AB114" s="1029"/>
      <c r="AC114" s="1029"/>
      <c r="AD114" s="1029"/>
      <c r="AE114" s="1030"/>
      <c r="AF114" s="1031" t="s">
        <v>437</v>
      </c>
      <c r="AG114" s="1029"/>
      <c r="AH114" s="1029"/>
      <c r="AI114" s="1029"/>
      <c r="AJ114" s="1030"/>
      <c r="AK114" s="1031" t="s">
        <v>441</v>
      </c>
      <c r="AL114" s="1029"/>
      <c r="AM114" s="1029"/>
      <c r="AN114" s="1029"/>
      <c r="AO114" s="1030"/>
      <c r="AP114" s="1032" t="s">
        <v>441</v>
      </c>
      <c r="AQ114" s="1033"/>
      <c r="AR114" s="1033"/>
      <c r="AS114" s="1033"/>
      <c r="AT114" s="1034"/>
      <c r="AU114" s="970"/>
      <c r="AV114" s="971"/>
      <c r="AW114" s="971"/>
      <c r="AX114" s="971"/>
      <c r="AY114" s="971"/>
      <c r="AZ114" s="1019" t="s">
        <v>452</v>
      </c>
      <c r="BA114" s="1020"/>
      <c r="BB114" s="1020"/>
      <c r="BC114" s="1020"/>
      <c r="BD114" s="1020"/>
      <c r="BE114" s="1020"/>
      <c r="BF114" s="1020"/>
      <c r="BG114" s="1020"/>
      <c r="BH114" s="1020"/>
      <c r="BI114" s="1020"/>
      <c r="BJ114" s="1020"/>
      <c r="BK114" s="1020"/>
      <c r="BL114" s="1020"/>
      <c r="BM114" s="1020"/>
      <c r="BN114" s="1020"/>
      <c r="BO114" s="1020"/>
      <c r="BP114" s="1021"/>
      <c r="BQ114" s="989">
        <v>7679160</v>
      </c>
      <c r="BR114" s="990"/>
      <c r="BS114" s="990"/>
      <c r="BT114" s="990"/>
      <c r="BU114" s="990"/>
      <c r="BV114" s="990">
        <v>7376875</v>
      </c>
      <c r="BW114" s="990"/>
      <c r="BX114" s="990"/>
      <c r="BY114" s="990"/>
      <c r="BZ114" s="990"/>
      <c r="CA114" s="990">
        <v>7232049</v>
      </c>
      <c r="CB114" s="990"/>
      <c r="CC114" s="990"/>
      <c r="CD114" s="990"/>
      <c r="CE114" s="990"/>
      <c r="CF114" s="984">
        <v>36.299999999999997</v>
      </c>
      <c r="CG114" s="985"/>
      <c r="CH114" s="985"/>
      <c r="CI114" s="985"/>
      <c r="CJ114" s="985"/>
      <c r="CK114" s="1015"/>
      <c r="CL114" s="1016"/>
      <c r="CM114" s="986" t="s">
        <v>453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439</v>
      </c>
      <c r="DH114" s="1029"/>
      <c r="DI114" s="1029"/>
      <c r="DJ114" s="1029"/>
      <c r="DK114" s="1030"/>
      <c r="DL114" s="1031" t="s">
        <v>449</v>
      </c>
      <c r="DM114" s="1029"/>
      <c r="DN114" s="1029"/>
      <c r="DO114" s="1029"/>
      <c r="DP114" s="1030"/>
      <c r="DQ114" s="1031" t="s">
        <v>441</v>
      </c>
      <c r="DR114" s="1029"/>
      <c r="DS114" s="1029"/>
      <c r="DT114" s="1029"/>
      <c r="DU114" s="1030"/>
      <c r="DV114" s="1032" t="s">
        <v>437</v>
      </c>
      <c r="DW114" s="1033"/>
      <c r="DX114" s="1033"/>
      <c r="DY114" s="1033"/>
      <c r="DZ114" s="1034"/>
    </row>
    <row r="115" spans="1:130" s="226" customFormat="1" ht="26.25" customHeight="1">
      <c r="A115" s="1024"/>
      <c r="B115" s="1025"/>
      <c r="C115" s="1020" t="s">
        <v>454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439</v>
      </c>
      <c r="AB115" s="1004"/>
      <c r="AC115" s="1004"/>
      <c r="AD115" s="1004"/>
      <c r="AE115" s="1005"/>
      <c r="AF115" s="1006" t="s">
        <v>403</v>
      </c>
      <c r="AG115" s="1004"/>
      <c r="AH115" s="1004"/>
      <c r="AI115" s="1004"/>
      <c r="AJ115" s="1005"/>
      <c r="AK115" s="1006" t="s">
        <v>437</v>
      </c>
      <c r="AL115" s="1004"/>
      <c r="AM115" s="1004"/>
      <c r="AN115" s="1004"/>
      <c r="AO115" s="1005"/>
      <c r="AP115" s="1007" t="s">
        <v>449</v>
      </c>
      <c r="AQ115" s="1008"/>
      <c r="AR115" s="1008"/>
      <c r="AS115" s="1008"/>
      <c r="AT115" s="1009"/>
      <c r="AU115" s="970"/>
      <c r="AV115" s="971"/>
      <c r="AW115" s="971"/>
      <c r="AX115" s="971"/>
      <c r="AY115" s="971"/>
      <c r="AZ115" s="1019" t="s">
        <v>455</v>
      </c>
      <c r="BA115" s="1020"/>
      <c r="BB115" s="1020"/>
      <c r="BC115" s="1020"/>
      <c r="BD115" s="1020"/>
      <c r="BE115" s="1020"/>
      <c r="BF115" s="1020"/>
      <c r="BG115" s="1020"/>
      <c r="BH115" s="1020"/>
      <c r="BI115" s="1020"/>
      <c r="BJ115" s="1020"/>
      <c r="BK115" s="1020"/>
      <c r="BL115" s="1020"/>
      <c r="BM115" s="1020"/>
      <c r="BN115" s="1020"/>
      <c r="BO115" s="1020"/>
      <c r="BP115" s="1021"/>
      <c r="BQ115" s="989" t="s">
        <v>441</v>
      </c>
      <c r="BR115" s="990"/>
      <c r="BS115" s="990"/>
      <c r="BT115" s="990"/>
      <c r="BU115" s="990"/>
      <c r="BV115" s="990" t="s">
        <v>439</v>
      </c>
      <c r="BW115" s="990"/>
      <c r="BX115" s="990"/>
      <c r="BY115" s="990"/>
      <c r="BZ115" s="990"/>
      <c r="CA115" s="990" t="s">
        <v>439</v>
      </c>
      <c r="CB115" s="990"/>
      <c r="CC115" s="990"/>
      <c r="CD115" s="990"/>
      <c r="CE115" s="990"/>
      <c r="CF115" s="984" t="s">
        <v>439</v>
      </c>
      <c r="CG115" s="985"/>
      <c r="CH115" s="985"/>
      <c r="CI115" s="985"/>
      <c r="CJ115" s="985"/>
      <c r="CK115" s="1015"/>
      <c r="CL115" s="1016"/>
      <c r="CM115" s="1019" t="s">
        <v>456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4809</v>
      </c>
      <c r="DH115" s="1029"/>
      <c r="DI115" s="1029"/>
      <c r="DJ115" s="1029"/>
      <c r="DK115" s="1030"/>
      <c r="DL115" s="1031" t="s">
        <v>124</v>
      </c>
      <c r="DM115" s="1029"/>
      <c r="DN115" s="1029"/>
      <c r="DO115" s="1029"/>
      <c r="DP115" s="1030"/>
      <c r="DQ115" s="1031" t="s">
        <v>437</v>
      </c>
      <c r="DR115" s="1029"/>
      <c r="DS115" s="1029"/>
      <c r="DT115" s="1029"/>
      <c r="DU115" s="1030"/>
      <c r="DV115" s="1032" t="s">
        <v>437</v>
      </c>
      <c r="DW115" s="1033"/>
      <c r="DX115" s="1033"/>
      <c r="DY115" s="1033"/>
      <c r="DZ115" s="1034"/>
    </row>
    <row r="116" spans="1:130" s="226" customFormat="1" ht="26.25" customHeight="1">
      <c r="A116" s="1026"/>
      <c r="B116" s="1027"/>
      <c r="C116" s="1035" t="s">
        <v>457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441</v>
      </c>
      <c r="AB116" s="1029"/>
      <c r="AC116" s="1029"/>
      <c r="AD116" s="1029"/>
      <c r="AE116" s="1030"/>
      <c r="AF116" s="1031" t="s">
        <v>439</v>
      </c>
      <c r="AG116" s="1029"/>
      <c r="AH116" s="1029"/>
      <c r="AI116" s="1029"/>
      <c r="AJ116" s="1030"/>
      <c r="AK116" s="1031" t="s">
        <v>437</v>
      </c>
      <c r="AL116" s="1029"/>
      <c r="AM116" s="1029"/>
      <c r="AN116" s="1029"/>
      <c r="AO116" s="1030"/>
      <c r="AP116" s="1032" t="s">
        <v>437</v>
      </c>
      <c r="AQ116" s="1033"/>
      <c r="AR116" s="1033"/>
      <c r="AS116" s="1033"/>
      <c r="AT116" s="1034"/>
      <c r="AU116" s="970"/>
      <c r="AV116" s="971"/>
      <c r="AW116" s="971"/>
      <c r="AX116" s="971"/>
      <c r="AY116" s="971"/>
      <c r="AZ116" s="1037" t="s">
        <v>458</v>
      </c>
      <c r="BA116" s="1038"/>
      <c r="BB116" s="1038"/>
      <c r="BC116" s="1038"/>
      <c r="BD116" s="1038"/>
      <c r="BE116" s="1038"/>
      <c r="BF116" s="1038"/>
      <c r="BG116" s="1038"/>
      <c r="BH116" s="1038"/>
      <c r="BI116" s="1038"/>
      <c r="BJ116" s="1038"/>
      <c r="BK116" s="1038"/>
      <c r="BL116" s="1038"/>
      <c r="BM116" s="1038"/>
      <c r="BN116" s="1038"/>
      <c r="BO116" s="1038"/>
      <c r="BP116" s="1039"/>
      <c r="BQ116" s="989" t="s">
        <v>437</v>
      </c>
      <c r="BR116" s="990"/>
      <c r="BS116" s="990"/>
      <c r="BT116" s="990"/>
      <c r="BU116" s="990"/>
      <c r="BV116" s="990" t="s">
        <v>439</v>
      </c>
      <c r="BW116" s="990"/>
      <c r="BX116" s="990"/>
      <c r="BY116" s="990"/>
      <c r="BZ116" s="990"/>
      <c r="CA116" s="990" t="s">
        <v>437</v>
      </c>
      <c r="CB116" s="990"/>
      <c r="CC116" s="990"/>
      <c r="CD116" s="990"/>
      <c r="CE116" s="990"/>
      <c r="CF116" s="984" t="s">
        <v>449</v>
      </c>
      <c r="CG116" s="985"/>
      <c r="CH116" s="985"/>
      <c r="CI116" s="985"/>
      <c r="CJ116" s="985"/>
      <c r="CK116" s="1015"/>
      <c r="CL116" s="1016"/>
      <c r="CM116" s="986" t="s">
        <v>459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124</v>
      </c>
      <c r="DH116" s="1029"/>
      <c r="DI116" s="1029"/>
      <c r="DJ116" s="1029"/>
      <c r="DK116" s="1030"/>
      <c r="DL116" s="1031" t="s">
        <v>441</v>
      </c>
      <c r="DM116" s="1029"/>
      <c r="DN116" s="1029"/>
      <c r="DO116" s="1029"/>
      <c r="DP116" s="1030"/>
      <c r="DQ116" s="1031" t="s">
        <v>439</v>
      </c>
      <c r="DR116" s="1029"/>
      <c r="DS116" s="1029"/>
      <c r="DT116" s="1029"/>
      <c r="DU116" s="1030"/>
      <c r="DV116" s="1032" t="s">
        <v>437</v>
      </c>
      <c r="DW116" s="1033"/>
      <c r="DX116" s="1033"/>
      <c r="DY116" s="1033"/>
      <c r="DZ116" s="1034"/>
    </row>
    <row r="117" spans="1:130" s="226" customFormat="1" ht="26.25" customHeight="1">
      <c r="A117" s="974" t="s">
        <v>186</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460</v>
      </c>
      <c r="Z117" s="956"/>
      <c r="AA117" s="1046">
        <v>3576396</v>
      </c>
      <c r="AB117" s="1047"/>
      <c r="AC117" s="1047"/>
      <c r="AD117" s="1047"/>
      <c r="AE117" s="1048"/>
      <c r="AF117" s="1049">
        <v>3607554</v>
      </c>
      <c r="AG117" s="1047"/>
      <c r="AH117" s="1047"/>
      <c r="AI117" s="1047"/>
      <c r="AJ117" s="1048"/>
      <c r="AK117" s="1049">
        <v>3981317</v>
      </c>
      <c r="AL117" s="1047"/>
      <c r="AM117" s="1047"/>
      <c r="AN117" s="1047"/>
      <c r="AO117" s="1048"/>
      <c r="AP117" s="1050"/>
      <c r="AQ117" s="1051"/>
      <c r="AR117" s="1051"/>
      <c r="AS117" s="1051"/>
      <c r="AT117" s="1052"/>
      <c r="AU117" s="970"/>
      <c r="AV117" s="971"/>
      <c r="AW117" s="971"/>
      <c r="AX117" s="971"/>
      <c r="AY117" s="971"/>
      <c r="AZ117" s="1037" t="s">
        <v>461</v>
      </c>
      <c r="BA117" s="1038"/>
      <c r="BB117" s="1038"/>
      <c r="BC117" s="1038"/>
      <c r="BD117" s="1038"/>
      <c r="BE117" s="1038"/>
      <c r="BF117" s="1038"/>
      <c r="BG117" s="1038"/>
      <c r="BH117" s="1038"/>
      <c r="BI117" s="1038"/>
      <c r="BJ117" s="1038"/>
      <c r="BK117" s="1038"/>
      <c r="BL117" s="1038"/>
      <c r="BM117" s="1038"/>
      <c r="BN117" s="1038"/>
      <c r="BO117" s="1038"/>
      <c r="BP117" s="1039"/>
      <c r="BQ117" s="989" t="s">
        <v>439</v>
      </c>
      <c r="BR117" s="990"/>
      <c r="BS117" s="990"/>
      <c r="BT117" s="990"/>
      <c r="BU117" s="990"/>
      <c r="BV117" s="990" t="s">
        <v>124</v>
      </c>
      <c r="BW117" s="990"/>
      <c r="BX117" s="990"/>
      <c r="BY117" s="990"/>
      <c r="BZ117" s="990"/>
      <c r="CA117" s="990" t="s">
        <v>441</v>
      </c>
      <c r="CB117" s="990"/>
      <c r="CC117" s="990"/>
      <c r="CD117" s="990"/>
      <c r="CE117" s="990"/>
      <c r="CF117" s="984" t="s">
        <v>437</v>
      </c>
      <c r="CG117" s="985"/>
      <c r="CH117" s="985"/>
      <c r="CI117" s="985"/>
      <c r="CJ117" s="985"/>
      <c r="CK117" s="1015"/>
      <c r="CL117" s="1016"/>
      <c r="CM117" s="986" t="s">
        <v>462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449</v>
      </c>
      <c r="DH117" s="1029"/>
      <c r="DI117" s="1029"/>
      <c r="DJ117" s="1029"/>
      <c r="DK117" s="1030"/>
      <c r="DL117" s="1031" t="s">
        <v>437</v>
      </c>
      <c r="DM117" s="1029"/>
      <c r="DN117" s="1029"/>
      <c r="DO117" s="1029"/>
      <c r="DP117" s="1030"/>
      <c r="DQ117" s="1031" t="s">
        <v>437</v>
      </c>
      <c r="DR117" s="1029"/>
      <c r="DS117" s="1029"/>
      <c r="DT117" s="1029"/>
      <c r="DU117" s="1030"/>
      <c r="DV117" s="1032" t="s">
        <v>403</v>
      </c>
      <c r="DW117" s="1033"/>
      <c r="DX117" s="1033"/>
      <c r="DY117" s="1033"/>
      <c r="DZ117" s="1034"/>
    </row>
    <row r="118" spans="1:130" s="226" customFormat="1" ht="26.25" customHeight="1">
      <c r="A118" s="974" t="s">
        <v>432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430</v>
      </c>
      <c r="AB118" s="955"/>
      <c r="AC118" s="955"/>
      <c r="AD118" s="955"/>
      <c r="AE118" s="956"/>
      <c r="AF118" s="954" t="s">
        <v>306</v>
      </c>
      <c r="AG118" s="955"/>
      <c r="AH118" s="955"/>
      <c r="AI118" s="955"/>
      <c r="AJ118" s="956"/>
      <c r="AK118" s="954" t="s">
        <v>305</v>
      </c>
      <c r="AL118" s="955"/>
      <c r="AM118" s="955"/>
      <c r="AN118" s="955"/>
      <c r="AO118" s="956"/>
      <c r="AP118" s="1041" t="s">
        <v>431</v>
      </c>
      <c r="AQ118" s="1042"/>
      <c r="AR118" s="1042"/>
      <c r="AS118" s="1042"/>
      <c r="AT118" s="1043"/>
      <c r="AU118" s="970"/>
      <c r="AV118" s="971"/>
      <c r="AW118" s="971"/>
      <c r="AX118" s="971"/>
      <c r="AY118" s="971"/>
      <c r="AZ118" s="1044" t="s">
        <v>463</v>
      </c>
      <c r="BA118" s="1035"/>
      <c r="BB118" s="1035"/>
      <c r="BC118" s="1035"/>
      <c r="BD118" s="1035"/>
      <c r="BE118" s="1035"/>
      <c r="BF118" s="1035"/>
      <c r="BG118" s="1035"/>
      <c r="BH118" s="1035"/>
      <c r="BI118" s="1035"/>
      <c r="BJ118" s="1035"/>
      <c r="BK118" s="1035"/>
      <c r="BL118" s="1035"/>
      <c r="BM118" s="1035"/>
      <c r="BN118" s="1035"/>
      <c r="BO118" s="1035"/>
      <c r="BP118" s="1036"/>
      <c r="BQ118" s="1067" t="s">
        <v>437</v>
      </c>
      <c r="BR118" s="1068"/>
      <c r="BS118" s="1068"/>
      <c r="BT118" s="1068"/>
      <c r="BU118" s="1068"/>
      <c r="BV118" s="1068" t="s">
        <v>449</v>
      </c>
      <c r="BW118" s="1068"/>
      <c r="BX118" s="1068"/>
      <c r="BY118" s="1068"/>
      <c r="BZ118" s="1068"/>
      <c r="CA118" s="1068" t="s">
        <v>441</v>
      </c>
      <c r="CB118" s="1068"/>
      <c r="CC118" s="1068"/>
      <c r="CD118" s="1068"/>
      <c r="CE118" s="1068"/>
      <c r="CF118" s="984" t="s">
        <v>439</v>
      </c>
      <c r="CG118" s="985"/>
      <c r="CH118" s="985"/>
      <c r="CI118" s="985"/>
      <c r="CJ118" s="985"/>
      <c r="CK118" s="1015"/>
      <c r="CL118" s="1016"/>
      <c r="CM118" s="986" t="s">
        <v>464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437</v>
      </c>
      <c r="DH118" s="1029"/>
      <c r="DI118" s="1029"/>
      <c r="DJ118" s="1029"/>
      <c r="DK118" s="1030"/>
      <c r="DL118" s="1031" t="s">
        <v>437</v>
      </c>
      <c r="DM118" s="1029"/>
      <c r="DN118" s="1029"/>
      <c r="DO118" s="1029"/>
      <c r="DP118" s="1030"/>
      <c r="DQ118" s="1031" t="s">
        <v>439</v>
      </c>
      <c r="DR118" s="1029"/>
      <c r="DS118" s="1029"/>
      <c r="DT118" s="1029"/>
      <c r="DU118" s="1030"/>
      <c r="DV118" s="1032" t="s">
        <v>124</v>
      </c>
      <c r="DW118" s="1033"/>
      <c r="DX118" s="1033"/>
      <c r="DY118" s="1033"/>
      <c r="DZ118" s="1034"/>
    </row>
    <row r="119" spans="1:130" s="226" customFormat="1" ht="26.25" customHeight="1">
      <c r="A119" s="1134" t="s">
        <v>435</v>
      </c>
      <c r="B119" s="1014"/>
      <c r="C119" s="993" t="s">
        <v>436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437</v>
      </c>
      <c r="AB119" s="962"/>
      <c r="AC119" s="962"/>
      <c r="AD119" s="962"/>
      <c r="AE119" s="963"/>
      <c r="AF119" s="964" t="s">
        <v>437</v>
      </c>
      <c r="AG119" s="962"/>
      <c r="AH119" s="962"/>
      <c r="AI119" s="962"/>
      <c r="AJ119" s="963"/>
      <c r="AK119" s="964" t="s">
        <v>124</v>
      </c>
      <c r="AL119" s="962"/>
      <c r="AM119" s="962"/>
      <c r="AN119" s="962"/>
      <c r="AO119" s="963"/>
      <c r="AP119" s="965" t="s">
        <v>437</v>
      </c>
      <c r="AQ119" s="966"/>
      <c r="AR119" s="966"/>
      <c r="AS119" s="966"/>
      <c r="AT119" s="967"/>
      <c r="AU119" s="972"/>
      <c r="AV119" s="973"/>
      <c r="AW119" s="973"/>
      <c r="AX119" s="973"/>
      <c r="AY119" s="973"/>
      <c r="AZ119" s="257" t="s">
        <v>186</v>
      </c>
      <c r="BA119" s="257"/>
      <c r="BB119" s="257"/>
      <c r="BC119" s="257"/>
      <c r="BD119" s="257"/>
      <c r="BE119" s="257"/>
      <c r="BF119" s="257"/>
      <c r="BG119" s="257"/>
      <c r="BH119" s="257"/>
      <c r="BI119" s="257"/>
      <c r="BJ119" s="257"/>
      <c r="BK119" s="257"/>
      <c r="BL119" s="257"/>
      <c r="BM119" s="257"/>
      <c r="BN119" s="257"/>
      <c r="BO119" s="1045" t="s">
        <v>465</v>
      </c>
      <c r="BP119" s="1076"/>
      <c r="BQ119" s="1067">
        <v>37127954</v>
      </c>
      <c r="BR119" s="1068"/>
      <c r="BS119" s="1068"/>
      <c r="BT119" s="1068"/>
      <c r="BU119" s="1068"/>
      <c r="BV119" s="1068">
        <v>37118868</v>
      </c>
      <c r="BW119" s="1068"/>
      <c r="BX119" s="1068"/>
      <c r="BY119" s="1068"/>
      <c r="BZ119" s="1068"/>
      <c r="CA119" s="1068">
        <v>37650299</v>
      </c>
      <c r="CB119" s="1068"/>
      <c r="CC119" s="1068"/>
      <c r="CD119" s="1068"/>
      <c r="CE119" s="1068"/>
      <c r="CF119" s="1069"/>
      <c r="CG119" s="1070"/>
      <c r="CH119" s="1070"/>
      <c r="CI119" s="1070"/>
      <c r="CJ119" s="1071"/>
      <c r="CK119" s="1017"/>
      <c r="CL119" s="1018"/>
      <c r="CM119" s="1072" t="s">
        <v>466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437</v>
      </c>
      <c r="DH119" s="1054"/>
      <c r="DI119" s="1054"/>
      <c r="DJ119" s="1054"/>
      <c r="DK119" s="1055"/>
      <c r="DL119" s="1053" t="s">
        <v>437</v>
      </c>
      <c r="DM119" s="1054"/>
      <c r="DN119" s="1054"/>
      <c r="DO119" s="1054"/>
      <c r="DP119" s="1055"/>
      <c r="DQ119" s="1053" t="s">
        <v>441</v>
      </c>
      <c r="DR119" s="1054"/>
      <c r="DS119" s="1054"/>
      <c r="DT119" s="1054"/>
      <c r="DU119" s="1055"/>
      <c r="DV119" s="1056" t="s">
        <v>449</v>
      </c>
      <c r="DW119" s="1057"/>
      <c r="DX119" s="1057"/>
      <c r="DY119" s="1057"/>
      <c r="DZ119" s="1058"/>
    </row>
    <row r="120" spans="1:130" s="226" customFormat="1" ht="26.25" customHeight="1">
      <c r="A120" s="1135"/>
      <c r="B120" s="1016"/>
      <c r="C120" s="986" t="s">
        <v>442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437</v>
      </c>
      <c r="AB120" s="1029"/>
      <c r="AC120" s="1029"/>
      <c r="AD120" s="1029"/>
      <c r="AE120" s="1030"/>
      <c r="AF120" s="1031" t="s">
        <v>124</v>
      </c>
      <c r="AG120" s="1029"/>
      <c r="AH120" s="1029"/>
      <c r="AI120" s="1029"/>
      <c r="AJ120" s="1030"/>
      <c r="AK120" s="1031" t="s">
        <v>437</v>
      </c>
      <c r="AL120" s="1029"/>
      <c r="AM120" s="1029"/>
      <c r="AN120" s="1029"/>
      <c r="AO120" s="1030"/>
      <c r="AP120" s="1032" t="s">
        <v>437</v>
      </c>
      <c r="AQ120" s="1033"/>
      <c r="AR120" s="1033"/>
      <c r="AS120" s="1033"/>
      <c r="AT120" s="1034"/>
      <c r="AU120" s="1059" t="s">
        <v>467</v>
      </c>
      <c r="AV120" s="1060"/>
      <c r="AW120" s="1060"/>
      <c r="AX120" s="1060"/>
      <c r="AY120" s="1061"/>
      <c r="AZ120" s="1010" t="s">
        <v>468</v>
      </c>
      <c r="BA120" s="959"/>
      <c r="BB120" s="959"/>
      <c r="BC120" s="959"/>
      <c r="BD120" s="959"/>
      <c r="BE120" s="959"/>
      <c r="BF120" s="959"/>
      <c r="BG120" s="959"/>
      <c r="BH120" s="959"/>
      <c r="BI120" s="959"/>
      <c r="BJ120" s="959"/>
      <c r="BK120" s="959"/>
      <c r="BL120" s="959"/>
      <c r="BM120" s="959"/>
      <c r="BN120" s="959"/>
      <c r="BO120" s="959"/>
      <c r="BP120" s="960"/>
      <c r="BQ120" s="996">
        <v>13733921</v>
      </c>
      <c r="BR120" s="997"/>
      <c r="BS120" s="997"/>
      <c r="BT120" s="997"/>
      <c r="BU120" s="997"/>
      <c r="BV120" s="997">
        <v>13902187</v>
      </c>
      <c r="BW120" s="997"/>
      <c r="BX120" s="997"/>
      <c r="BY120" s="997"/>
      <c r="BZ120" s="997"/>
      <c r="CA120" s="997">
        <v>13444616</v>
      </c>
      <c r="CB120" s="997"/>
      <c r="CC120" s="997"/>
      <c r="CD120" s="997"/>
      <c r="CE120" s="997"/>
      <c r="CF120" s="1011">
        <v>67.5</v>
      </c>
      <c r="CG120" s="1012"/>
      <c r="CH120" s="1012"/>
      <c r="CI120" s="1012"/>
      <c r="CJ120" s="1012"/>
      <c r="CK120" s="1077" t="s">
        <v>469</v>
      </c>
      <c r="CL120" s="1078"/>
      <c r="CM120" s="1078"/>
      <c r="CN120" s="1078"/>
      <c r="CO120" s="1079"/>
      <c r="CP120" s="1085" t="s">
        <v>470</v>
      </c>
      <c r="CQ120" s="1086"/>
      <c r="CR120" s="1086"/>
      <c r="CS120" s="1086"/>
      <c r="CT120" s="1086"/>
      <c r="CU120" s="1086"/>
      <c r="CV120" s="1086"/>
      <c r="CW120" s="1086"/>
      <c r="CX120" s="1086"/>
      <c r="CY120" s="1086"/>
      <c r="CZ120" s="1086"/>
      <c r="DA120" s="1086"/>
      <c r="DB120" s="1086"/>
      <c r="DC120" s="1086"/>
      <c r="DD120" s="1086"/>
      <c r="DE120" s="1086"/>
      <c r="DF120" s="1087"/>
      <c r="DG120" s="996">
        <v>5981108</v>
      </c>
      <c r="DH120" s="997"/>
      <c r="DI120" s="997"/>
      <c r="DJ120" s="997"/>
      <c r="DK120" s="997"/>
      <c r="DL120" s="997">
        <v>5881844</v>
      </c>
      <c r="DM120" s="997"/>
      <c r="DN120" s="997"/>
      <c r="DO120" s="997"/>
      <c r="DP120" s="997"/>
      <c r="DQ120" s="997">
        <v>6388843</v>
      </c>
      <c r="DR120" s="997"/>
      <c r="DS120" s="997"/>
      <c r="DT120" s="997"/>
      <c r="DU120" s="997"/>
      <c r="DV120" s="998">
        <v>32.1</v>
      </c>
      <c r="DW120" s="998"/>
      <c r="DX120" s="998"/>
      <c r="DY120" s="998"/>
      <c r="DZ120" s="999"/>
    </row>
    <row r="121" spans="1:130" s="226" customFormat="1" ht="26.25" customHeight="1">
      <c r="A121" s="1135"/>
      <c r="B121" s="1016"/>
      <c r="C121" s="1037" t="s">
        <v>471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124</v>
      </c>
      <c r="AB121" s="1029"/>
      <c r="AC121" s="1029"/>
      <c r="AD121" s="1029"/>
      <c r="AE121" s="1030"/>
      <c r="AF121" s="1031" t="s">
        <v>437</v>
      </c>
      <c r="AG121" s="1029"/>
      <c r="AH121" s="1029"/>
      <c r="AI121" s="1029"/>
      <c r="AJ121" s="1030"/>
      <c r="AK121" s="1031" t="s">
        <v>449</v>
      </c>
      <c r="AL121" s="1029"/>
      <c r="AM121" s="1029"/>
      <c r="AN121" s="1029"/>
      <c r="AO121" s="1030"/>
      <c r="AP121" s="1032" t="s">
        <v>403</v>
      </c>
      <c r="AQ121" s="1033"/>
      <c r="AR121" s="1033"/>
      <c r="AS121" s="1033"/>
      <c r="AT121" s="1034"/>
      <c r="AU121" s="1062"/>
      <c r="AV121" s="1063"/>
      <c r="AW121" s="1063"/>
      <c r="AX121" s="1063"/>
      <c r="AY121" s="1064"/>
      <c r="AZ121" s="1019" t="s">
        <v>472</v>
      </c>
      <c r="BA121" s="1020"/>
      <c r="BB121" s="1020"/>
      <c r="BC121" s="1020"/>
      <c r="BD121" s="1020"/>
      <c r="BE121" s="1020"/>
      <c r="BF121" s="1020"/>
      <c r="BG121" s="1020"/>
      <c r="BH121" s="1020"/>
      <c r="BI121" s="1020"/>
      <c r="BJ121" s="1020"/>
      <c r="BK121" s="1020"/>
      <c r="BL121" s="1020"/>
      <c r="BM121" s="1020"/>
      <c r="BN121" s="1020"/>
      <c r="BO121" s="1020"/>
      <c r="BP121" s="1021"/>
      <c r="BQ121" s="989">
        <v>5902454</v>
      </c>
      <c r="BR121" s="990"/>
      <c r="BS121" s="990"/>
      <c r="BT121" s="990"/>
      <c r="BU121" s="990"/>
      <c r="BV121" s="990">
        <v>6126502</v>
      </c>
      <c r="BW121" s="990"/>
      <c r="BX121" s="990"/>
      <c r="BY121" s="990"/>
      <c r="BZ121" s="990"/>
      <c r="CA121" s="990">
        <v>6805594</v>
      </c>
      <c r="CB121" s="990"/>
      <c r="CC121" s="990"/>
      <c r="CD121" s="990"/>
      <c r="CE121" s="990"/>
      <c r="CF121" s="984">
        <v>34.200000000000003</v>
      </c>
      <c r="CG121" s="985"/>
      <c r="CH121" s="985"/>
      <c r="CI121" s="985"/>
      <c r="CJ121" s="985"/>
      <c r="CK121" s="1080"/>
      <c r="CL121" s="1081"/>
      <c r="CM121" s="1081"/>
      <c r="CN121" s="1081"/>
      <c r="CO121" s="1082"/>
      <c r="CP121" s="1090" t="s">
        <v>473</v>
      </c>
      <c r="CQ121" s="1091"/>
      <c r="CR121" s="1091"/>
      <c r="CS121" s="1091"/>
      <c r="CT121" s="1091"/>
      <c r="CU121" s="1091"/>
      <c r="CV121" s="1091"/>
      <c r="CW121" s="1091"/>
      <c r="CX121" s="1091"/>
      <c r="CY121" s="1091"/>
      <c r="CZ121" s="1091"/>
      <c r="DA121" s="1091"/>
      <c r="DB121" s="1091"/>
      <c r="DC121" s="1091"/>
      <c r="DD121" s="1091"/>
      <c r="DE121" s="1091"/>
      <c r="DF121" s="1092"/>
      <c r="DG121" s="989">
        <v>4249236</v>
      </c>
      <c r="DH121" s="990"/>
      <c r="DI121" s="990"/>
      <c r="DJ121" s="990"/>
      <c r="DK121" s="990"/>
      <c r="DL121" s="990">
        <v>3758043</v>
      </c>
      <c r="DM121" s="990"/>
      <c r="DN121" s="990"/>
      <c r="DO121" s="990"/>
      <c r="DP121" s="990"/>
      <c r="DQ121" s="990">
        <v>1915926</v>
      </c>
      <c r="DR121" s="990"/>
      <c r="DS121" s="990"/>
      <c r="DT121" s="990"/>
      <c r="DU121" s="990"/>
      <c r="DV121" s="991">
        <v>9.6</v>
      </c>
      <c r="DW121" s="991"/>
      <c r="DX121" s="991"/>
      <c r="DY121" s="991"/>
      <c r="DZ121" s="992"/>
    </row>
    <row r="122" spans="1:130" s="226" customFormat="1" ht="26.25" customHeight="1">
      <c r="A122" s="1135"/>
      <c r="B122" s="1016"/>
      <c r="C122" s="986" t="s">
        <v>453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449</v>
      </c>
      <c r="AB122" s="1029"/>
      <c r="AC122" s="1029"/>
      <c r="AD122" s="1029"/>
      <c r="AE122" s="1030"/>
      <c r="AF122" s="1031" t="s">
        <v>437</v>
      </c>
      <c r="AG122" s="1029"/>
      <c r="AH122" s="1029"/>
      <c r="AI122" s="1029"/>
      <c r="AJ122" s="1030"/>
      <c r="AK122" s="1031" t="s">
        <v>449</v>
      </c>
      <c r="AL122" s="1029"/>
      <c r="AM122" s="1029"/>
      <c r="AN122" s="1029"/>
      <c r="AO122" s="1030"/>
      <c r="AP122" s="1032" t="s">
        <v>441</v>
      </c>
      <c r="AQ122" s="1033"/>
      <c r="AR122" s="1033"/>
      <c r="AS122" s="1033"/>
      <c r="AT122" s="1034"/>
      <c r="AU122" s="1062"/>
      <c r="AV122" s="1063"/>
      <c r="AW122" s="1063"/>
      <c r="AX122" s="1063"/>
      <c r="AY122" s="1064"/>
      <c r="AZ122" s="1044" t="s">
        <v>474</v>
      </c>
      <c r="BA122" s="1035"/>
      <c r="BB122" s="1035"/>
      <c r="BC122" s="1035"/>
      <c r="BD122" s="1035"/>
      <c r="BE122" s="1035"/>
      <c r="BF122" s="1035"/>
      <c r="BG122" s="1035"/>
      <c r="BH122" s="1035"/>
      <c r="BI122" s="1035"/>
      <c r="BJ122" s="1035"/>
      <c r="BK122" s="1035"/>
      <c r="BL122" s="1035"/>
      <c r="BM122" s="1035"/>
      <c r="BN122" s="1035"/>
      <c r="BO122" s="1035"/>
      <c r="BP122" s="1036"/>
      <c r="BQ122" s="1067">
        <v>32842030</v>
      </c>
      <c r="BR122" s="1068"/>
      <c r="BS122" s="1068"/>
      <c r="BT122" s="1068"/>
      <c r="BU122" s="1068"/>
      <c r="BV122" s="1068">
        <v>33618399</v>
      </c>
      <c r="BW122" s="1068"/>
      <c r="BX122" s="1068"/>
      <c r="BY122" s="1068"/>
      <c r="BZ122" s="1068"/>
      <c r="CA122" s="1068">
        <v>33563086</v>
      </c>
      <c r="CB122" s="1068"/>
      <c r="CC122" s="1068"/>
      <c r="CD122" s="1068"/>
      <c r="CE122" s="1068"/>
      <c r="CF122" s="1088">
        <v>168.6</v>
      </c>
      <c r="CG122" s="1089"/>
      <c r="CH122" s="1089"/>
      <c r="CI122" s="1089"/>
      <c r="CJ122" s="1089"/>
      <c r="CK122" s="1080"/>
      <c r="CL122" s="1081"/>
      <c r="CM122" s="1081"/>
      <c r="CN122" s="1081"/>
      <c r="CO122" s="1082"/>
      <c r="CP122" s="1090" t="s">
        <v>475</v>
      </c>
      <c r="CQ122" s="1091"/>
      <c r="CR122" s="1091"/>
      <c r="CS122" s="1091"/>
      <c r="CT122" s="1091"/>
      <c r="CU122" s="1091"/>
      <c r="CV122" s="1091"/>
      <c r="CW122" s="1091"/>
      <c r="CX122" s="1091"/>
      <c r="CY122" s="1091"/>
      <c r="CZ122" s="1091"/>
      <c r="DA122" s="1091"/>
      <c r="DB122" s="1091"/>
      <c r="DC122" s="1091"/>
      <c r="DD122" s="1091"/>
      <c r="DE122" s="1091"/>
      <c r="DF122" s="1092"/>
      <c r="DG122" s="989" t="s">
        <v>437</v>
      </c>
      <c r="DH122" s="990"/>
      <c r="DI122" s="990"/>
      <c r="DJ122" s="990"/>
      <c r="DK122" s="990"/>
      <c r="DL122" s="990" t="s">
        <v>437</v>
      </c>
      <c r="DM122" s="990"/>
      <c r="DN122" s="990"/>
      <c r="DO122" s="990"/>
      <c r="DP122" s="990"/>
      <c r="DQ122" s="990" t="s">
        <v>437</v>
      </c>
      <c r="DR122" s="990"/>
      <c r="DS122" s="990"/>
      <c r="DT122" s="990"/>
      <c r="DU122" s="990"/>
      <c r="DV122" s="991" t="s">
        <v>437</v>
      </c>
      <c r="DW122" s="991"/>
      <c r="DX122" s="991"/>
      <c r="DY122" s="991"/>
      <c r="DZ122" s="992"/>
    </row>
    <row r="123" spans="1:130" s="226" customFormat="1" ht="26.25" customHeight="1">
      <c r="A123" s="1135"/>
      <c r="B123" s="1016"/>
      <c r="C123" s="986" t="s">
        <v>459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437</v>
      </c>
      <c r="AB123" s="1029"/>
      <c r="AC123" s="1029"/>
      <c r="AD123" s="1029"/>
      <c r="AE123" s="1030"/>
      <c r="AF123" s="1031" t="s">
        <v>437</v>
      </c>
      <c r="AG123" s="1029"/>
      <c r="AH123" s="1029"/>
      <c r="AI123" s="1029"/>
      <c r="AJ123" s="1030"/>
      <c r="AK123" s="1031" t="s">
        <v>437</v>
      </c>
      <c r="AL123" s="1029"/>
      <c r="AM123" s="1029"/>
      <c r="AN123" s="1029"/>
      <c r="AO123" s="1030"/>
      <c r="AP123" s="1032" t="s">
        <v>437</v>
      </c>
      <c r="AQ123" s="1033"/>
      <c r="AR123" s="1033"/>
      <c r="AS123" s="1033"/>
      <c r="AT123" s="1034"/>
      <c r="AU123" s="1065"/>
      <c r="AV123" s="1066"/>
      <c r="AW123" s="1066"/>
      <c r="AX123" s="1066"/>
      <c r="AY123" s="1066"/>
      <c r="AZ123" s="257" t="s">
        <v>186</v>
      </c>
      <c r="BA123" s="257"/>
      <c r="BB123" s="257"/>
      <c r="BC123" s="257"/>
      <c r="BD123" s="257"/>
      <c r="BE123" s="257"/>
      <c r="BF123" s="257"/>
      <c r="BG123" s="257"/>
      <c r="BH123" s="257"/>
      <c r="BI123" s="257"/>
      <c r="BJ123" s="257"/>
      <c r="BK123" s="257"/>
      <c r="BL123" s="257"/>
      <c r="BM123" s="257"/>
      <c r="BN123" s="257"/>
      <c r="BO123" s="1045" t="s">
        <v>476</v>
      </c>
      <c r="BP123" s="1076"/>
      <c r="BQ123" s="1106">
        <v>52478405</v>
      </c>
      <c r="BR123" s="1107"/>
      <c r="BS123" s="1107"/>
      <c r="BT123" s="1107"/>
      <c r="BU123" s="1107"/>
      <c r="BV123" s="1107">
        <v>53647088</v>
      </c>
      <c r="BW123" s="1107"/>
      <c r="BX123" s="1107"/>
      <c r="BY123" s="1107"/>
      <c r="BZ123" s="1107"/>
      <c r="CA123" s="1107">
        <v>53813296</v>
      </c>
      <c r="CB123" s="1107"/>
      <c r="CC123" s="1107"/>
      <c r="CD123" s="1107"/>
      <c r="CE123" s="1107"/>
      <c r="CF123" s="1069"/>
      <c r="CG123" s="1070"/>
      <c r="CH123" s="1070"/>
      <c r="CI123" s="1070"/>
      <c r="CJ123" s="1071"/>
      <c r="CK123" s="1080"/>
      <c r="CL123" s="1081"/>
      <c r="CM123" s="1081"/>
      <c r="CN123" s="1081"/>
      <c r="CO123" s="1082"/>
      <c r="CP123" s="1090" t="s">
        <v>477</v>
      </c>
      <c r="CQ123" s="1091"/>
      <c r="CR123" s="1091"/>
      <c r="CS123" s="1091"/>
      <c r="CT123" s="1091"/>
      <c r="CU123" s="1091"/>
      <c r="CV123" s="1091"/>
      <c r="CW123" s="1091"/>
      <c r="CX123" s="1091"/>
      <c r="CY123" s="1091"/>
      <c r="CZ123" s="1091"/>
      <c r="DA123" s="1091"/>
      <c r="DB123" s="1091"/>
      <c r="DC123" s="1091"/>
      <c r="DD123" s="1091"/>
      <c r="DE123" s="1091"/>
      <c r="DF123" s="1092"/>
      <c r="DG123" s="1028" t="s">
        <v>124</v>
      </c>
      <c r="DH123" s="1029"/>
      <c r="DI123" s="1029"/>
      <c r="DJ123" s="1029"/>
      <c r="DK123" s="1030"/>
      <c r="DL123" s="1031" t="s">
        <v>124</v>
      </c>
      <c r="DM123" s="1029"/>
      <c r="DN123" s="1029"/>
      <c r="DO123" s="1029"/>
      <c r="DP123" s="1030"/>
      <c r="DQ123" s="1031" t="s">
        <v>441</v>
      </c>
      <c r="DR123" s="1029"/>
      <c r="DS123" s="1029"/>
      <c r="DT123" s="1029"/>
      <c r="DU123" s="1030"/>
      <c r="DV123" s="1032" t="s">
        <v>441</v>
      </c>
      <c r="DW123" s="1033"/>
      <c r="DX123" s="1033"/>
      <c r="DY123" s="1033"/>
      <c r="DZ123" s="1034"/>
    </row>
    <row r="124" spans="1:130" s="226" customFormat="1" ht="26.25" customHeight="1" thickBot="1">
      <c r="A124" s="1135"/>
      <c r="B124" s="1016"/>
      <c r="C124" s="986" t="s">
        <v>462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437</v>
      </c>
      <c r="AB124" s="1029"/>
      <c r="AC124" s="1029"/>
      <c r="AD124" s="1029"/>
      <c r="AE124" s="1030"/>
      <c r="AF124" s="1031" t="s">
        <v>439</v>
      </c>
      <c r="AG124" s="1029"/>
      <c r="AH124" s="1029"/>
      <c r="AI124" s="1029"/>
      <c r="AJ124" s="1030"/>
      <c r="AK124" s="1031" t="s">
        <v>437</v>
      </c>
      <c r="AL124" s="1029"/>
      <c r="AM124" s="1029"/>
      <c r="AN124" s="1029"/>
      <c r="AO124" s="1030"/>
      <c r="AP124" s="1032" t="s">
        <v>437</v>
      </c>
      <c r="AQ124" s="1033"/>
      <c r="AR124" s="1033"/>
      <c r="AS124" s="1033"/>
      <c r="AT124" s="1034"/>
      <c r="AU124" s="1102" t="s">
        <v>478</v>
      </c>
      <c r="AV124" s="1103"/>
      <c r="AW124" s="1103"/>
      <c r="AX124" s="1103"/>
      <c r="AY124" s="1103"/>
      <c r="AZ124" s="1103"/>
      <c r="BA124" s="1103"/>
      <c r="BB124" s="1103"/>
      <c r="BC124" s="1103"/>
      <c r="BD124" s="1103"/>
      <c r="BE124" s="1103"/>
      <c r="BF124" s="1103"/>
      <c r="BG124" s="1103"/>
      <c r="BH124" s="1103"/>
      <c r="BI124" s="1103"/>
      <c r="BJ124" s="1103"/>
      <c r="BK124" s="1103"/>
      <c r="BL124" s="1103"/>
      <c r="BM124" s="1103"/>
      <c r="BN124" s="1103"/>
      <c r="BO124" s="1103"/>
      <c r="BP124" s="1104"/>
      <c r="BQ124" s="1105" t="s">
        <v>441</v>
      </c>
      <c r="BR124" s="1098"/>
      <c r="BS124" s="1098"/>
      <c r="BT124" s="1098"/>
      <c r="BU124" s="1098"/>
      <c r="BV124" s="1098" t="s">
        <v>437</v>
      </c>
      <c r="BW124" s="1098"/>
      <c r="BX124" s="1098"/>
      <c r="BY124" s="1098"/>
      <c r="BZ124" s="1098"/>
      <c r="CA124" s="1098" t="s">
        <v>439</v>
      </c>
      <c r="CB124" s="1098"/>
      <c r="CC124" s="1098"/>
      <c r="CD124" s="1098"/>
      <c r="CE124" s="1098"/>
      <c r="CF124" s="1099"/>
      <c r="CG124" s="1100"/>
      <c r="CH124" s="1100"/>
      <c r="CI124" s="1100"/>
      <c r="CJ124" s="1101"/>
      <c r="CK124" s="1083"/>
      <c r="CL124" s="1083"/>
      <c r="CM124" s="1083"/>
      <c r="CN124" s="1083"/>
      <c r="CO124" s="1084"/>
      <c r="CP124" s="1090" t="s">
        <v>479</v>
      </c>
      <c r="CQ124" s="1091"/>
      <c r="CR124" s="1091"/>
      <c r="CS124" s="1091"/>
      <c r="CT124" s="1091"/>
      <c r="CU124" s="1091"/>
      <c r="CV124" s="1091"/>
      <c r="CW124" s="1091"/>
      <c r="CX124" s="1091"/>
      <c r="CY124" s="1091"/>
      <c r="CZ124" s="1091"/>
      <c r="DA124" s="1091"/>
      <c r="DB124" s="1091"/>
      <c r="DC124" s="1091"/>
      <c r="DD124" s="1091"/>
      <c r="DE124" s="1091"/>
      <c r="DF124" s="1092"/>
      <c r="DG124" s="1075">
        <v>1924</v>
      </c>
      <c r="DH124" s="1054"/>
      <c r="DI124" s="1054"/>
      <c r="DJ124" s="1054"/>
      <c r="DK124" s="1055"/>
      <c r="DL124" s="1053" t="s">
        <v>437</v>
      </c>
      <c r="DM124" s="1054"/>
      <c r="DN124" s="1054"/>
      <c r="DO124" s="1054"/>
      <c r="DP124" s="1055"/>
      <c r="DQ124" s="1053" t="s">
        <v>437</v>
      </c>
      <c r="DR124" s="1054"/>
      <c r="DS124" s="1054"/>
      <c r="DT124" s="1054"/>
      <c r="DU124" s="1055"/>
      <c r="DV124" s="1056" t="s">
        <v>437</v>
      </c>
      <c r="DW124" s="1057"/>
      <c r="DX124" s="1057"/>
      <c r="DY124" s="1057"/>
      <c r="DZ124" s="1058"/>
    </row>
    <row r="125" spans="1:130" s="226" customFormat="1" ht="26.25" customHeight="1">
      <c r="A125" s="1135"/>
      <c r="B125" s="1016"/>
      <c r="C125" s="986" t="s">
        <v>464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403</v>
      </c>
      <c r="AB125" s="1029"/>
      <c r="AC125" s="1029"/>
      <c r="AD125" s="1029"/>
      <c r="AE125" s="1030"/>
      <c r="AF125" s="1031" t="s">
        <v>441</v>
      </c>
      <c r="AG125" s="1029"/>
      <c r="AH125" s="1029"/>
      <c r="AI125" s="1029"/>
      <c r="AJ125" s="1030"/>
      <c r="AK125" s="1031" t="s">
        <v>437</v>
      </c>
      <c r="AL125" s="1029"/>
      <c r="AM125" s="1029"/>
      <c r="AN125" s="1029"/>
      <c r="AO125" s="1030"/>
      <c r="AP125" s="1032" t="s">
        <v>403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480</v>
      </c>
      <c r="CL125" s="1078"/>
      <c r="CM125" s="1078"/>
      <c r="CN125" s="1078"/>
      <c r="CO125" s="1079"/>
      <c r="CP125" s="1010" t="s">
        <v>481</v>
      </c>
      <c r="CQ125" s="959"/>
      <c r="CR125" s="959"/>
      <c r="CS125" s="959"/>
      <c r="CT125" s="959"/>
      <c r="CU125" s="959"/>
      <c r="CV125" s="959"/>
      <c r="CW125" s="959"/>
      <c r="CX125" s="959"/>
      <c r="CY125" s="959"/>
      <c r="CZ125" s="959"/>
      <c r="DA125" s="959"/>
      <c r="DB125" s="959"/>
      <c r="DC125" s="959"/>
      <c r="DD125" s="959"/>
      <c r="DE125" s="959"/>
      <c r="DF125" s="960"/>
      <c r="DG125" s="996" t="s">
        <v>441</v>
      </c>
      <c r="DH125" s="997"/>
      <c r="DI125" s="997"/>
      <c r="DJ125" s="997"/>
      <c r="DK125" s="997"/>
      <c r="DL125" s="997" t="s">
        <v>437</v>
      </c>
      <c r="DM125" s="997"/>
      <c r="DN125" s="997"/>
      <c r="DO125" s="997"/>
      <c r="DP125" s="997"/>
      <c r="DQ125" s="997" t="s">
        <v>124</v>
      </c>
      <c r="DR125" s="997"/>
      <c r="DS125" s="997"/>
      <c r="DT125" s="997"/>
      <c r="DU125" s="997"/>
      <c r="DV125" s="998" t="s">
        <v>441</v>
      </c>
      <c r="DW125" s="998"/>
      <c r="DX125" s="998"/>
      <c r="DY125" s="998"/>
      <c r="DZ125" s="999"/>
    </row>
    <row r="126" spans="1:130" s="226" customFormat="1" ht="26.25" customHeight="1" thickBot="1">
      <c r="A126" s="1135"/>
      <c r="B126" s="1016"/>
      <c r="C126" s="986" t="s">
        <v>466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403</v>
      </c>
      <c r="AB126" s="1029"/>
      <c r="AC126" s="1029"/>
      <c r="AD126" s="1029"/>
      <c r="AE126" s="1030"/>
      <c r="AF126" s="1031" t="s">
        <v>441</v>
      </c>
      <c r="AG126" s="1029"/>
      <c r="AH126" s="1029"/>
      <c r="AI126" s="1029"/>
      <c r="AJ126" s="1030"/>
      <c r="AK126" s="1031" t="s">
        <v>437</v>
      </c>
      <c r="AL126" s="1029"/>
      <c r="AM126" s="1029"/>
      <c r="AN126" s="1029"/>
      <c r="AO126" s="1030"/>
      <c r="AP126" s="1032" t="s">
        <v>441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482</v>
      </c>
      <c r="CQ126" s="1020"/>
      <c r="CR126" s="1020"/>
      <c r="CS126" s="1020"/>
      <c r="CT126" s="1020"/>
      <c r="CU126" s="1020"/>
      <c r="CV126" s="1020"/>
      <c r="CW126" s="1020"/>
      <c r="CX126" s="1020"/>
      <c r="CY126" s="1020"/>
      <c r="CZ126" s="1020"/>
      <c r="DA126" s="1020"/>
      <c r="DB126" s="1020"/>
      <c r="DC126" s="1020"/>
      <c r="DD126" s="1020"/>
      <c r="DE126" s="1020"/>
      <c r="DF126" s="1021"/>
      <c r="DG126" s="989" t="s">
        <v>441</v>
      </c>
      <c r="DH126" s="990"/>
      <c r="DI126" s="990"/>
      <c r="DJ126" s="990"/>
      <c r="DK126" s="990"/>
      <c r="DL126" s="990" t="s">
        <v>437</v>
      </c>
      <c r="DM126" s="990"/>
      <c r="DN126" s="990"/>
      <c r="DO126" s="990"/>
      <c r="DP126" s="990"/>
      <c r="DQ126" s="990" t="s">
        <v>437</v>
      </c>
      <c r="DR126" s="990"/>
      <c r="DS126" s="990"/>
      <c r="DT126" s="990"/>
      <c r="DU126" s="990"/>
      <c r="DV126" s="991" t="s">
        <v>437</v>
      </c>
      <c r="DW126" s="991"/>
      <c r="DX126" s="991"/>
      <c r="DY126" s="991"/>
      <c r="DZ126" s="992"/>
    </row>
    <row r="127" spans="1:130" s="226" customFormat="1" ht="26.25" customHeight="1">
      <c r="A127" s="1136"/>
      <c r="B127" s="1018"/>
      <c r="C127" s="1072" t="s">
        <v>483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437</v>
      </c>
      <c r="AB127" s="1029"/>
      <c r="AC127" s="1029"/>
      <c r="AD127" s="1029"/>
      <c r="AE127" s="1030"/>
      <c r="AF127" s="1031" t="s">
        <v>437</v>
      </c>
      <c r="AG127" s="1029"/>
      <c r="AH127" s="1029"/>
      <c r="AI127" s="1029"/>
      <c r="AJ127" s="1030"/>
      <c r="AK127" s="1031" t="s">
        <v>437</v>
      </c>
      <c r="AL127" s="1029"/>
      <c r="AM127" s="1029"/>
      <c r="AN127" s="1029"/>
      <c r="AO127" s="1030"/>
      <c r="AP127" s="1032" t="s">
        <v>441</v>
      </c>
      <c r="AQ127" s="1033"/>
      <c r="AR127" s="1033"/>
      <c r="AS127" s="1033"/>
      <c r="AT127" s="1034"/>
      <c r="AU127" s="262"/>
      <c r="AV127" s="262"/>
      <c r="AW127" s="262"/>
      <c r="AX127" s="1108" t="s">
        <v>484</v>
      </c>
      <c r="AY127" s="1109"/>
      <c r="AZ127" s="1109"/>
      <c r="BA127" s="1109"/>
      <c r="BB127" s="1109"/>
      <c r="BC127" s="1109"/>
      <c r="BD127" s="1109"/>
      <c r="BE127" s="1110"/>
      <c r="BF127" s="1111" t="s">
        <v>485</v>
      </c>
      <c r="BG127" s="1109"/>
      <c r="BH127" s="1109"/>
      <c r="BI127" s="1109"/>
      <c r="BJ127" s="1109"/>
      <c r="BK127" s="1109"/>
      <c r="BL127" s="1110"/>
      <c r="BM127" s="1111" t="s">
        <v>486</v>
      </c>
      <c r="BN127" s="1109"/>
      <c r="BO127" s="1109"/>
      <c r="BP127" s="1109"/>
      <c r="BQ127" s="1109"/>
      <c r="BR127" s="1109"/>
      <c r="BS127" s="1110"/>
      <c r="BT127" s="1111" t="s">
        <v>487</v>
      </c>
      <c r="BU127" s="1109"/>
      <c r="BV127" s="1109"/>
      <c r="BW127" s="1109"/>
      <c r="BX127" s="1109"/>
      <c r="BY127" s="1109"/>
      <c r="BZ127" s="1133"/>
      <c r="CA127" s="262"/>
      <c r="CB127" s="262"/>
      <c r="CC127" s="262"/>
      <c r="CD127" s="263"/>
      <c r="CE127" s="263"/>
      <c r="CF127" s="263"/>
      <c r="CG127" s="260"/>
      <c r="CH127" s="260"/>
      <c r="CI127" s="260"/>
      <c r="CJ127" s="261"/>
      <c r="CK127" s="1094"/>
      <c r="CL127" s="1081"/>
      <c r="CM127" s="1081"/>
      <c r="CN127" s="1081"/>
      <c r="CO127" s="1082"/>
      <c r="CP127" s="1019" t="s">
        <v>488</v>
      </c>
      <c r="CQ127" s="1020"/>
      <c r="CR127" s="1020"/>
      <c r="CS127" s="1020"/>
      <c r="CT127" s="1020"/>
      <c r="CU127" s="1020"/>
      <c r="CV127" s="1020"/>
      <c r="CW127" s="1020"/>
      <c r="CX127" s="1020"/>
      <c r="CY127" s="1020"/>
      <c r="CZ127" s="1020"/>
      <c r="DA127" s="1020"/>
      <c r="DB127" s="1020"/>
      <c r="DC127" s="1020"/>
      <c r="DD127" s="1020"/>
      <c r="DE127" s="1020"/>
      <c r="DF127" s="1021"/>
      <c r="DG127" s="989" t="s">
        <v>124</v>
      </c>
      <c r="DH127" s="990"/>
      <c r="DI127" s="990"/>
      <c r="DJ127" s="990"/>
      <c r="DK127" s="990"/>
      <c r="DL127" s="990" t="s">
        <v>437</v>
      </c>
      <c r="DM127" s="990"/>
      <c r="DN127" s="990"/>
      <c r="DO127" s="990"/>
      <c r="DP127" s="990"/>
      <c r="DQ127" s="990" t="s">
        <v>437</v>
      </c>
      <c r="DR127" s="990"/>
      <c r="DS127" s="990"/>
      <c r="DT127" s="990"/>
      <c r="DU127" s="990"/>
      <c r="DV127" s="991" t="s">
        <v>437</v>
      </c>
      <c r="DW127" s="991"/>
      <c r="DX127" s="991"/>
      <c r="DY127" s="991"/>
      <c r="DZ127" s="992"/>
    </row>
    <row r="128" spans="1:130" s="226" customFormat="1" ht="26.25" customHeight="1" thickBot="1">
      <c r="A128" s="1119" t="s">
        <v>489</v>
      </c>
      <c r="B128" s="1120"/>
      <c r="C128" s="1120"/>
      <c r="D128" s="1120"/>
      <c r="E128" s="1120"/>
      <c r="F128" s="1120"/>
      <c r="G128" s="1120"/>
      <c r="H128" s="1120"/>
      <c r="I128" s="1120"/>
      <c r="J128" s="1120"/>
      <c r="K128" s="1120"/>
      <c r="L128" s="1120"/>
      <c r="M128" s="1120"/>
      <c r="N128" s="1120"/>
      <c r="O128" s="1120"/>
      <c r="P128" s="1120"/>
      <c r="Q128" s="1120"/>
      <c r="R128" s="1120"/>
      <c r="S128" s="1120"/>
      <c r="T128" s="1120"/>
      <c r="U128" s="1120"/>
      <c r="V128" s="1120"/>
      <c r="W128" s="1121" t="s">
        <v>490</v>
      </c>
      <c r="X128" s="1121"/>
      <c r="Y128" s="1121"/>
      <c r="Z128" s="1122"/>
      <c r="AA128" s="1123">
        <v>843254</v>
      </c>
      <c r="AB128" s="1124"/>
      <c r="AC128" s="1124"/>
      <c r="AD128" s="1124"/>
      <c r="AE128" s="1125"/>
      <c r="AF128" s="1126">
        <v>834289</v>
      </c>
      <c r="AG128" s="1124"/>
      <c r="AH128" s="1124"/>
      <c r="AI128" s="1124"/>
      <c r="AJ128" s="1125"/>
      <c r="AK128" s="1126">
        <v>800569</v>
      </c>
      <c r="AL128" s="1124"/>
      <c r="AM128" s="1124"/>
      <c r="AN128" s="1124"/>
      <c r="AO128" s="1125"/>
      <c r="AP128" s="1127"/>
      <c r="AQ128" s="1128"/>
      <c r="AR128" s="1128"/>
      <c r="AS128" s="1128"/>
      <c r="AT128" s="1129"/>
      <c r="AU128" s="262"/>
      <c r="AV128" s="262"/>
      <c r="AW128" s="262"/>
      <c r="AX128" s="958" t="s">
        <v>491</v>
      </c>
      <c r="AY128" s="959"/>
      <c r="AZ128" s="959"/>
      <c r="BA128" s="959"/>
      <c r="BB128" s="959"/>
      <c r="BC128" s="959"/>
      <c r="BD128" s="959"/>
      <c r="BE128" s="960"/>
      <c r="BF128" s="1130" t="s">
        <v>441</v>
      </c>
      <c r="BG128" s="1131"/>
      <c r="BH128" s="1131"/>
      <c r="BI128" s="1131"/>
      <c r="BJ128" s="1131"/>
      <c r="BK128" s="1131"/>
      <c r="BL128" s="1132"/>
      <c r="BM128" s="1130">
        <v>12.27</v>
      </c>
      <c r="BN128" s="1131"/>
      <c r="BO128" s="1131"/>
      <c r="BP128" s="1131"/>
      <c r="BQ128" s="1131"/>
      <c r="BR128" s="1131"/>
      <c r="BS128" s="1132"/>
      <c r="BT128" s="1130">
        <v>20</v>
      </c>
      <c r="BU128" s="1131"/>
      <c r="BV128" s="1131"/>
      <c r="BW128" s="1131"/>
      <c r="BX128" s="1131"/>
      <c r="BY128" s="1131"/>
      <c r="BZ128" s="1149"/>
      <c r="CA128" s="263"/>
      <c r="CB128" s="263"/>
      <c r="CC128" s="263"/>
      <c r="CD128" s="263"/>
      <c r="CE128" s="263"/>
      <c r="CF128" s="263"/>
      <c r="CG128" s="260"/>
      <c r="CH128" s="260"/>
      <c r="CI128" s="260"/>
      <c r="CJ128" s="261"/>
      <c r="CK128" s="1095"/>
      <c r="CL128" s="1096"/>
      <c r="CM128" s="1096"/>
      <c r="CN128" s="1096"/>
      <c r="CO128" s="1097"/>
      <c r="CP128" s="1112" t="s">
        <v>492</v>
      </c>
      <c r="CQ128" s="1113"/>
      <c r="CR128" s="1113"/>
      <c r="CS128" s="1113"/>
      <c r="CT128" s="1113"/>
      <c r="CU128" s="1113"/>
      <c r="CV128" s="1113"/>
      <c r="CW128" s="1113"/>
      <c r="CX128" s="1113"/>
      <c r="CY128" s="1113"/>
      <c r="CZ128" s="1113"/>
      <c r="DA128" s="1113"/>
      <c r="DB128" s="1113"/>
      <c r="DC128" s="1113"/>
      <c r="DD128" s="1113"/>
      <c r="DE128" s="1113"/>
      <c r="DF128" s="1114"/>
      <c r="DG128" s="1115" t="s">
        <v>124</v>
      </c>
      <c r="DH128" s="1116"/>
      <c r="DI128" s="1116"/>
      <c r="DJ128" s="1116"/>
      <c r="DK128" s="1116"/>
      <c r="DL128" s="1116" t="s">
        <v>441</v>
      </c>
      <c r="DM128" s="1116"/>
      <c r="DN128" s="1116"/>
      <c r="DO128" s="1116"/>
      <c r="DP128" s="1116"/>
      <c r="DQ128" s="1116" t="s">
        <v>437</v>
      </c>
      <c r="DR128" s="1116"/>
      <c r="DS128" s="1116"/>
      <c r="DT128" s="1116"/>
      <c r="DU128" s="1116"/>
      <c r="DV128" s="1117" t="s">
        <v>437</v>
      </c>
      <c r="DW128" s="1117"/>
      <c r="DX128" s="1117"/>
      <c r="DY128" s="1117"/>
      <c r="DZ128" s="1118"/>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493</v>
      </c>
      <c r="X129" s="1144"/>
      <c r="Y129" s="1144"/>
      <c r="Z129" s="1145"/>
      <c r="AA129" s="1028">
        <v>22376840</v>
      </c>
      <c r="AB129" s="1029"/>
      <c r="AC129" s="1029"/>
      <c r="AD129" s="1029"/>
      <c r="AE129" s="1030"/>
      <c r="AF129" s="1031">
        <v>22360436</v>
      </c>
      <c r="AG129" s="1029"/>
      <c r="AH129" s="1029"/>
      <c r="AI129" s="1029"/>
      <c r="AJ129" s="1030"/>
      <c r="AK129" s="1031">
        <v>22526953</v>
      </c>
      <c r="AL129" s="1029"/>
      <c r="AM129" s="1029"/>
      <c r="AN129" s="1029"/>
      <c r="AO129" s="1030"/>
      <c r="AP129" s="1146"/>
      <c r="AQ129" s="1147"/>
      <c r="AR129" s="1147"/>
      <c r="AS129" s="1147"/>
      <c r="AT129" s="1148"/>
      <c r="AU129" s="264"/>
      <c r="AV129" s="264"/>
      <c r="AW129" s="264"/>
      <c r="AX129" s="1137" t="s">
        <v>494</v>
      </c>
      <c r="AY129" s="1020"/>
      <c r="AZ129" s="1020"/>
      <c r="BA129" s="1020"/>
      <c r="BB129" s="1020"/>
      <c r="BC129" s="1020"/>
      <c r="BD129" s="1020"/>
      <c r="BE129" s="1021"/>
      <c r="BF129" s="1138" t="s">
        <v>403</v>
      </c>
      <c r="BG129" s="1139"/>
      <c r="BH129" s="1139"/>
      <c r="BI129" s="1139"/>
      <c r="BJ129" s="1139"/>
      <c r="BK129" s="1139"/>
      <c r="BL129" s="1140"/>
      <c r="BM129" s="1138">
        <v>17.27</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496</v>
      </c>
      <c r="X130" s="1144"/>
      <c r="Y130" s="1144"/>
      <c r="Z130" s="1145"/>
      <c r="AA130" s="1028">
        <v>2617305</v>
      </c>
      <c r="AB130" s="1029"/>
      <c r="AC130" s="1029"/>
      <c r="AD130" s="1029"/>
      <c r="AE130" s="1030"/>
      <c r="AF130" s="1031">
        <v>2657579</v>
      </c>
      <c r="AG130" s="1029"/>
      <c r="AH130" s="1029"/>
      <c r="AI130" s="1029"/>
      <c r="AJ130" s="1030"/>
      <c r="AK130" s="1031">
        <v>2615303</v>
      </c>
      <c r="AL130" s="1029"/>
      <c r="AM130" s="1029"/>
      <c r="AN130" s="1029"/>
      <c r="AO130" s="1030"/>
      <c r="AP130" s="1146"/>
      <c r="AQ130" s="1147"/>
      <c r="AR130" s="1147"/>
      <c r="AS130" s="1147"/>
      <c r="AT130" s="1148"/>
      <c r="AU130" s="264"/>
      <c r="AV130" s="264"/>
      <c r="AW130" s="264"/>
      <c r="AX130" s="1137" t="s">
        <v>497</v>
      </c>
      <c r="AY130" s="1020"/>
      <c r="AZ130" s="1020"/>
      <c r="BA130" s="1020"/>
      <c r="BB130" s="1020"/>
      <c r="BC130" s="1020"/>
      <c r="BD130" s="1020"/>
      <c r="BE130" s="1021"/>
      <c r="BF130" s="1174">
        <v>1.3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498</v>
      </c>
      <c r="X131" s="1182"/>
      <c r="Y131" s="1182"/>
      <c r="Z131" s="1183"/>
      <c r="AA131" s="1075">
        <v>19759535</v>
      </c>
      <c r="AB131" s="1054"/>
      <c r="AC131" s="1054"/>
      <c r="AD131" s="1054"/>
      <c r="AE131" s="1055"/>
      <c r="AF131" s="1053">
        <v>19702857</v>
      </c>
      <c r="AG131" s="1054"/>
      <c r="AH131" s="1054"/>
      <c r="AI131" s="1054"/>
      <c r="AJ131" s="1055"/>
      <c r="AK131" s="1053">
        <v>19911650</v>
      </c>
      <c r="AL131" s="1054"/>
      <c r="AM131" s="1054"/>
      <c r="AN131" s="1054"/>
      <c r="AO131" s="1055"/>
      <c r="AP131" s="1184"/>
      <c r="AQ131" s="1185"/>
      <c r="AR131" s="1185"/>
      <c r="AS131" s="1185"/>
      <c r="AT131" s="1186"/>
      <c r="AU131" s="264"/>
      <c r="AV131" s="264"/>
      <c r="AW131" s="264"/>
      <c r="AX131" s="1156" t="s">
        <v>499</v>
      </c>
      <c r="AY131" s="1113"/>
      <c r="AZ131" s="1113"/>
      <c r="BA131" s="1113"/>
      <c r="BB131" s="1113"/>
      <c r="BC131" s="1113"/>
      <c r="BD131" s="1113"/>
      <c r="BE131" s="1114"/>
      <c r="BF131" s="1157" t="s">
        <v>500</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501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502</v>
      </c>
      <c r="W132" s="1167"/>
      <c r="X132" s="1167"/>
      <c r="Y132" s="1167"/>
      <c r="Z132" s="1168"/>
      <c r="AA132" s="1169">
        <v>0.58623343100000003</v>
      </c>
      <c r="AB132" s="1170"/>
      <c r="AC132" s="1170"/>
      <c r="AD132" s="1170"/>
      <c r="AE132" s="1171"/>
      <c r="AF132" s="1172">
        <v>0.58715342699999995</v>
      </c>
      <c r="AG132" s="1170"/>
      <c r="AH132" s="1170"/>
      <c r="AI132" s="1170"/>
      <c r="AJ132" s="1171"/>
      <c r="AK132" s="1172">
        <v>2.8397696830000001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503</v>
      </c>
      <c r="W133" s="1150"/>
      <c r="X133" s="1150"/>
      <c r="Y133" s="1150"/>
      <c r="Z133" s="1151"/>
      <c r="AA133" s="1152">
        <v>0.7</v>
      </c>
      <c r="AB133" s="1153"/>
      <c r="AC133" s="1153"/>
      <c r="AD133" s="1153"/>
      <c r="AE133" s="1154"/>
      <c r="AF133" s="1152">
        <v>0.2</v>
      </c>
      <c r="AG133" s="1153"/>
      <c r="AH133" s="1153"/>
      <c r="AI133" s="1153"/>
      <c r="AJ133" s="1154"/>
      <c r="AK133" s="1152">
        <v>1.3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UBqFw8tkSn/yi5SYuQ7LQLON4K4BGf61HHPlF6jXB6E5mRsybpO4tdm+31NCkBv0IvniBfM5cJdUZ+oeV6Chqg==" saltValue="UACps4fqj4JVnnG5zlFa7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bV9mYXmoWWVQfvVmqM8XMnBzUcj5aUa7RygyQkXGr6h7z4MsXwBW4LXhjWDS3ruZbI/CjcABRG9KaIbVhnxfBw==" saltValue="4H3aQ4Z2FwbhLU1I64Lu7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pJiP6a5/lqMnF8bhz/mcn0sqDAhLBIPO99vtMuwbAMaPf2dRInhaea3Ms5wPmm/o1UAPgtddWzZj/TYYK0GiQ==" saltValue="u2s+ml3pY0w3/27CSQ/3C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507</v>
      </c>
      <c r="AP7" s="283"/>
      <c r="AQ7" s="284" t="s">
        <v>508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509</v>
      </c>
      <c r="AQ8" s="290" t="s">
        <v>510</v>
      </c>
      <c r="AR8" s="291" t="s">
        <v>511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512</v>
      </c>
      <c r="AL9" s="1193"/>
      <c r="AM9" s="1193"/>
      <c r="AN9" s="1194"/>
      <c r="AO9" s="292">
        <v>6972793</v>
      </c>
      <c r="AP9" s="292">
        <v>57819</v>
      </c>
      <c r="AQ9" s="293">
        <v>56348</v>
      </c>
      <c r="AR9" s="294">
        <v>2.6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513</v>
      </c>
      <c r="AL10" s="1193"/>
      <c r="AM10" s="1193"/>
      <c r="AN10" s="1194"/>
      <c r="AO10" s="295">
        <v>678488</v>
      </c>
      <c r="AP10" s="295">
        <v>5626</v>
      </c>
      <c r="AQ10" s="296">
        <v>3645</v>
      </c>
      <c r="AR10" s="297">
        <v>54.3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514</v>
      </c>
      <c r="AL11" s="1193"/>
      <c r="AM11" s="1193"/>
      <c r="AN11" s="1194"/>
      <c r="AO11" s="295">
        <v>1558</v>
      </c>
      <c r="AP11" s="295">
        <v>13</v>
      </c>
      <c r="AQ11" s="296">
        <v>3500</v>
      </c>
      <c r="AR11" s="297">
        <v>-99.6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515</v>
      </c>
      <c r="AL12" s="1193"/>
      <c r="AM12" s="1193"/>
      <c r="AN12" s="1194"/>
      <c r="AO12" s="295" t="s">
        <v>516</v>
      </c>
      <c r="AP12" s="295" t="s">
        <v>516</v>
      </c>
      <c r="AQ12" s="296">
        <v>434</v>
      </c>
      <c r="AR12" s="297" t="s">
        <v>516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517</v>
      </c>
      <c r="AL13" s="1193"/>
      <c r="AM13" s="1193"/>
      <c r="AN13" s="1194"/>
      <c r="AO13" s="295" t="s">
        <v>516</v>
      </c>
      <c r="AP13" s="295" t="s">
        <v>516</v>
      </c>
      <c r="AQ13" s="296">
        <v>13</v>
      </c>
      <c r="AR13" s="297" t="s">
        <v>516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518</v>
      </c>
      <c r="AL14" s="1193"/>
      <c r="AM14" s="1193"/>
      <c r="AN14" s="1194"/>
      <c r="AO14" s="295">
        <v>189236</v>
      </c>
      <c r="AP14" s="295">
        <v>1569</v>
      </c>
      <c r="AQ14" s="296">
        <v>2442</v>
      </c>
      <c r="AR14" s="297">
        <v>-35.700000000000003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519</v>
      </c>
      <c r="AL15" s="1193"/>
      <c r="AM15" s="1193"/>
      <c r="AN15" s="1194"/>
      <c r="AO15" s="295">
        <v>153416</v>
      </c>
      <c r="AP15" s="295">
        <v>1272</v>
      </c>
      <c r="AQ15" s="296">
        <v>1100</v>
      </c>
      <c r="AR15" s="297">
        <v>15.6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520</v>
      </c>
      <c r="AL16" s="1196"/>
      <c r="AM16" s="1196"/>
      <c r="AN16" s="1197"/>
      <c r="AO16" s="295">
        <v>-685156</v>
      </c>
      <c r="AP16" s="295">
        <v>-5681</v>
      </c>
      <c r="AQ16" s="296">
        <v>-4518</v>
      </c>
      <c r="AR16" s="297">
        <v>25.7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186</v>
      </c>
      <c r="AL17" s="1196"/>
      <c r="AM17" s="1196"/>
      <c r="AN17" s="1197"/>
      <c r="AO17" s="295">
        <v>7310335</v>
      </c>
      <c r="AP17" s="295">
        <v>60618</v>
      </c>
      <c r="AQ17" s="296">
        <v>62964</v>
      </c>
      <c r="AR17" s="297">
        <v>-3.7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525</v>
      </c>
      <c r="AL21" s="1188"/>
      <c r="AM21" s="1188"/>
      <c r="AN21" s="1189"/>
      <c r="AO21" s="307">
        <v>6</v>
      </c>
      <c r="AP21" s="308">
        <v>5.98</v>
      </c>
      <c r="AQ21" s="309">
        <v>0.02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526</v>
      </c>
      <c r="AL22" s="1188"/>
      <c r="AM22" s="1188"/>
      <c r="AN22" s="1189"/>
      <c r="AO22" s="312">
        <v>100.9</v>
      </c>
      <c r="AP22" s="313">
        <v>99.8</v>
      </c>
      <c r="AQ22" s="314">
        <v>1.1000000000000001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528</v>
      </c>
      <c r="AO27" s="273"/>
      <c r="AP27" s="273"/>
      <c r="AQ27" s="273"/>
      <c r="AR27" s="273"/>
      <c r="AS27" s="273"/>
      <c r="AT27" s="273"/>
    </row>
    <row r="28" spans="1:46" ht="17.2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507</v>
      </c>
      <c r="AP30" s="283"/>
      <c r="AQ30" s="284" t="s">
        <v>508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509</v>
      </c>
      <c r="AQ31" s="290" t="s">
        <v>510</v>
      </c>
      <c r="AR31" s="291" t="s">
        <v>511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531</v>
      </c>
      <c r="AL32" s="1204"/>
      <c r="AM32" s="1204"/>
      <c r="AN32" s="1205"/>
      <c r="AO32" s="322">
        <v>2930100</v>
      </c>
      <c r="AP32" s="322">
        <v>24297</v>
      </c>
      <c r="AQ32" s="323">
        <v>32962</v>
      </c>
      <c r="AR32" s="324">
        <v>-26.3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532</v>
      </c>
      <c r="AL33" s="1204"/>
      <c r="AM33" s="1204"/>
      <c r="AN33" s="1205"/>
      <c r="AO33" s="322" t="s">
        <v>516</v>
      </c>
      <c r="AP33" s="322" t="s">
        <v>516</v>
      </c>
      <c r="AQ33" s="323" t="s">
        <v>516</v>
      </c>
      <c r="AR33" s="324" t="s">
        <v>516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533</v>
      </c>
      <c r="AL34" s="1204"/>
      <c r="AM34" s="1204"/>
      <c r="AN34" s="1205"/>
      <c r="AO34" s="322" t="s">
        <v>516</v>
      </c>
      <c r="AP34" s="322" t="s">
        <v>516</v>
      </c>
      <c r="AQ34" s="323">
        <v>46</v>
      </c>
      <c r="AR34" s="324" t="s">
        <v>516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534</v>
      </c>
      <c r="AL35" s="1204"/>
      <c r="AM35" s="1204"/>
      <c r="AN35" s="1205"/>
      <c r="AO35" s="322">
        <v>1051217</v>
      </c>
      <c r="AP35" s="322">
        <v>8717</v>
      </c>
      <c r="AQ35" s="323">
        <v>6858</v>
      </c>
      <c r="AR35" s="324">
        <v>27.1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535</v>
      </c>
      <c r="AL36" s="1204"/>
      <c r="AM36" s="1204"/>
      <c r="AN36" s="1205"/>
      <c r="AO36" s="322" t="s">
        <v>516</v>
      </c>
      <c r="AP36" s="322" t="s">
        <v>516</v>
      </c>
      <c r="AQ36" s="323">
        <v>1328</v>
      </c>
      <c r="AR36" s="324" t="s">
        <v>516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536</v>
      </c>
      <c r="AL37" s="1204"/>
      <c r="AM37" s="1204"/>
      <c r="AN37" s="1205"/>
      <c r="AO37" s="322" t="s">
        <v>516</v>
      </c>
      <c r="AP37" s="322" t="s">
        <v>516</v>
      </c>
      <c r="AQ37" s="323">
        <v>918</v>
      </c>
      <c r="AR37" s="324" t="s">
        <v>516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537</v>
      </c>
      <c r="AL38" s="1207"/>
      <c r="AM38" s="1207"/>
      <c r="AN38" s="1208"/>
      <c r="AO38" s="325" t="s">
        <v>516</v>
      </c>
      <c r="AP38" s="325" t="s">
        <v>516</v>
      </c>
      <c r="AQ38" s="326">
        <v>1</v>
      </c>
      <c r="AR38" s="314" t="s">
        <v>516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538</v>
      </c>
      <c r="AL39" s="1207"/>
      <c r="AM39" s="1207"/>
      <c r="AN39" s="1208"/>
      <c r="AO39" s="322">
        <v>-800569</v>
      </c>
      <c r="AP39" s="322">
        <v>-6638</v>
      </c>
      <c r="AQ39" s="323">
        <v>-7068</v>
      </c>
      <c r="AR39" s="324">
        <v>-6.1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539</v>
      </c>
      <c r="AL40" s="1204"/>
      <c r="AM40" s="1204"/>
      <c r="AN40" s="1205"/>
      <c r="AO40" s="322">
        <v>-2615303</v>
      </c>
      <c r="AP40" s="322">
        <v>-21686</v>
      </c>
      <c r="AQ40" s="323">
        <v>-26735</v>
      </c>
      <c r="AR40" s="324">
        <v>-18.899999999999999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300</v>
      </c>
      <c r="AL41" s="1210"/>
      <c r="AM41" s="1210"/>
      <c r="AN41" s="1211"/>
      <c r="AO41" s="322">
        <v>565445</v>
      </c>
      <c r="AP41" s="322">
        <v>4689</v>
      </c>
      <c r="AQ41" s="323">
        <v>8310</v>
      </c>
      <c r="AR41" s="324">
        <v>-43.6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507</v>
      </c>
      <c r="AN49" s="1200" t="s">
        <v>543</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544</v>
      </c>
      <c r="AO50" s="339" t="s">
        <v>545</v>
      </c>
      <c r="AP50" s="340" t="s">
        <v>546</v>
      </c>
      <c r="AQ50" s="341" t="s">
        <v>547</v>
      </c>
      <c r="AR50" s="342" t="s">
        <v>548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4690727</v>
      </c>
      <c r="AN51" s="344">
        <v>38679</v>
      </c>
      <c r="AO51" s="345">
        <v>36.9</v>
      </c>
      <c r="AP51" s="346">
        <v>40632</v>
      </c>
      <c r="AQ51" s="347">
        <v>-0.5</v>
      </c>
      <c r="AR51" s="348">
        <v>37.4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2124230</v>
      </c>
      <c r="AN52" s="352">
        <v>17516</v>
      </c>
      <c r="AO52" s="353">
        <v>25.2</v>
      </c>
      <c r="AP52" s="354">
        <v>21402</v>
      </c>
      <c r="AQ52" s="355">
        <v>-5</v>
      </c>
      <c r="AR52" s="356">
        <v>30.2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3022237</v>
      </c>
      <c r="AN53" s="344">
        <v>24974</v>
      </c>
      <c r="AO53" s="345">
        <v>-35.4</v>
      </c>
      <c r="AP53" s="346">
        <v>45375</v>
      </c>
      <c r="AQ53" s="347">
        <v>11.7</v>
      </c>
      <c r="AR53" s="348">
        <v>-47.1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1843102</v>
      </c>
      <c r="AN54" s="352">
        <v>15231</v>
      </c>
      <c r="AO54" s="353">
        <v>-13</v>
      </c>
      <c r="AP54" s="354">
        <v>26025</v>
      </c>
      <c r="AQ54" s="355">
        <v>21.6</v>
      </c>
      <c r="AR54" s="356">
        <v>-34.6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4961763</v>
      </c>
      <c r="AN55" s="344">
        <v>41025</v>
      </c>
      <c r="AO55" s="345">
        <v>64.3</v>
      </c>
      <c r="AP55" s="346">
        <v>44267</v>
      </c>
      <c r="AQ55" s="347">
        <v>-2.4</v>
      </c>
      <c r="AR55" s="348">
        <v>66.7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3165783</v>
      </c>
      <c r="AN56" s="352">
        <v>26176</v>
      </c>
      <c r="AO56" s="353">
        <v>71.900000000000006</v>
      </c>
      <c r="AP56" s="354">
        <v>26161</v>
      </c>
      <c r="AQ56" s="355">
        <v>0.5</v>
      </c>
      <c r="AR56" s="356">
        <v>71.400000000000006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4875248</v>
      </c>
      <c r="AN57" s="344">
        <v>40316</v>
      </c>
      <c r="AO57" s="345">
        <v>-1.7</v>
      </c>
      <c r="AP57" s="346">
        <v>40879</v>
      </c>
      <c r="AQ57" s="347">
        <v>-7.7</v>
      </c>
      <c r="AR57" s="348">
        <v>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3987605</v>
      </c>
      <c r="AN58" s="352">
        <v>32976</v>
      </c>
      <c r="AO58" s="353">
        <v>26</v>
      </c>
      <c r="AP58" s="354">
        <v>24087</v>
      </c>
      <c r="AQ58" s="355">
        <v>-7.9</v>
      </c>
      <c r="AR58" s="356">
        <v>33.9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3279167</v>
      </c>
      <c r="AN59" s="344">
        <v>27191</v>
      </c>
      <c r="AO59" s="345">
        <v>-32.6</v>
      </c>
      <c r="AP59" s="346">
        <v>42651</v>
      </c>
      <c r="AQ59" s="347">
        <v>4.3</v>
      </c>
      <c r="AR59" s="348">
        <v>-36.9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1601859</v>
      </c>
      <c r="AN60" s="352">
        <v>13283</v>
      </c>
      <c r="AO60" s="353">
        <v>-59.7</v>
      </c>
      <c r="AP60" s="354">
        <v>22675</v>
      </c>
      <c r="AQ60" s="355">
        <v>-5.9</v>
      </c>
      <c r="AR60" s="356">
        <v>-53.8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4165828</v>
      </c>
      <c r="AN61" s="359">
        <v>34437</v>
      </c>
      <c r="AO61" s="360">
        <v>6.3</v>
      </c>
      <c r="AP61" s="361">
        <v>42761</v>
      </c>
      <c r="AQ61" s="362">
        <v>1.1000000000000001</v>
      </c>
      <c r="AR61" s="348">
        <v>5.2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2544516</v>
      </c>
      <c r="AN62" s="352">
        <v>21036</v>
      </c>
      <c r="AO62" s="353">
        <v>10.1</v>
      </c>
      <c r="AP62" s="354">
        <v>24070</v>
      </c>
      <c r="AQ62" s="355">
        <v>0.7</v>
      </c>
      <c r="AR62" s="356">
        <v>9.4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Lfk6gnId2l3cDsaR3u251uj9zXJ2pwXdhVs9UNvTZS/HJu7PGw+JOSbaC5HQICrhv8rnXlGT7F50/pQ5ICTYtw==" saltValue="1HDJDsVMp1jryqiWmYdq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rUx2LeVeHes+mcpECRHwLDXFehXXxSP6hf7hJZcWIk09sb6u1u2d89chP+87zW83KRvtd+w2j69yUPtnD18nA==" saltValue="QDhswhdcgPZTdwdXvp+p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7c8s9qRWivwcF5nUztHZO5fSW9khgLz46fKFdwM4waYxeZbcYMW2FvVVY9f80ZMaVCrKumyQQdgXRGn0W/crQ==" saltValue="YH1PrfZNZLJ0raT/TBGQ3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12" t="s">
        <v>3</v>
      </c>
      <c r="D47" s="1212"/>
      <c r="E47" s="1213"/>
      <c r="F47" s="11">
        <v>10.7</v>
      </c>
      <c r="G47" s="12">
        <v>10.78</v>
      </c>
      <c r="H47" s="12">
        <v>10.74</v>
      </c>
      <c r="I47" s="12">
        <v>10.75</v>
      </c>
      <c r="J47" s="13">
        <v>10.68</v>
      </c>
    </row>
    <row r="48" spans="2:10" ht="57.75" customHeight="1">
      <c r="B48" s="14"/>
      <c r="C48" s="1214" t="s">
        <v>4</v>
      </c>
      <c r="D48" s="1214"/>
      <c r="E48" s="1215"/>
      <c r="F48" s="15">
        <v>8.34</v>
      </c>
      <c r="G48" s="16">
        <v>8.6</v>
      </c>
      <c r="H48" s="16">
        <v>4.0999999999999996</v>
      </c>
      <c r="I48" s="16">
        <v>3.05</v>
      </c>
      <c r="J48" s="17">
        <v>4.0199999999999996</v>
      </c>
    </row>
    <row r="49" spans="2:10" ht="57.75" customHeight="1" thickBot="1">
      <c r="B49" s="18"/>
      <c r="C49" s="1216" t="s">
        <v>5</v>
      </c>
      <c r="D49" s="1216"/>
      <c r="E49" s="1217"/>
      <c r="F49" s="19">
        <v>6.47</v>
      </c>
      <c r="G49" s="20">
        <v>2.33</v>
      </c>
      <c r="H49" s="20" t="s">
        <v>564</v>
      </c>
      <c r="I49" s="20" t="s">
        <v>565</v>
      </c>
      <c r="J49" s="21">
        <v>2.5499999999999998</v>
      </c>
    </row>
    <row r="50" spans="2:10" ht="13.5" customHeight="1"/>
    <row r="51" spans="2:10" ht="13.5" hidden="1" customHeight="1"/>
    <row r="52" spans="2:10" ht="13.5" hidden="1" customHeight="1"/>
    <row r="53" spans="2:10" ht="13.5" hidden="1" customHeight="1"/>
  </sheetData>
  <sheetProtection algorithmName="SHA-512" hashValue="3wKP9e9LaYUPgv0yC8vkruqTLVYi/XUtHewHNGtMEWVwgzvAg1kflW7jsHxLpwr+SX7tQHpO/yXlM5uF1FQIIg==" saltValue="NsQYrfKu07zi27tZhinb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2019-06-06T07:10:49Z</dcterms:created>
  <dcterms:modified xsi:type="dcterms:W3CDTF">2020-09-09T00:49:49Z</dcterms:modified>
  <cp:category/>
</cp:coreProperties>
</file>